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respo\Desktop\LIGUE\LIGUE\Pays de la Loire\2026\GOKT\"/>
    </mc:Choice>
  </mc:AlternateContent>
  <xr:revisionPtr revIDLastSave="0" documentId="13_ncr:1_{F7709A59-A9D0-4971-9829-A86D2BE0C9C8}" xr6:coauthVersionLast="47" xr6:coauthVersionMax="47" xr10:uidLastSave="{00000000-0000-0000-0000-000000000000}"/>
  <bookViews>
    <workbookView xWindow="-113" yWindow="-113" windowWidth="24267" windowHeight="13023" tabRatio="824" firstSheet="1" activeTab="1" xr2:uid="{00000000-000D-0000-FFFF-FFFF00000000}"/>
  </bookViews>
  <sheets>
    <sheet name="Inscrits" sheetId="56" r:id="rId1"/>
    <sheet name=" U12 G " sheetId="41" r:id="rId2"/>
    <sheet name="U12 F  " sheetId="42" r:id="rId3"/>
    <sheet name="U10 G" sheetId="37" r:id="rId4"/>
    <sheet name="U10 F" sheetId="55" r:id="rId5"/>
    <sheet name="U8 G et F" sheetId="47" r:id="rId6"/>
    <sheet name="Calculs Pts Clubs" sheetId="43" r:id="rId7"/>
    <sheet name="Classement Général Clubs" sheetId="44" r:id="rId8"/>
    <sheet name="G &amp; F" sheetId="45" r:id="rId9"/>
    <sheet name="BILAN" sheetId="40" r:id="rId10"/>
    <sheet name="Points attribués" sheetId="9" r:id="rId11"/>
  </sheets>
  <definedNames>
    <definedName name="_xlnm._FilterDatabase" localSheetId="3" hidden="1">'U10 G'!$B$10:$K$23</definedName>
    <definedName name="JR_PAGE_ANCHOR_0_1" localSheetId="0">Inscrits!#REF!</definedName>
    <definedName name="JR_PAGE_ANCHOR_0_1" localSheetId="4">#REF!</definedName>
    <definedName name="JR_PAGE_ANCHOR_0_1">#REF!</definedName>
    <definedName name="_xlnm.Print_Area" localSheetId="1">' U12 G '!$A$8:$H$9</definedName>
    <definedName name="_xlnm.Print_Area" localSheetId="7">'Classement Général Clubs'!$A$8:$C$17</definedName>
    <definedName name="_xlnm.Print_Area" localSheetId="4">'U10 F'!$A$8:$H$10</definedName>
    <definedName name="_xlnm.Print_Area" localSheetId="3">'U10 G'!$A$8:$H$11</definedName>
    <definedName name="_xlnm.Print_Area" localSheetId="2">'U12 F  '!$A$8:$H$13</definedName>
    <definedName name="_xlnm.Print_Area" localSheetId="5">'U8 G et F'!$A$8:$H$10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48" i="43" l="1"/>
  <c r="AR44" i="43"/>
  <c r="AR42" i="43"/>
  <c r="AR36" i="43"/>
  <c r="AR34" i="43"/>
  <c r="AR32" i="43"/>
  <c r="AR29" i="43"/>
  <c r="AR24" i="43"/>
  <c r="AR12" i="43"/>
  <c r="AR6" i="43"/>
  <c r="D12" i="44" l="1"/>
  <c r="D11" i="44"/>
  <c r="D13" i="44"/>
  <c r="D14" i="44"/>
  <c r="D15" i="44"/>
  <c r="D16" i="44"/>
  <c r="D18" i="44"/>
  <c r="D19" i="44"/>
  <c r="D20" i="44"/>
  <c r="D24" i="44"/>
  <c r="D22" i="44"/>
  <c r="D17" i="44"/>
  <c r="D21" i="44"/>
  <c r="D23" i="44"/>
  <c r="D26" i="44"/>
  <c r="D25" i="44"/>
  <c r="D30" i="44"/>
  <c r="D28" i="44"/>
  <c r="D27" i="44"/>
  <c r="D29" i="44"/>
  <c r="D31" i="44"/>
  <c r="D33" i="44"/>
  <c r="D32" i="44"/>
  <c r="D34" i="44"/>
  <c r="D35" i="44"/>
  <c r="D36" i="44"/>
  <c r="D37" i="44"/>
  <c r="D38" i="44"/>
  <c r="D39" i="44"/>
  <c r="D40" i="44"/>
  <c r="D41" i="44"/>
  <c r="D42" i="44"/>
  <c r="D43" i="44"/>
  <c r="D44" i="44"/>
  <c r="D45" i="44"/>
  <c r="D46" i="44"/>
  <c r="D47" i="44"/>
  <c r="D48" i="44"/>
  <c r="D49" i="44"/>
  <c r="D50" i="44"/>
  <c r="D51" i="44"/>
  <c r="D52" i="44"/>
  <c r="D53" i="44"/>
  <c r="D54" i="44"/>
  <c r="D55" i="44"/>
  <c r="D10" i="44"/>
  <c r="BR13" i="47"/>
  <c r="BR11" i="47"/>
  <c r="BR12" i="47"/>
  <c r="BR14" i="47"/>
  <c r="BR15" i="47"/>
  <c r="BR10" i="47"/>
  <c r="I13" i="47"/>
  <c r="I11" i="47"/>
  <c r="I12" i="47"/>
  <c r="I14" i="47"/>
  <c r="I16" i="47"/>
  <c r="I15" i="47"/>
  <c r="I10" i="47"/>
  <c r="I11" i="55"/>
  <c r="I12" i="55"/>
  <c r="I13" i="55"/>
  <c r="I14" i="55"/>
  <c r="I15" i="55"/>
  <c r="I16" i="55"/>
  <c r="I17" i="55"/>
  <c r="I10" i="55"/>
  <c r="BY11" i="55"/>
  <c r="BY12" i="55"/>
  <c r="BY13" i="55"/>
  <c r="BY14" i="55"/>
  <c r="BY15" i="55"/>
  <c r="BY16" i="55"/>
  <c r="BY10" i="55"/>
  <c r="I10" i="37"/>
  <c r="I12" i="37"/>
  <c r="I13" i="37"/>
  <c r="I15" i="37"/>
  <c r="I14" i="37"/>
  <c r="I17" i="37"/>
  <c r="I16" i="37"/>
  <c r="I18" i="37"/>
  <c r="I19" i="37"/>
  <c r="I20" i="37"/>
  <c r="I22" i="37"/>
  <c r="I21" i="37"/>
  <c r="I23" i="37"/>
  <c r="I25" i="37"/>
  <c r="I26" i="37"/>
  <c r="I27" i="37"/>
  <c r="I24" i="37"/>
  <c r="I11" i="37"/>
  <c r="BY10" i="37"/>
  <c r="BY12" i="37"/>
  <c r="BY13" i="37"/>
  <c r="BY15" i="37"/>
  <c r="BY14" i="37"/>
  <c r="BY17" i="37"/>
  <c r="BY16" i="37"/>
  <c r="BY18" i="37"/>
  <c r="BY19" i="37"/>
  <c r="BY20" i="37"/>
  <c r="BY21" i="37"/>
  <c r="BY24" i="37"/>
  <c r="BY11" i="37"/>
  <c r="I10" i="42"/>
  <c r="I12" i="42"/>
  <c r="I13" i="42"/>
  <c r="I14" i="42"/>
  <c r="I15" i="42"/>
  <c r="I17" i="42"/>
  <c r="I18" i="42"/>
  <c r="I19" i="42"/>
  <c r="I16" i="42"/>
  <c r="I20" i="42"/>
  <c r="I21" i="42"/>
  <c r="I22" i="42"/>
  <c r="I23" i="42"/>
  <c r="I11" i="42"/>
  <c r="BY10" i="42"/>
  <c r="BY12" i="42"/>
  <c r="BY13" i="42"/>
  <c r="BY14" i="42"/>
  <c r="BY16" i="42"/>
  <c r="BY20" i="42"/>
  <c r="BY11" i="42"/>
  <c r="I11" i="41"/>
  <c r="I13" i="41"/>
  <c r="I15" i="41"/>
  <c r="I12" i="41"/>
  <c r="I14" i="41"/>
  <c r="I16" i="41"/>
  <c r="I18" i="41"/>
  <c r="I17" i="41"/>
  <c r="I19" i="41"/>
  <c r="I21" i="41"/>
  <c r="I22" i="41"/>
  <c r="I20" i="41"/>
  <c r="I23" i="41"/>
  <c r="I24" i="41"/>
  <c r="I25" i="41"/>
  <c r="I26" i="41"/>
  <c r="I28" i="41"/>
  <c r="I29" i="41"/>
  <c r="I30" i="41"/>
  <c r="I31" i="41"/>
  <c r="I27" i="41"/>
  <c r="I34" i="41"/>
  <c r="I36" i="41"/>
  <c r="I32" i="41"/>
  <c r="I37" i="41"/>
  <c r="I33" i="41"/>
  <c r="I35" i="41"/>
  <c r="I38" i="41"/>
  <c r="I40" i="41"/>
  <c r="I41" i="41"/>
  <c r="I39" i="41"/>
  <c r="I42" i="41"/>
  <c r="I43" i="41"/>
  <c r="I44" i="41"/>
  <c r="I45" i="41"/>
  <c r="I46" i="41"/>
  <c r="I10" i="41"/>
  <c r="BY11" i="41"/>
  <c r="BY13" i="41"/>
  <c r="BY15" i="41"/>
  <c r="BY12" i="41"/>
  <c r="BY14" i="41"/>
  <c r="BY16" i="41"/>
  <c r="BY18" i="41"/>
  <c r="BY17" i="41"/>
  <c r="BY19" i="41"/>
  <c r="BY21" i="41"/>
  <c r="BY20" i="41"/>
  <c r="BY23" i="41"/>
  <c r="BY27" i="41"/>
  <c r="BY34" i="41"/>
  <c r="BY32" i="41"/>
  <c r="BY33" i="41"/>
  <c r="BY35" i="41"/>
  <c r="BY39" i="41"/>
  <c r="BY10" i="41"/>
  <c r="G21" i="37"/>
  <c r="AN18" i="43"/>
  <c r="AN28" i="43"/>
  <c r="AN26" i="43"/>
  <c r="AN13" i="43"/>
  <c r="AN9" i="43"/>
  <c r="AN4" i="43"/>
  <c r="BR10" i="55"/>
  <c r="BR11" i="55"/>
  <c r="BR11" i="42"/>
  <c r="BR12" i="42"/>
  <c r="BR15" i="42"/>
  <c r="BR12" i="37"/>
  <c r="BR13" i="37"/>
  <c r="BR11" i="37"/>
  <c r="BR15" i="37"/>
  <c r="BR20" i="41"/>
  <c r="BR28" i="41"/>
  <c r="BR22" i="41"/>
  <c r="BR11" i="41"/>
  <c r="BR21" i="41"/>
  <c r="BR13" i="41"/>
  <c r="BR14" i="41"/>
  <c r="BR24" i="41"/>
  <c r="BR30" i="41"/>
  <c r="BR18" i="41"/>
  <c r="BR10" i="41"/>
  <c r="BR39" i="41"/>
  <c r="BR19" i="41"/>
  <c r="BR16" i="41"/>
  <c r="BR17" i="41"/>
  <c r="BK10" i="47"/>
  <c r="BK11" i="47"/>
  <c r="BR16" i="55"/>
  <c r="G39" i="41"/>
  <c r="AJ20" i="43"/>
  <c r="AJ25" i="43"/>
  <c r="AJ11" i="43"/>
  <c r="BD15" i="47"/>
  <c r="AJ35" i="43"/>
  <c r="BD12" i="47"/>
  <c r="BD10" i="47"/>
  <c r="BD13" i="47"/>
  <c r="BK16" i="37"/>
  <c r="BK12" i="37"/>
  <c r="BK10" i="37"/>
  <c r="BK15" i="37"/>
  <c r="BK13" i="37"/>
  <c r="BK11" i="37"/>
  <c r="BK17" i="37"/>
  <c r="BK34" i="41"/>
  <c r="BK22" i="41"/>
  <c r="BK11" i="41"/>
  <c r="BK21" i="41"/>
  <c r="BK13" i="41"/>
  <c r="BK36" i="41"/>
  <c r="BK15" i="41"/>
  <c r="BK14" i="41"/>
  <c r="BK24" i="41"/>
  <c r="BK30" i="41"/>
  <c r="BK18" i="41"/>
  <c r="BK10" i="41"/>
  <c r="BK19" i="41"/>
  <c r="BK16" i="41"/>
  <c r="BK17" i="41"/>
  <c r="BK12" i="41"/>
  <c r="BK20" i="41"/>
  <c r="BK10" i="55"/>
  <c r="BK11" i="55"/>
  <c r="BK13" i="55"/>
  <c r="BK16" i="55"/>
  <c r="BK12" i="55"/>
  <c r="BK11" i="42"/>
  <c r="BK12" i="42"/>
  <c r="BK13" i="42"/>
  <c r="BK17" i="42"/>
  <c r="BK19" i="42"/>
  <c r="BK10" i="42"/>
  <c r="AF19" i="43"/>
  <c r="AF15" i="43"/>
  <c r="AF8" i="43"/>
  <c r="AB35" i="43"/>
  <c r="AB33" i="43"/>
  <c r="AB30" i="43"/>
  <c r="AB24" i="43"/>
  <c r="AB7" i="43"/>
  <c r="AY15" i="37"/>
  <c r="AR14" i="47"/>
  <c r="AR11" i="47"/>
  <c r="AR13" i="47"/>
  <c r="AR12" i="47"/>
  <c r="AR10" i="47"/>
  <c r="AY12" i="55"/>
  <c r="AY11" i="55"/>
  <c r="AY10" i="55"/>
  <c r="AY11" i="42"/>
  <c r="AY12" i="42"/>
  <c r="AY13" i="42"/>
  <c r="AY17" i="42"/>
  <c r="AY10" i="42"/>
  <c r="AY11" i="37"/>
  <c r="AY12" i="37"/>
  <c r="AY13" i="37"/>
  <c r="AY14" i="37"/>
  <c r="AY17" i="37"/>
  <c r="AY16" i="37"/>
  <c r="AY18" i="37"/>
  <c r="AY20" i="37"/>
  <c r="AY21" i="37"/>
  <c r="AY23" i="37"/>
  <c r="AY22" i="37"/>
  <c r="AY25" i="37"/>
  <c r="AY26" i="37"/>
  <c r="AY27" i="37"/>
  <c r="AY10" i="37"/>
  <c r="AY11" i="41"/>
  <c r="AY21" i="41"/>
  <c r="AY13" i="41"/>
  <c r="AY36" i="41"/>
  <c r="AY38" i="41"/>
  <c r="AY15" i="41"/>
  <c r="AY14" i="41"/>
  <c r="AY10" i="41"/>
  <c r="AY32" i="41"/>
  <c r="AY19" i="41"/>
  <c r="AY16" i="41"/>
  <c r="AY23" i="41"/>
  <c r="AY35" i="41"/>
  <c r="H7" i="45"/>
  <c r="H8" i="45"/>
  <c r="H9" i="45"/>
  <c r="H10" i="45"/>
  <c r="H11" i="45"/>
  <c r="H12" i="45"/>
  <c r="H13" i="45"/>
  <c r="H14" i="45"/>
  <c r="H15" i="45"/>
  <c r="H16" i="45"/>
  <c r="H17" i="45"/>
  <c r="H18" i="45"/>
  <c r="H19" i="45"/>
  <c r="H20" i="45"/>
  <c r="H21" i="45"/>
  <c r="H22" i="45"/>
  <c r="H23" i="45"/>
  <c r="H24" i="45"/>
  <c r="H25" i="45"/>
  <c r="H26" i="45"/>
  <c r="H27" i="45"/>
  <c r="H28" i="45"/>
  <c r="H29" i="45"/>
  <c r="H30" i="45"/>
  <c r="H31" i="45"/>
  <c r="H32" i="45"/>
  <c r="H33" i="45"/>
  <c r="H34" i="45"/>
  <c r="H35" i="45"/>
  <c r="H36" i="45"/>
  <c r="H37" i="45"/>
  <c r="H38" i="45"/>
  <c r="H39" i="45"/>
  <c r="H40" i="45"/>
  <c r="H41" i="45"/>
  <c r="H42" i="45"/>
  <c r="H43" i="45"/>
  <c r="H44" i="45"/>
  <c r="H45" i="45"/>
  <c r="H46" i="45"/>
  <c r="H47" i="45"/>
  <c r="H48" i="45"/>
  <c r="H49" i="45"/>
  <c r="H50" i="45"/>
  <c r="D18" i="43"/>
  <c r="T17" i="43"/>
  <c r="T13" i="43"/>
  <c r="AK41" i="41"/>
  <c r="G41" i="41"/>
  <c r="G43" i="41"/>
  <c r="AK17" i="41"/>
  <c r="X38" i="43"/>
  <c r="X35" i="43"/>
  <c r="X32" i="43"/>
  <c r="X26" i="43"/>
  <c r="X22" i="43"/>
  <c r="X12" i="43"/>
  <c r="X7" i="43"/>
  <c r="AK11" i="55"/>
  <c r="AK14" i="55"/>
  <c r="AK12" i="55"/>
  <c r="AK20" i="42"/>
  <c r="AK14" i="42"/>
  <c r="AK15" i="42"/>
  <c r="AK21" i="42"/>
  <c r="AK19" i="42"/>
  <c r="AK14" i="37"/>
  <c r="AK19" i="37"/>
  <c r="AK31" i="41"/>
  <c r="AK28" i="41"/>
  <c r="AK22" i="41"/>
  <c r="AK44" i="41"/>
  <c r="AK29" i="41"/>
  <c r="AK25" i="41"/>
  <c r="AK24" i="41"/>
  <c r="AK30" i="41"/>
  <c r="AK18" i="41"/>
  <c r="AK43" i="41"/>
  <c r="AK12" i="41"/>
  <c r="P9" i="43"/>
  <c r="P46" i="43"/>
  <c r="P42" i="43"/>
  <c r="G17" i="55"/>
  <c r="G33" i="41"/>
  <c r="P38" i="43"/>
  <c r="P31" i="43"/>
  <c r="P27" i="43"/>
  <c r="P15" i="43"/>
  <c r="P4" i="43"/>
  <c r="G23" i="42"/>
  <c r="G22" i="42"/>
  <c r="G21" i="42"/>
  <c r="L43" i="43"/>
  <c r="L38" i="43"/>
  <c r="L35" i="43"/>
  <c r="L29" i="43"/>
  <c r="L26" i="43"/>
  <c r="L21" i="43"/>
  <c r="L11" i="43"/>
  <c r="L9" i="43"/>
  <c r="Y15" i="41"/>
  <c r="Y19" i="41"/>
  <c r="Y20" i="41"/>
  <c r="Y22" i="41"/>
  <c r="Y37" i="41"/>
  <c r="Y21" i="41"/>
  <c r="Y13" i="41"/>
  <c r="Y40" i="41"/>
  <c r="Y36" i="41"/>
  <c r="Y38" i="41"/>
  <c r="Y14" i="41"/>
  <c r="Y10" i="41"/>
  <c r="Y39" i="41"/>
  <c r="Y16" i="41"/>
  <c r="Y23" i="41"/>
  <c r="Y35" i="41"/>
  <c r="Y26" i="41"/>
  <c r="Y17" i="41"/>
  <c r="Y27" i="41"/>
  <c r="Y16" i="42"/>
  <c r="Y11" i="42"/>
  <c r="Y10" i="42"/>
  <c r="Y17" i="42"/>
  <c r="Y13" i="42"/>
  <c r="Y18" i="42"/>
  <c r="Y12" i="42"/>
  <c r="Y19" i="42"/>
  <c r="Y13" i="37"/>
  <c r="Y11" i="37"/>
  <c r="Y12" i="37"/>
  <c r="Y15" i="37"/>
  <c r="Y18" i="37"/>
  <c r="Y16" i="37"/>
  <c r="Y23" i="37"/>
  <c r="Y10" i="37"/>
  <c r="Y10" i="47"/>
  <c r="Y14" i="47"/>
  <c r="Y10" i="55"/>
  <c r="Y12" i="55"/>
  <c r="Y15" i="55"/>
  <c r="G22" i="37"/>
  <c r="H46" i="43"/>
  <c r="H41" i="43"/>
  <c r="H37" i="43"/>
  <c r="H30" i="43"/>
  <c r="H24" i="43"/>
  <c r="H15" i="43"/>
  <c r="H13" i="43"/>
  <c r="H8" i="43"/>
  <c r="G20" i="42"/>
  <c r="G14" i="47"/>
  <c r="G10" i="47"/>
  <c r="G13" i="47"/>
  <c r="G12" i="47"/>
  <c r="G16" i="47"/>
  <c r="G15" i="47"/>
  <c r="G11" i="47"/>
  <c r="G10" i="55"/>
  <c r="G14" i="55"/>
  <c r="G12" i="55"/>
  <c r="G15" i="55"/>
  <c r="G16" i="55"/>
  <c r="G13" i="55"/>
  <c r="G11" i="55"/>
  <c r="G13" i="37"/>
  <c r="G14" i="37"/>
  <c r="G11" i="37"/>
  <c r="G12" i="37"/>
  <c r="G15" i="37"/>
  <c r="G19" i="37"/>
  <c r="G18" i="37"/>
  <c r="G23" i="37"/>
  <c r="G27" i="37"/>
  <c r="G17" i="37"/>
  <c r="G16" i="37"/>
  <c r="G26" i="37"/>
  <c r="G20" i="37"/>
  <c r="G10" i="37"/>
  <c r="G14" i="42"/>
  <c r="G12" i="42"/>
  <c r="G18" i="42"/>
  <c r="G16" i="42"/>
  <c r="G19" i="42"/>
  <c r="G11" i="42"/>
  <c r="G17" i="42"/>
  <c r="G13" i="42"/>
  <c r="G15" i="42"/>
  <c r="G10" i="42"/>
  <c r="G20" i="41"/>
  <c r="G34" i="41"/>
  <c r="G31" i="41"/>
  <c r="G28" i="41"/>
  <c r="G22" i="41"/>
  <c r="G37" i="41"/>
  <c r="G11" i="41"/>
  <c r="G45" i="41"/>
  <c r="G21" i="41"/>
  <c r="G13" i="41"/>
  <c r="G40" i="41"/>
  <c r="G44" i="41"/>
  <c r="G36" i="41"/>
  <c r="G38" i="41"/>
  <c r="G29" i="41"/>
  <c r="G25" i="41"/>
  <c r="G42" i="41"/>
  <c r="G15" i="41"/>
  <c r="G46" i="41"/>
  <c r="G14" i="41"/>
  <c r="G24" i="41"/>
  <c r="G30" i="41"/>
  <c r="G18" i="41"/>
  <c r="G10" i="41"/>
  <c r="G32" i="41"/>
  <c r="G19" i="41"/>
  <c r="G16" i="41"/>
  <c r="G23" i="41"/>
  <c r="G35" i="41"/>
  <c r="G26" i="41"/>
  <c r="G17" i="41"/>
  <c r="G12" i="41"/>
  <c r="G27" i="41"/>
  <c r="D41" i="43"/>
  <c r="D38" i="43"/>
  <c r="D23" i="43"/>
  <c r="M12" i="55"/>
  <c r="M10" i="55"/>
  <c r="M11" i="55"/>
  <c r="M14" i="55"/>
  <c r="M30" i="41"/>
  <c r="M18" i="41"/>
  <c r="M10" i="41"/>
  <c r="M32" i="41"/>
  <c r="M23" i="41"/>
  <c r="M35" i="41"/>
  <c r="M26" i="41"/>
  <c r="M17" i="41"/>
  <c r="M12" i="41"/>
  <c r="M18" i="42"/>
  <c r="M12" i="42"/>
  <c r="M10" i="42"/>
  <c r="M14" i="42"/>
  <c r="M34" i="41"/>
  <c r="M31" i="41"/>
  <c r="M28" i="41"/>
  <c r="M11" i="41"/>
  <c r="M21" i="41"/>
  <c r="M13" i="41"/>
  <c r="M29" i="41"/>
  <c r="M25" i="41"/>
  <c r="M15" i="41"/>
  <c r="M14" i="41"/>
  <c r="M24" i="41"/>
  <c r="M20" i="41"/>
  <c r="M19" i="37"/>
  <c r="M18" i="37"/>
  <c r="M15" i="37"/>
  <c r="M12" i="37"/>
  <c r="M10" i="37"/>
  <c r="M14" i="37"/>
  <c r="M13" i="37"/>
  <c r="M11" i="37"/>
  <c r="M10" i="47"/>
  <c r="M14" i="47"/>
  <c r="M11" i="47"/>
  <c r="H6" i="45"/>
  <c r="S12" i="40"/>
  <c r="AC12" i="40"/>
  <c r="AE12" i="40"/>
  <c r="D12" i="40"/>
  <c r="I12" i="40"/>
  <c r="N12" i="40"/>
  <c r="X12" i="40"/>
  <c r="C52" i="45"/>
  <c r="D52" i="45"/>
  <c r="E52" i="45"/>
  <c r="F52" i="45"/>
  <c r="G52" i="45"/>
  <c r="B52" i="45"/>
  <c r="AE11" i="40"/>
  <c r="AC11" i="40"/>
  <c r="X11" i="40"/>
  <c r="S11" i="40"/>
  <c r="N11" i="40"/>
  <c r="I11" i="40"/>
  <c r="D11" i="40"/>
  <c r="AE10" i="40"/>
  <c r="AC10" i="40"/>
  <c r="B10" i="40"/>
  <c r="X10" i="40"/>
  <c r="D10" i="40"/>
  <c r="I10" i="40"/>
  <c r="N10" i="40"/>
  <c r="S10" i="40"/>
  <c r="AE9" i="40"/>
  <c r="N9" i="40"/>
  <c r="S9" i="40"/>
  <c r="I9" i="40"/>
  <c r="D9" i="40"/>
  <c r="AC9" i="40"/>
  <c r="B9" i="40"/>
  <c r="AD5" i="40"/>
  <c r="AC5" i="40"/>
  <c r="B5" i="40"/>
  <c r="AD4" i="40"/>
  <c r="AC4" i="40"/>
  <c r="B4" i="40"/>
  <c r="AD3" i="40"/>
  <c r="AC3" i="40"/>
  <c r="B3" i="40"/>
  <c r="B11" i="40"/>
  <c r="B12" i="40" l="1"/>
  <c r="H52" i="4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Responsables Jeunes</author>
  </authors>
  <commentList>
    <comment ref="V2" authorId="0" shapeId="0" xr:uid="{35BD7323-31BE-463F-BD38-54998ECEF0CD}">
      <text>
        <r>
          <rPr>
            <b/>
            <sz val="9"/>
            <color indexed="81"/>
            <rFont val="Tahoma"/>
            <family val="2"/>
          </rPr>
          <t>Responsables Jeunes: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<sst xmlns="http://schemas.openxmlformats.org/spreadsheetml/2006/main" count="2342" uniqueCount="539">
  <si>
    <t>Place</t>
  </si>
  <si>
    <t>pts</t>
  </si>
  <si>
    <t>ATTRIBUTION DES POINTS</t>
  </si>
  <si>
    <t>Classement Général</t>
  </si>
  <si>
    <t>Clt Tour</t>
  </si>
  <si>
    <t>TOTAL POINTS</t>
  </si>
  <si>
    <t>U12 GARCONS</t>
  </si>
  <si>
    <t>U12 FILLES</t>
  </si>
  <si>
    <t>U10 FILLES</t>
  </si>
  <si>
    <t>Année</t>
  </si>
  <si>
    <t>Idx J</t>
  </si>
  <si>
    <t>1ère année</t>
  </si>
  <si>
    <t>Pdl</t>
  </si>
  <si>
    <t>Ile d'Or</t>
  </si>
  <si>
    <t>Baden</t>
  </si>
  <si>
    <t>Freslonnière</t>
  </si>
  <si>
    <t>Guérande</t>
  </si>
  <si>
    <t>Lanniron Quimper</t>
  </si>
  <si>
    <t xml:space="preserve">Points </t>
  </si>
  <si>
    <t>TOTAL</t>
  </si>
  <si>
    <t>Nb</t>
  </si>
  <si>
    <t>1ère an</t>
  </si>
  <si>
    <t>U12 Garçons</t>
  </si>
  <si>
    <t>U12 Filles</t>
  </si>
  <si>
    <t>U10 Garçons 1ère S</t>
  </si>
  <si>
    <t>U10 Filles</t>
  </si>
  <si>
    <t>Savenay</t>
  </si>
  <si>
    <t>U10 Garçons 2ème S</t>
  </si>
  <si>
    <t>Baugé</t>
  </si>
  <si>
    <t>Cap Malo</t>
  </si>
  <si>
    <t>Anjou</t>
  </si>
  <si>
    <t>Cicé Blossac</t>
  </si>
  <si>
    <t>CLUBS</t>
  </si>
  <si>
    <t xml:space="preserve">U10 GARCONS </t>
  </si>
  <si>
    <t>Clubs</t>
  </si>
  <si>
    <t>RENNES ST JACQUES</t>
  </si>
  <si>
    <t>GUERANDE</t>
  </si>
  <si>
    <t>LANNIRON QUIMPER</t>
  </si>
  <si>
    <t>FRESLONNIERE</t>
  </si>
  <si>
    <t>ILE D'OR</t>
  </si>
  <si>
    <t>CHOLET</t>
  </si>
  <si>
    <t>NANTES VIGNEUX</t>
  </si>
  <si>
    <t>CICE BLOSSAC</t>
  </si>
  <si>
    <t>ST MALO</t>
  </si>
  <si>
    <t>BAVARDAY Ruben</t>
  </si>
  <si>
    <t>COURSAULT Baptiste</t>
  </si>
  <si>
    <t>JOHNSTON Louis</t>
  </si>
  <si>
    <t>THIERRY-TERLAIN Bubba</t>
  </si>
  <si>
    <t>LE GALL Ange</t>
  </si>
  <si>
    <t>LE GALL Charlie</t>
  </si>
  <si>
    <t>TOSATTO Gabin</t>
  </si>
  <si>
    <t>ANJOU</t>
  </si>
  <si>
    <t>CAP MALO</t>
  </si>
  <si>
    <t>BADEN</t>
  </si>
  <si>
    <t>LUCAS Noa</t>
  </si>
  <si>
    <t>U10 Garçons</t>
  </si>
  <si>
    <t>Breizh</t>
  </si>
  <si>
    <t>NOM - Prénom</t>
  </si>
  <si>
    <t>GUIVARC'H Clémentine</t>
  </si>
  <si>
    <t>Carhaix</t>
  </si>
  <si>
    <t>Cholet</t>
  </si>
  <si>
    <t>Laval</t>
  </si>
  <si>
    <t>Pornic</t>
  </si>
  <si>
    <t>Rennes St Jacques</t>
  </si>
  <si>
    <t>Boisgelin</t>
  </si>
  <si>
    <t>St Malo</t>
  </si>
  <si>
    <t>St Laurent</t>
  </si>
  <si>
    <t>Sables d'Olonne</t>
  </si>
  <si>
    <t>U12 G</t>
  </si>
  <si>
    <t>U12 F</t>
  </si>
  <si>
    <t xml:space="preserve">U10 G </t>
  </si>
  <si>
    <t>U10 F</t>
  </si>
  <si>
    <t>Nantes Vigneux</t>
  </si>
  <si>
    <t>G1</t>
  </si>
  <si>
    <t>CHOCHOIS Valentin</t>
  </si>
  <si>
    <t>St Samson</t>
  </si>
  <si>
    <t>Participants</t>
  </si>
  <si>
    <t>ANGERS</t>
  </si>
  <si>
    <t>Angers</t>
  </si>
  <si>
    <t>Idx 01/01</t>
  </si>
  <si>
    <t>LOUSSOUARN Agathe</t>
  </si>
  <si>
    <t>ST SAMSON</t>
  </si>
  <si>
    <t>BREST ABERS</t>
  </si>
  <si>
    <t>LUCAS Lola</t>
  </si>
  <si>
    <t>OULHEN Marc</t>
  </si>
  <si>
    <t>OULHEN Paul</t>
  </si>
  <si>
    <t>U8 Mixte</t>
  </si>
  <si>
    <t>SABELLA Léon</t>
  </si>
  <si>
    <t>RESMOND Axel</t>
  </si>
  <si>
    <t>Brest Abers</t>
  </si>
  <si>
    <t>St Grégoire</t>
  </si>
  <si>
    <t>Val Quéven</t>
  </si>
  <si>
    <t>U8 G</t>
  </si>
  <si>
    <t>U8 F</t>
  </si>
  <si>
    <t>ST SYLVAIN D'ANJOU</t>
  </si>
  <si>
    <t>GAUTIER Alice</t>
  </si>
  <si>
    <t>BRAULT Raphaël</t>
  </si>
  <si>
    <t>DUIGOU Gauthier</t>
  </si>
  <si>
    <t>LEGER Léonard</t>
  </si>
  <si>
    <t>MOURLON Clarisse</t>
  </si>
  <si>
    <t>#</t>
  </si>
  <si>
    <t>St Sylvain d'Anjou</t>
  </si>
  <si>
    <t>St Jd Monts</t>
  </si>
  <si>
    <t>St Gilles X Vie</t>
  </si>
  <si>
    <t>St Brieuc</t>
  </si>
  <si>
    <t>Baie de Morlaix</t>
  </si>
  <si>
    <t>St Jean de Monts</t>
  </si>
  <si>
    <t>Brest Iroise</t>
  </si>
  <si>
    <t>St Gilles X de Vie</t>
  </si>
  <si>
    <t>CHABOT Henri-Alban</t>
  </si>
  <si>
    <t>HAMON Louis</t>
  </si>
  <si>
    <t>18 trous                            G et F</t>
  </si>
  <si>
    <t xml:space="preserve"> 2x18 trous                                   G et F</t>
  </si>
  <si>
    <t xml:space="preserve">ATTRIBUTION DES POINTS en FINALE </t>
  </si>
  <si>
    <t>2x18 trous                                   G et F</t>
  </si>
  <si>
    <t>2x9 trous                                   G et F</t>
  </si>
  <si>
    <t>LAUSSOT Eléna</t>
  </si>
  <si>
    <t>MANS</t>
  </si>
  <si>
    <t>BALCAEN Léanna</t>
  </si>
  <si>
    <t>CHEVALIER Chloé</t>
  </si>
  <si>
    <t>DOMANGERE</t>
  </si>
  <si>
    <t>CHAUSSALET Hugo</t>
  </si>
  <si>
    <t>ETIENNE Eliot</t>
  </si>
  <si>
    <t>COTTAIS Gauthier</t>
  </si>
  <si>
    <t>PANOZZO Louis</t>
  </si>
  <si>
    <t>BOIS DES ROCHERS</t>
  </si>
  <si>
    <t>BAVARDAY Jonah</t>
  </si>
  <si>
    <t>LUCAS Marin</t>
  </si>
  <si>
    <t>POILLERAT Bianca</t>
  </si>
  <si>
    <t>ACEVEDO Sacha</t>
  </si>
  <si>
    <t>Ormes</t>
  </si>
  <si>
    <t>Bois des Rochers</t>
  </si>
  <si>
    <t>St Cast</t>
  </si>
  <si>
    <t>BENARD Martin</t>
  </si>
  <si>
    <t>2x9 trous                                       G et F</t>
  </si>
  <si>
    <t>9 trous                                        G et F</t>
  </si>
  <si>
    <t>Domangère</t>
  </si>
  <si>
    <t>ODET</t>
  </si>
  <si>
    <t>Odet</t>
  </si>
  <si>
    <t>Mans</t>
  </si>
  <si>
    <t>AA</t>
  </si>
  <si>
    <t>RENAUD Paul</t>
  </si>
  <si>
    <t>ST SYLVAIN</t>
  </si>
  <si>
    <t>RIGAULT Clémentine</t>
  </si>
  <si>
    <t>BOURGENAY</t>
  </si>
  <si>
    <t>PELLETIER Victor</t>
  </si>
  <si>
    <t>LEROY Elise</t>
  </si>
  <si>
    <t>TOREST Alexiane</t>
  </si>
  <si>
    <t>CHEVALIER Clémence</t>
  </si>
  <si>
    <t>FERNANDEZ PINTO Alex</t>
  </si>
  <si>
    <t>Bourgenay</t>
  </si>
  <si>
    <t>St Sébastien</t>
  </si>
  <si>
    <t>SMITH Jack</t>
  </si>
  <si>
    <t>DALOY Maxime</t>
  </si>
  <si>
    <t>RAOUL Jean</t>
  </si>
  <si>
    <t>DE GAALON Maxime</t>
  </si>
  <si>
    <t>Nom</t>
  </si>
  <si>
    <t>Prénom</t>
  </si>
  <si>
    <t>Date naissance</t>
  </si>
  <si>
    <t>Club nom court</t>
  </si>
  <si>
    <t>ACEVEDO</t>
  </si>
  <si>
    <t>Sacha</t>
  </si>
  <si>
    <t>BAVARDAY</t>
  </si>
  <si>
    <t>Ruben</t>
  </si>
  <si>
    <t>Jonah</t>
  </si>
  <si>
    <t>BENARD</t>
  </si>
  <si>
    <t>Martin</t>
  </si>
  <si>
    <t>LA DOMANGERE</t>
  </si>
  <si>
    <t>CHABOT</t>
  </si>
  <si>
    <t>Henri-Alban</t>
  </si>
  <si>
    <t>CHAUSSALET</t>
  </si>
  <si>
    <t>Hugo</t>
  </si>
  <si>
    <t>DINAN LA CORBINAIS</t>
  </si>
  <si>
    <t>CHEVALIER</t>
  </si>
  <si>
    <t>Chloe</t>
  </si>
  <si>
    <t>Clémence</t>
  </si>
  <si>
    <t>Lucas</t>
  </si>
  <si>
    <t>CHOCHOIS</t>
  </si>
  <si>
    <t>Valentin</t>
  </si>
  <si>
    <t>COTTAIS</t>
  </si>
  <si>
    <t>Gauthier</t>
  </si>
  <si>
    <t>COURSAULT</t>
  </si>
  <si>
    <t>Baptiste</t>
  </si>
  <si>
    <t>Arthur</t>
  </si>
  <si>
    <t>DALOY</t>
  </si>
  <si>
    <t>Maxime</t>
  </si>
  <si>
    <t>SAINT MALO</t>
  </si>
  <si>
    <t>DE GAALON</t>
  </si>
  <si>
    <t>DUIGOU</t>
  </si>
  <si>
    <t>Louis</t>
  </si>
  <si>
    <t>ETIENNE</t>
  </si>
  <si>
    <t>Eliot</t>
  </si>
  <si>
    <t>FERNANDEZ PINTO</t>
  </si>
  <si>
    <t>Alex</t>
  </si>
  <si>
    <t>LE MANS</t>
  </si>
  <si>
    <t>Victor</t>
  </si>
  <si>
    <t>GAUTIER</t>
  </si>
  <si>
    <t>Alice</t>
  </si>
  <si>
    <t>GUILLON</t>
  </si>
  <si>
    <t>Félicien</t>
  </si>
  <si>
    <t>GUIVARC'H</t>
  </si>
  <si>
    <t>Clementine</t>
  </si>
  <si>
    <t>HAMON</t>
  </si>
  <si>
    <t>JOHNSTON</t>
  </si>
  <si>
    <t>Gaspard</t>
  </si>
  <si>
    <t>LAUSSOT</t>
  </si>
  <si>
    <t>Elena</t>
  </si>
  <si>
    <t>LE GALL</t>
  </si>
  <si>
    <t>Ange</t>
  </si>
  <si>
    <t>Charlie</t>
  </si>
  <si>
    <t>LEGER</t>
  </si>
  <si>
    <t>Leonard</t>
  </si>
  <si>
    <t>LEROY</t>
  </si>
  <si>
    <t>Elise</t>
  </si>
  <si>
    <t>LOUSSOUARN</t>
  </si>
  <si>
    <t>Agathe</t>
  </si>
  <si>
    <t>LUCAS</t>
  </si>
  <si>
    <t>Lola</t>
  </si>
  <si>
    <t>L'ODET</t>
  </si>
  <si>
    <t>Marin</t>
  </si>
  <si>
    <t>Noa</t>
  </si>
  <si>
    <t>MAVIC</t>
  </si>
  <si>
    <t>MENARD</t>
  </si>
  <si>
    <t>MOURLON</t>
  </si>
  <si>
    <t>Clarisse</t>
  </si>
  <si>
    <t>OULHEN</t>
  </si>
  <si>
    <t>Marc</t>
  </si>
  <si>
    <t>Paul</t>
  </si>
  <si>
    <t>PANOZZO</t>
  </si>
  <si>
    <t>Raphael</t>
  </si>
  <si>
    <t>PELLETIER</t>
  </si>
  <si>
    <t>POILLERAT</t>
  </si>
  <si>
    <t>Bianca</t>
  </si>
  <si>
    <t>RAOUL</t>
  </si>
  <si>
    <t>Jean</t>
  </si>
  <si>
    <t>RENAUD</t>
  </si>
  <si>
    <t>RESMOND</t>
  </si>
  <si>
    <t>Axel</t>
  </si>
  <si>
    <t>RIGAULT</t>
  </si>
  <si>
    <t>Clémentine</t>
  </si>
  <si>
    <t>SABELLA</t>
  </si>
  <si>
    <t>Léon</t>
  </si>
  <si>
    <t>SMITH</t>
  </si>
  <si>
    <t>Jack</t>
  </si>
  <si>
    <t>Bubba</t>
  </si>
  <si>
    <t>TOSATTO</t>
  </si>
  <si>
    <t>Gabin</t>
  </si>
  <si>
    <t>ST JEAN / MONTS</t>
  </si>
  <si>
    <t>GUILLON Félicien</t>
  </si>
  <si>
    <t xml:space="preserve">CLUBS </t>
  </si>
  <si>
    <t>MENARD Gaspard</t>
  </si>
  <si>
    <t>MAVIC Eliott</t>
  </si>
  <si>
    <t>2014-2015</t>
  </si>
  <si>
    <t>2016 et &gt;</t>
  </si>
  <si>
    <t>2018 et &gt;</t>
  </si>
  <si>
    <t>RAHIMIAN Arthur</t>
  </si>
  <si>
    <t>DINARD</t>
  </si>
  <si>
    <t>DEROCHE Olivier</t>
  </si>
  <si>
    <t xml:space="preserve">ST SYLVAIN </t>
  </si>
  <si>
    <t>LE MERRER Alban</t>
  </si>
  <si>
    <t>BEGARD</t>
  </si>
  <si>
    <t>COUSINOU Elliot</t>
  </si>
  <si>
    <t>COUSINOU Maêl</t>
  </si>
  <si>
    <t>RESMOND Léni</t>
  </si>
  <si>
    <t>COTTAIS Auxence</t>
  </si>
  <si>
    <t>MORIN Georges</t>
  </si>
  <si>
    <t>Dinard</t>
  </si>
  <si>
    <t>Bégard</t>
  </si>
  <si>
    <t>COURSAULT Alice</t>
  </si>
  <si>
    <t>Pdl 0</t>
  </si>
  <si>
    <t>FOURCHE-CHAVENEAU Paul</t>
  </si>
  <si>
    <t>GUILLET Julien</t>
  </si>
  <si>
    <t>Dinan La Corbinais</t>
  </si>
  <si>
    <t>MADEC CLEI Arfur</t>
  </si>
  <si>
    <t>BAIE DE MORLAIX</t>
  </si>
  <si>
    <t>DELATTRE Louis</t>
  </si>
  <si>
    <t>FRANJOU Maxence</t>
  </si>
  <si>
    <t>COLIN SPRYCHA Mathurin</t>
  </si>
  <si>
    <t>ST JEAN DE MONTS</t>
  </si>
  <si>
    <t>CADO LE BRAS Manon</t>
  </si>
  <si>
    <t>RAHIMIAN Lily</t>
  </si>
  <si>
    <t>LE GARDIEN Edgar</t>
  </si>
  <si>
    <t>Pdl 2</t>
  </si>
  <si>
    <t xml:space="preserve">Score 1
</t>
  </si>
  <si>
    <t xml:space="preserve">Score 2
</t>
  </si>
  <si>
    <t>Total</t>
  </si>
  <si>
    <t>2 x 18 T en U12</t>
  </si>
  <si>
    <t>2 x 9 T</t>
  </si>
  <si>
    <t>PEN AR BED</t>
  </si>
  <si>
    <t>LE QUINQUIS Côme</t>
  </si>
  <si>
    <t>BIDAUD Camille</t>
  </si>
  <si>
    <t>HESTEAU Victor</t>
  </si>
  <si>
    <t>HAMON Sofia</t>
  </si>
  <si>
    <r>
      <t xml:space="preserve">28-29/03/26 - </t>
    </r>
    <r>
      <rPr>
        <b/>
        <sz val="11"/>
        <color theme="1"/>
        <rFont val="Calibri"/>
        <family val="2"/>
        <scheme val="minor"/>
      </rPr>
      <t>G1</t>
    </r>
  </si>
  <si>
    <t>LE MANS-24H - 2 x 18 T</t>
  </si>
  <si>
    <t xml:space="preserve">LE MANS-24H </t>
  </si>
  <si>
    <t>Le Mans-24H</t>
  </si>
  <si>
    <t>29/03/26</t>
  </si>
  <si>
    <t>27.08.2015</t>
  </si>
  <si>
    <t>31.08.2014</t>
  </si>
  <si>
    <t>31.03.2017</t>
  </si>
  <si>
    <t>BEBIN</t>
  </si>
  <si>
    <t>Léandro</t>
  </si>
  <si>
    <t>11.02.2016</t>
  </si>
  <si>
    <t>09.06.2015</t>
  </si>
  <si>
    <t>BIDAUD</t>
  </si>
  <si>
    <t>Camille</t>
  </si>
  <si>
    <t>02.09.2015</t>
  </si>
  <si>
    <t>BRAULT</t>
  </si>
  <si>
    <t>28.04.2015</t>
  </si>
  <si>
    <t>CADO LE BRAS</t>
  </si>
  <si>
    <t>Manon</t>
  </si>
  <si>
    <t>15.07.2015</t>
  </si>
  <si>
    <t>13.07.2015</t>
  </si>
  <si>
    <t>27.09.2014</t>
  </si>
  <si>
    <t>26.08.2014</t>
  </si>
  <si>
    <t>23.09.2016</t>
  </si>
  <si>
    <t>CHICOURRAT</t>
  </si>
  <si>
    <t>10.12.2016</t>
  </si>
  <si>
    <t>CESSON SEVIGNE</t>
  </si>
  <si>
    <t>30.04.2014</t>
  </si>
  <si>
    <t>COLIN SPRYCHA</t>
  </si>
  <si>
    <t>Mathurin</t>
  </si>
  <si>
    <t>30.05.2014</t>
  </si>
  <si>
    <t>03.05.2015</t>
  </si>
  <si>
    <t>Auxence</t>
  </si>
  <si>
    <t>14.02.2020</t>
  </si>
  <si>
    <t>30.06.2014</t>
  </si>
  <si>
    <t>08.03.2016</t>
  </si>
  <si>
    <t>COUSINOU</t>
  </si>
  <si>
    <t>Elliot</t>
  </si>
  <si>
    <t>09.03.2018</t>
  </si>
  <si>
    <t>Maël</t>
  </si>
  <si>
    <t>CRENN</t>
  </si>
  <si>
    <t>09.07.2016</t>
  </si>
  <si>
    <t>LAVAL</t>
  </si>
  <si>
    <t>18.08.2015</t>
  </si>
  <si>
    <t>DELATTRE</t>
  </si>
  <si>
    <t>27.04.2014</t>
  </si>
  <si>
    <t>DEROCHE</t>
  </si>
  <si>
    <t>Olivier</t>
  </si>
  <si>
    <t>21.03.2017</t>
  </si>
  <si>
    <t>12.07.2015</t>
  </si>
  <si>
    <t>06.01.2015</t>
  </si>
  <si>
    <t>21.05.2015</t>
  </si>
  <si>
    <t>FOURCHE-CHAVENEAU</t>
  </si>
  <si>
    <t>16.01.2019</t>
  </si>
  <si>
    <t>FRANJOU</t>
  </si>
  <si>
    <t>Maxence</t>
  </si>
  <si>
    <t>26.01.2014</t>
  </si>
  <si>
    <t>28.08.2014</t>
  </si>
  <si>
    <t>GERMAIN</t>
  </si>
  <si>
    <t>Alix</t>
  </si>
  <si>
    <t>28.10.2014</t>
  </si>
  <si>
    <t>GUILLET</t>
  </si>
  <si>
    <t>Julien</t>
  </si>
  <si>
    <t>23.04.2014</t>
  </si>
  <si>
    <t>21.03.2016</t>
  </si>
  <si>
    <t>12.05.2014</t>
  </si>
  <si>
    <t>Sofia</t>
  </si>
  <si>
    <t>02.11.2016</t>
  </si>
  <si>
    <t>HESTEAU</t>
  </si>
  <si>
    <t>13.03.2015</t>
  </si>
  <si>
    <t>24.06.2014</t>
  </si>
  <si>
    <t>22.05.2015</t>
  </si>
  <si>
    <t>24.08.2015</t>
  </si>
  <si>
    <t>LE GARDIEN</t>
  </si>
  <si>
    <t>Edgar</t>
  </si>
  <si>
    <t>28.07.2017</t>
  </si>
  <si>
    <t>LE HEGARAT</t>
  </si>
  <si>
    <t>Elouann</t>
  </si>
  <si>
    <t>19.01.2016</t>
  </si>
  <si>
    <t>LE MERRER</t>
  </si>
  <si>
    <t>Alban</t>
  </si>
  <si>
    <t>15.02.2016</t>
  </si>
  <si>
    <t>LE QUENQUIS</t>
  </si>
  <si>
    <t>Come</t>
  </si>
  <si>
    <t>17.01.2016</t>
  </si>
  <si>
    <t>09.03.2015</t>
  </si>
  <si>
    <t>14.08.2016</t>
  </si>
  <si>
    <t>24.07.2014</t>
  </si>
  <si>
    <t>10.07.2015</t>
  </si>
  <si>
    <t>03.04.2017</t>
  </si>
  <si>
    <t>14.06.2019</t>
  </si>
  <si>
    <t>MADEC CLEI</t>
  </si>
  <si>
    <t>02.07.2015</t>
  </si>
  <si>
    <t>Eliott</t>
  </si>
  <si>
    <t>19.06.2017</t>
  </si>
  <si>
    <t>17.12.2016</t>
  </si>
  <si>
    <t>MIDDLETON</t>
  </si>
  <si>
    <t>Matthew</t>
  </si>
  <si>
    <t>28.06.2017</t>
  </si>
  <si>
    <t>CRINIERE</t>
  </si>
  <si>
    <t>MORIN</t>
  </si>
  <si>
    <t>Georges</t>
  </si>
  <si>
    <t>17.01.2018</t>
  </si>
  <si>
    <t>09.03.2016</t>
  </si>
  <si>
    <t>02.04.2014</t>
  </si>
  <si>
    <t>11.05.2015</t>
  </si>
  <si>
    <t>13.01.2016</t>
  </si>
  <si>
    <t>22.06.2015</t>
  </si>
  <si>
    <t>RAHIMIAN</t>
  </si>
  <si>
    <t>Lily</t>
  </si>
  <si>
    <t>24.04.2015</t>
  </si>
  <si>
    <t>18.07.2016</t>
  </si>
  <si>
    <t>06.02.2016</t>
  </si>
  <si>
    <t>RAOUT</t>
  </si>
  <si>
    <t>17.03.2014</t>
  </si>
  <si>
    <t>LE MANS SARGE</t>
  </si>
  <si>
    <t>08.02.2014</t>
  </si>
  <si>
    <t>09.10.2014</t>
  </si>
  <si>
    <t>Leni</t>
  </si>
  <si>
    <t>18.01.2018</t>
  </si>
  <si>
    <t>10.01.2015</t>
  </si>
  <si>
    <t>19.03.2016</t>
  </si>
  <si>
    <t>01.04.2014</t>
  </si>
  <si>
    <t>06.05.2015</t>
  </si>
  <si>
    <t>CREEN Paul</t>
  </si>
  <si>
    <t>Pdl 3</t>
  </si>
  <si>
    <r>
      <t xml:space="preserve">25/04/26 - </t>
    </r>
    <r>
      <rPr>
        <b/>
        <sz val="11"/>
        <color theme="1"/>
        <rFont val="Calibri"/>
        <family val="2"/>
        <scheme val="minor"/>
      </rPr>
      <t>G2</t>
    </r>
  </si>
  <si>
    <t xml:space="preserve">Score 
</t>
  </si>
  <si>
    <t>GUERANDE - 18 T</t>
  </si>
  <si>
    <t>11.11.2014</t>
  </si>
  <si>
    <t>MEYER</t>
  </si>
  <si>
    <t>30.04.2015</t>
  </si>
  <si>
    <t>THIERRY-TERLAIN</t>
  </si>
  <si>
    <t>17.06.2014</t>
  </si>
  <si>
    <t>18 T en U12</t>
  </si>
  <si>
    <t>9 T</t>
  </si>
  <si>
    <t xml:space="preserve"> 9 T</t>
  </si>
  <si>
    <t>U8 MIXTE</t>
  </si>
  <si>
    <t>GERMAIN Alix</t>
  </si>
  <si>
    <t>G2</t>
  </si>
  <si>
    <t>25/04/26</t>
  </si>
  <si>
    <t>Breizh 6</t>
  </si>
  <si>
    <r>
      <t xml:space="preserve">09-10/05/26 - </t>
    </r>
    <r>
      <rPr>
        <b/>
        <sz val="11"/>
        <color theme="1"/>
        <rFont val="Calibri"/>
        <family val="2"/>
        <scheme val="minor"/>
      </rPr>
      <t>G3</t>
    </r>
  </si>
  <si>
    <t>ST SAMSON - 2 x 18 T</t>
  </si>
  <si>
    <t xml:space="preserve">ST SAMSON
</t>
  </si>
  <si>
    <t>MEYER Camille</t>
  </si>
  <si>
    <t>MIDDLETON Matthew</t>
  </si>
  <si>
    <t>Pen Ar Bed</t>
  </si>
  <si>
    <t>Crinière</t>
  </si>
  <si>
    <t>FOR</t>
  </si>
  <si>
    <t>G3</t>
  </si>
  <si>
    <t>Breizh 7</t>
  </si>
  <si>
    <t>10/05/26</t>
  </si>
  <si>
    <t>NC</t>
  </si>
  <si>
    <t>MISSILLAC - 18 T</t>
  </si>
  <si>
    <r>
      <t xml:space="preserve">24/05/26 - </t>
    </r>
    <r>
      <rPr>
        <b/>
        <sz val="11"/>
        <color theme="1"/>
        <rFont val="Calibri"/>
        <family val="2"/>
        <scheme val="minor"/>
      </rPr>
      <t>G4</t>
    </r>
  </si>
  <si>
    <t>SALADIN Hina</t>
  </si>
  <si>
    <t>BOIVIN Garance</t>
  </si>
  <si>
    <t>CADIO Sixtine</t>
  </si>
  <si>
    <t>CAP MALO - 18 T</t>
  </si>
  <si>
    <t>BEBIN Léandro</t>
  </si>
  <si>
    <t>LE HEGARAT Elouann</t>
  </si>
  <si>
    <t>Pdl 7</t>
  </si>
  <si>
    <t>G4</t>
  </si>
  <si>
    <t>Cap Malo G</t>
  </si>
  <si>
    <t>Missillac F</t>
  </si>
  <si>
    <t>24/05/26</t>
  </si>
  <si>
    <t>Breizh 17</t>
  </si>
  <si>
    <t>RIHOUET Adam</t>
  </si>
  <si>
    <t>Breizh 22</t>
  </si>
  <si>
    <t>RIHOUET</t>
  </si>
  <si>
    <t>Adam</t>
  </si>
  <si>
    <t>QUINTON</t>
  </si>
  <si>
    <t>Emma</t>
  </si>
  <si>
    <t>QUINTON Emma</t>
  </si>
  <si>
    <t>Breizh 5</t>
  </si>
  <si>
    <t>ST  MALO</t>
  </si>
  <si>
    <r>
      <t xml:space="preserve">13-14/06/26 - </t>
    </r>
    <r>
      <rPr>
        <b/>
        <sz val="11"/>
        <color theme="1"/>
        <rFont val="Calibri"/>
        <family val="2"/>
        <scheme val="minor"/>
      </rPr>
      <t>G5</t>
    </r>
  </si>
  <si>
    <t>ABJ</t>
  </si>
  <si>
    <t>G5</t>
  </si>
  <si>
    <t>14/06/26</t>
  </si>
  <si>
    <t>REGIONAL SAVENAY - 2 x 18 T</t>
  </si>
  <si>
    <t>REGIONAL ST LAURENT - 2 x 18 T</t>
  </si>
  <si>
    <r>
      <t xml:space="preserve">13-14/06/26 - </t>
    </r>
    <r>
      <rPr>
        <b/>
        <sz val="11"/>
        <color theme="1"/>
        <rFont val="Calibri"/>
        <family val="2"/>
        <scheme val="minor"/>
      </rPr>
      <t>G6</t>
    </r>
  </si>
  <si>
    <t>REGIONAL ST LAURENT - 2 x 9 T</t>
  </si>
  <si>
    <t>G6</t>
  </si>
  <si>
    <t>RAOUT Lucas</t>
  </si>
  <si>
    <t>Sargé</t>
  </si>
  <si>
    <t>PDLL 13</t>
  </si>
  <si>
    <t>SARGE</t>
  </si>
  <si>
    <t>Pdl 13</t>
  </si>
  <si>
    <r>
      <t xml:space="preserve">04-05/07/26 - </t>
    </r>
    <r>
      <rPr>
        <b/>
        <sz val="11"/>
        <color theme="1"/>
        <rFont val="Calibri"/>
        <family val="2"/>
        <scheme val="minor"/>
      </rPr>
      <t>G7</t>
    </r>
  </si>
  <si>
    <t>ODET - 2 x 18 T</t>
  </si>
  <si>
    <t>ODET - 2 x 9 T</t>
  </si>
  <si>
    <t>G7</t>
  </si>
  <si>
    <t>05/07/26</t>
  </si>
  <si>
    <t xml:space="preserve">G5 </t>
  </si>
  <si>
    <t xml:space="preserve">G6 </t>
  </si>
  <si>
    <t>Pdl 14</t>
  </si>
  <si>
    <t>Sexe</t>
  </si>
  <si>
    <t>Messieurs</t>
  </si>
  <si>
    <t>BALCAEN</t>
  </si>
  <si>
    <t>Léanna</t>
  </si>
  <si>
    <t>30.07.2015</t>
  </si>
  <si>
    <t>Dames</t>
  </si>
  <si>
    <t>BOIVIN</t>
  </si>
  <si>
    <t>Garance</t>
  </si>
  <si>
    <t>18.06.2014</t>
  </si>
  <si>
    <t>CADIO</t>
  </si>
  <si>
    <t>Sixtine</t>
  </si>
  <si>
    <t>06.08.2015</t>
  </si>
  <si>
    <t>26.12.2016</t>
  </si>
  <si>
    <t>28.04.2014</t>
  </si>
  <si>
    <t>SALADIN</t>
  </si>
  <si>
    <t>Hina</t>
  </si>
  <si>
    <t>05.01.2014</t>
  </si>
  <si>
    <t>TOREST</t>
  </si>
  <si>
    <t>Alexiane</t>
  </si>
  <si>
    <t>14.02.2016</t>
  </si>
  <si>
    <t>BREIZH 16</t>
  </si>
  <si>
    <r>
      <t xml:space="preserve">19/07/26 - </t>
    </r>
    <r>
      <rPr>
        <b/>
        <sz val="11"/>
        <color theme="1"/>
        <rFont val="Calibri"/>
        <family val="2"/>
        <scheme val="minor"/>
      </rPr>
      <t>G8</t>
    </r>
  </si>
  <si>
    <t>CICE BLOSSAC - 18 T</t>
  </si>
  <si>
    <t>CICEBLOSSAC</t>
  </si>
  <si>
    <t>G8</t>
  </si>
  <si>
    <t>19/07/26</t>
  </si>
  <si>
    <t>BADEN - 2 x 18 T</t>
  </si>
  <si>
    <r>
      <t xml:space="preserve">19-20/08/26 - </t>
    </r>
    <r>
      <rPr>
        <b/>
        <sz val="11"/>
        <color theme="1"/>
        <rFont val="Calibri"/>
        <family val="2"/>
        <scheme val="minor"/>
      </rPr>
      <t>G9</t>
    </r>
  </si>
  <si>
    <t>BADEN - 2 x 9 T</t>
  </si>
  <si>
    <t>G9</t>
  </si>
  <si>
    <t>20/08/26</t>
  </si>
  <si>
    <t>BOURGENAY - 2 x 18 T</t>
  </si>
  <si>
    <r>
      <t>19-20/08/26 -</t>
    </r>
    <r>
      <rPr>
        <b/>
        <sz val="11"/>
        <color theme="1"/>
        <rFont val="Calibri"/>
        <family val="2"/>
        <scheme val="minor"/>
      </rPr>
      <t xml:space="preserve"> G9</t>
    </r>
  </si>
  <si>
    <r>
      <t>26-27/09/26 -</t>
    </r>
    <r>
      <rPr>
        <b/>
        <sz val="11"/>
        <color theme="1"/>
        <rFont val="Calibri"/>
        <family val="2"/>
        <scheme val="minor"/>
      </rPr>
      <t xml:space="preserve"> G10</t>
    </r>
  </si>
  <si>
    <t>BOURGENAY - 2 x 9 T</t>
  </si>
  <si>
    <t>G10</t>
  </si>
  <si>
    <t>27/09/26</t>
  </si>
  <si>
    <t>BREIZH</t>
  </si>
  <si>
    <t>PDLL</t>
  </si>
  <si>
    <r>
      <t>10-11/10/26 -</t>
    </r>
    <r>
      <rPr>
        <b/>
        <sz val="11"/>
        <color theme="1"/>
        <rFont val="Calibri"/>
        <family val="2"/>
        <scheme val="minor"/>
      </rPr>
      <t xml:space="preserve"> G11</t>
    </r>
  </si>
  <si>
    <t>RENNES - 2 x 18 T</t>
  </si>
  <si>
    <t>CHICOURAT Hugo</t>
  </si>
  <si>
    <t>Breizh 15</t>
  </si>
  <si>
    <t>RENNES - 2 x 9 T</t>
  </si>
  <si>
    <t>G11</t>
  </si>
  <si>
    <t>Rennes</t>
  </si>
  <si>
    <t>11/10/26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</si>
</sst>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"/>
    <numFmt numFmtId="165" formatCode="[$-40C]d\-mmm\-yy;@"/>
    <numFmt numFmtId="166" formatCode="0.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9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SansSerif"/>
      <family val="2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A9D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</patternFill>
    </fill>
    <fill>
      <patternFill patternType="solid">
        <fgColor rgb="FFF2DDD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8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3" applyNumberFormat="0" applyAlignment="0" applyProtection="0"/>
    <xf numFmtId="0" fontId="24" fillId="6" borderId="14" applyNumberFormat="0" applyAlignment="0" applyProtection="0"/>
    <xf numFmtId="0" fontId="25" fillId="6" borderId="13" applyNumberFormat="0" applyAlignment="0" applyProtection="0"/>
    <xf numFmtId="0" fontId="26" fillId="0" borderId="15" applyNumberFormat="0" applyFill="0" applyAlignment="0" applyProtection="0"/>
    <xf numFmtId="0" fontId="14" fillId="7" borderId="16" applyNumberFormat="0" applyAlignment="0" applyProtection="0"/>
    <xf numFmtId="0" fontId="27" fillId="0" borderId="0" applyNumberFormat="0" applyFill="0" applyBorder="0" applyAlignment="0" applyProtection="0"/>
    <xf numFmtId="0" fontId="1" fillId="8" borderId="17" applyNumberFormat="0" applyFont="0" applyAlignment="0" applyProtection="0"/>
    <xf numFmtId="0" fontId="28" fillId="0" borderId="0" applyNumberFormat="0" applyFill="0" applyBorder="0" applyAlignment="0" applyProtection="0"/>
    <xf numFmtId="0" fontId="10" fillId="0" borderId="18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2" borderId="0" applyNumberFormat="0" applyBorder="0" applyAlignment="0" applyProtection="0"/>
  </cellStyleXfs>
  <cellXfs count="270">
    <xf numFmtId="0" fontId="0" fillId="0" borderId="0" xfId="0"/>
    <xf numFmtId="0" fontId="0" fillId="0" borderId="1" xfId="0" applyBorder="1" applyAlignment="1">
      <alignment horizontal="center"/>
    </xf>
    <xf numFmtId="0" fontId="0" fillId="34" borderId="0" xfId="0" applyFill="1"/>
    <xf numFmtId="0" fontId="7" fillId="34" borderId="0" xfId="0" applyFont="1" applyFill="1"/>
    <xf numFmtId="0" fontId="0" fillId="34" borderId="0" xfId="0" applyFill="1" applyAlignment="1">
      <alignment horizontal="center"/>
    </xf>
    <xf numFmtId="0" fontId="11" fillId="0" borderId="2" xfId="0" applyFont="1" applyBorder="1" applyAlignment="1">
      <alignment horizontal="left"/>
    </xf>
    <xf numFmtId="0" fontId="7" fillId="35" borderId="0" xfId="0" applyFont="1" applyFill="1"/>
    <xf numFmtId="0" fontId="0" fillId="35" borderId="0" xfId="0" applyFill="1" applyAlignment="1">
      <alignment horizontal="center"/>
    </xf>
    <xf numFmtId="0" fontId="15" fillId="33" borderId="19" xfId="0" applyFont="1" applyFill="1" applyBorder="1" applyAlignment="1">
      <alignment horizontal="center"/>
    </xf>
    <xf numFmtId="14" fontId="9" fillId="33" borderId="3" xfId="0" applyNumberFormat="1" applyFont="1" applyFill="1" applyBorder="1" applyAlignment="1">
      <alignment horizontal="center"/>
    </xf>
    <xf numFmtId="0" fontId="15" fillId="35" borderId="6" xfId="0" applyFont="1" applyFill="1" applyBorder="1" applyAlignment="1">
      <alignment horizontal="center"/>
    </xf>
    <xf numFmtId="14" fontId="9" fillId="35" borderId="7" xfId="0" applyNumberFormat="1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2" fillId="36" borderId="0" xfId="0" applyFont="1" applyFill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166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0" fillId="38" borderId="1" xfId="0" applyFill="1" applyBorder="1" applyAlignment="1">
      <alignment horizontal="center" vertical="center" wrapText="1"/>
    </xf>
    <xf numFmtId="0" fontId="0" fillId="39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33" borderId="20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35" borderId="0" xfId="0" applyFont="1" applyFill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35" borderId="0" xfId="0" applyFill="1"/>
    <xf numFmtId="0" fontId="0" fillId="39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5" borderId="1" xfId="0" applyFill="1" applyBorder="1" applyAlignment="1">
      <alignment horizontal="center"/>
    </xf>
    <xf numFmtId="0" fontId="0" fillId="34" borderId="4" xfId="0" applyFill="1" applyBorder="1"/>
    <xf numFmtId="0" fontId="0" fillId="34" borderId="20" xfId="0" applyFill="1" applyBorder="1"/>
    <xf numFmtId="0" fontId="0" fillId="35" borderId="21" xfId="0" applyFill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1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38" borderId="0" xfId="0" applyFill="1" applyAlignment="1">
      <alignment horizontal="center" vertical="center"/>
    </xf>
    <xf numFmtId="49" fontId="35" fillId="38" borderId="1" xfId="0" applyNumberFormat="1" applyFont="1" applyFill="1" applyBorder="1"/>
    <xf numFmtId="49" fontId="35" fillId="39" borderId="1" xfId="0" applyNumberFormat="1" applyFont="1" applyFill="1" applyBorder="1"/>
    <xf numFmtId="166" fontId="0" fillId="0" borderId="2" xfId="0" applyNumberForma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4" borderId="7" xfId="0" applyFill="1" applyBorder="1"/>
    <xf numFmtId="0" fontId="0" fillId="39" borderId="0" xfId="0" applyFill="1"/>
    <xf numFmtId="49" fontId="35" fillId="39" borderId="1" xfId="0" applyNumberFormat="1" applyFont="1" applyFill="1" applyBorder="1" applyAlignment="1">
      <alignment horizontal="center" vertical="center"/>
    </xf>
    <xf numFmtId="49" fontId="35" fillId="38" borderId="1" xfId="0" applyNumberFormat="1" applyFont="1" applyFill="1" applyBorder="1" applyAlignment="1">
      <alignment horizontal="center"/>
    </xf>
    <xf numFmtId="0" fontId="0" fillId="43" borderId="0" xfId="0" applyFill="1"/>
    <xf numFmtId="49" fontId="35" fillId="39" borderId="1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36" fillId="36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165" fontId="1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/>
    </xf>
    <xf numFmtId="0" fontId="36" fillId="3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5" fillId="0" borderId="1" xfId="0" applyNumberFormat="1" applyFont="1" applyBorder="1"/>
    <xf numFmtId="14" fontId="0" fillId="0" borderId="34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/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49" fontId="35" fillId="38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15" fillId="0" borderId="31" xfId="0" applyFont="1" applyBorder="1" applyAlignment="1">
      <alignment horizontal="center"/>
    </xf>
    <xf numFmtId="14" fontId="9" fillId="0" borderId="9" xfId="0" applyNumberFormat="1" applyFont="1" applyBorder="1" applyAlignment="1">
      <alignment horizontal="center"/>
    </xf>
    <xf numFmtId="0" fontId="15" fillId="35" borderId="32" xfId="0" applyFont="1" applyFill="1" applyBorder="1" applyAlignment="1">
      <alignment horizontal="center"/>
    </xf>
    <xf numFmtId="14" fontId="9" fillId="35" borderId="32" xfId="0" applyNumberFormat="1" applyFont="1" applyFill="1" applyBorder="1" applyAlignment="1">
      <alignment horizontal="center"/>
    </xf>
    <xf numFmtId="0" fontId="7" fillId="35" borderId="32" xfId="0" applyFont="1" applyFill="1" applyBorder="1"/>
    <xf numFmtId="0" fontId="0" fillId="35" borderId="32" xfId="0" applyFill="1" applyBorder="1" applyAlignment="1">
      <alignment horizontal="center"/>
    </xf>
    <xf numFmtId="0" fontId="15" fillId="33" borderId="8" xfId="0" applyFont="1" applyFill="1" applyBorder="1" applyAlignment="1">
      <alignment horizontal="center"/>
    </xf>
    <xf numFmtId="14" fontId="9" fillId="33" borderId="9" xfId="0" applyNumberFormat="1" applyFont="1" applyFill="1" applyBorder="1" applyAlignment="1">
      <alignment horizontal="center"/>
    </xf>
    <xf numFmtId="49" fontId="35" fillId="39" borderId="0" xfId="0" applyNumberFormat="1" applyFont="1" applyFill="1" applyAlignment="1">
      <alignment horizontal="center" vertical="center"/>
    </xf>
    <xf numFmtId="49" fontId="3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0" fillId="0" borderId="7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35" fillId="0" borderId="39" xfId="0" applyNumberFormat="1" applyFont="1" applyBorder="1"/>
    <xf numFmtId="0" fontId="11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49" fontId="35" fillId="0" borderId="41" xfId="0" applyNumberFormat="1" applyFont="1" applyBorder="1"/>
    <xf numFmtId="49" fontId="35" fillId="0" borderId="42" xfId="0" applyNumberFormat="1" applyFont="1" applyBorder="1"/>
    <xf numFmtId="49" fontId="35" fillId="38" borderId="0" xfId="0" applyNumberFormat="1" applyFont="1" applyFill="1" applyAlignment="1">
      <alignment horizontal="center" vertical="center"/>
    </xf>
    <xf numFmtId="0" fontId="10" fillId="36" borderId="0" xfId="0" applyFont="1" applyFill="1" applyAlignment="1">
      <alignment horizontal="center" vertical="center"/>
    </xf>
    <xf numFmtId="0" fontId="38" fillId="44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center"/>
    </xf>
    <xf numFmtId="0" fontId="10" fillId="40" borderId="1" xfId="0" applyFont="1" applyFill="1" applyBorder="1" applyAlignment="1">
      <alignment horizontal="center" vertical="center"/>
    </xf>
    <xf numFmtId="0" fontId="10" fillId="40" borderId="1" xfId="0" applyFont="1" applyFill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5" fillId="35" borderId="0" xfId="0" applyFont="1" applyFill="1" applyAlignment="1">
      <alignment horizontal="center"/>
    </xf>
    <xf numFmtId="14" fontId="9" fillId="35" borderId="4" xfId="0" applyNumberFormat="1" applyFont="1" applyFill="1" applyBorder="1" applyAlignment="1">
      <alignment horizontal="center"/>
    </xf>
    <xf numFmtId="0" fontId="10" fillId="40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6" fillId="42" borderId="1" xfId="0" applyFont="1" applyFill="1" applyBorder="1" applyAlignment="1">
      <alignment horizontal="center" vertical="center"/>
    </xf>
    <xf numFmtId="49" fontId="35" fillId="0" borderId="19" xfId="0" applyNumberFormat="1" applyFont="1" applyBorder="1"/>
    <xf numFmtId="49" fontId="35" fillId="39" borderId="19" xfId="0" applyNumberFormat="1" applyFont="1" applyFill="1" applyBorder="1"/>
    <xf numFmtId="0" fontId="6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0" fillId="34" borderId="1" xfId="0" applyFill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41" borderId="1" xfId="0" applyFont="1" applyFill="1" applyBorder="1" applyAlignment="1">
      <alignment horizontal="center" vertical="center"/>
    </xf>
    <xf numFmtId="0" fontId="0" fillId="34" borderId="31" xfId="0" applyFill="1" applyBorder="1"/>
    <xf numFmtId="0" fontId="11" fillId="0" borderId="21" xfId="0" applyFont="1" applyBorder="1" applyAlignment="1">
      <alignment horizontal="center"/>
    </xf>
    <xf numFmtId="0" fontId="15" fillId="0" borderId="0" xfId="0" applyFont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6" fillId="38" borderId="1" xfId="0" applyFont="1" applyFill="1" applyBorder="1" applyAlignment="1">
      <alignment horizontal="center" vertical="center"/>
    </xf>
    <xf numFmtId="0" fontId="0" fillId="0" borderId="5" xfId="0" applyBorder="1"/>
    <xf numFmtId="0" fontId="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6" fillId="0" borderId="19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6" fillId="45" borderId="1" xfId="0" applyFont="1" applyFill="1" applyBorder="1" applyAlignment="1">
      <alignment horizontal="center" vertical="center"/>
    </xf>
    <xf numFmtId="0" fontId="11" fillId="45" borderId="2" xfId="0" applyFont="1" applyFill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6" fillId="45" borderId="21" xfId="0" applyFont="1" applyFill="1" applyBorder="1" applyAlignment="1">
      <alignment horizontal="center" vertical="center"/>
    </xf>
    <xf numFmtId="0" fontId="9" fillId="45" borderId="21" xfId="0" applyFont="1" applyFill="1" applyBorder="1" applyAlignment="1">
      <alignment horizontal="center"/>
    </xf>
    <xf numFmtId="49" fontId="35" fillId="0" borderId="0" xfId="0" applyNumberFormat="1" applyFont="1"/>
    <xf numFmtId="0" fontId="36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36" fillId="0" borderId="19" xfId="0" applyFont="1" applyBorder="1" applyAlignment="1">
      <alignment horizontal="center"/>
    </xf>
    <xf numFmtId="166" fontId="0" fillId="0" borderId="19" xfId="0" applyNumberFormat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0" fillId="34" borderId="32" xfId="0" applyFill="1" applyBorder="1"/>
    <xf numFmtId="49" fontId="35" fillId="0" borderId="31" xfId="0" applyNumberFormat="1" applyFont="1" applyBorder="1"/>
    <xf numFmtId="0" fontId="9" fillId="39" borderId="21" xfId="0" applyFont="1" applyFill="1" applyBorder="1" applyAlignment="1">
      <alignment horizontal="center"/>
    </xf>
    <xf numFmtId="0" fontId="11" fillId="39" borderId="2" xfId="0" applyFont="1" applyFill="1" applyBorder="1" applyAlignment="1">
      <alignment horizontal="left"/>
    </xf>
    <xf numFmtId="0" fontId="11" fillId="39" borderId="21" xfId="0" applyFont="1" applyFill="1" applyBorder="1" applyAlignment="1">
      <alignment horizontal="center" vertical="center"/>
    </xf>
    <xf numFmtId="49" fontId="35" fillId="38" borderId="19" xfId="0" applyNumberFormat="1" applyFont="1" applyFill="1" applyBorder="1"/>
    <xf numFmtId="0" fontId="6" fillId="46" borderId="1" xfId="0" applyFont="1" applyFill="1" applyBorder="1" applyAlignment="1">
      <alignment horizontal="center" vertical="center"/>
    </xf>
    <xf numFmtId="49" fontId="35" fillId="0" borderId="30" xfId="0" applyNumberFormat="1" applyFont="1" applyBorder="1"/>
    <xf numFmtId="0" fontId="11" fillId="0" borderId="31" xfId="0" applyFont="1" applyBorder="1" applyAlignment="1">
      <alignment horizontal="center" vertical="center"/>
    </xf>
    <xf numFmtId="0" fontId="9" fillId="38" borderId="21" xfId="0" applyFont="1" applyFill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1" fillId="42" borderId="21" xfId="0" applyFont="1" applyFill="1" applyBorder="1" applyAlignment="1">
      <alignment horizontal="center" vertical="center"/>
    </xf>
    <xf numFmtId="0" fontId="6" fillId="42" borderId="21" xfId="0" applyFont="1" applyFill="1" applyBorder="1" applyAlignment="1">
      <alignment horizontal="center" vertical="center"/>
    </xf>
    <xf numFmtId="0" fontId="11" fillId="41" borderId="21" xfId="0" applyFont="1" applyFill="1" applyBorder="1" applyAlignment="1">
      <alignment horizontal="center" vertical="center"/>
    </xf>
    <xf numFmtId="0" fontId="6" fillId="41" borderId="21" xfId="0" applyFont="1" applyFill="1" applyBorder="1" applyAlignment="1">
      <alignment horizontal="center" vertical="center"/>
    </xf>
    <xf numFmtId="0" fontId="9" fillId="36" borderId="21" xfId="0" applyFont="1" applyFill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9" fillId="0" borderId="21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38" fillId="36" borderId="0" xfId="0" applyFont="1" applyFill="1" applyAlignment="1">
      <alignment horizontal="center" vertical="center" wrapText="1"/>
    </xf>
    <xf numFmtId="0" fontId="38" fillId="47" borderId="0" xfId="0" applyFont="1" applyFill="1" applyAlignment="1">
      <alignment horizontal="center" vertical="center" wrapText="1"/>
    </xf>
    <xf numFmtId="0" fontId="37" fillId="42" borderId="1" xfId="0" applyFont="1" applyFill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/>
    </xf>
    <xf numFmtId="0" fontId="0" fillId="0" borderId="21" xfId="0" applyBorder="1"/>
    <xf numFmtId="0" fontId="37" fillId="0" borderId="1" xfId="0" applyFont="1" applyBorder="1" applyAlignment="1">
      <alignment horizontal="center" vertical="center"/>
    </xf>
    <xf numFmtId="0" fontId="11" fillId="45" borderId="21" xfId="0" applyFont="1" applyFill="1" applyBorder="1" applyAlignment="1">
      <alignment horizontal="center" vertical="center"/>
    </xf>
    <xf numFmtId="0" fontId="9" fillId="41" borderId="21" xfId="0" applyFont="1" applyFill="1" applyBorder="1" applyAlignment="1">
      <alignment horizontal="center"/>
    </xf>
    <xf numFmtId="0" fontId="9" fillId="41" borderId="21" xfId="0" applyFont="1" applyFill="1" applyBorder="1" applyAlignment="1">
      <alignment horizontal="center" vertical="center"/>
    </xf>
    <xf numFmtId="0" fontId="0" fillId="41" borderId="0" xfId="0" applyFill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66" fontId="0" fillId="40" borderId="1" xfId="0" applyNumberFormat="1" applyFill="1" applyBorder="1" applyAlignment="1">
      <alignment horizontal="center" vertical="center"/>
    </xf>
    <xf numFmtId="166" fontId="0" fillId="0" borderId="1" xfId="0" applyNumberFormat="1" applyBorder="1"/>
    <xf numFmtId="14" fontId="9" fillId="33" borderId="3" xfId="0" applyNumberFormat="1" applyFont="1" applyFill="1" applyBorder="1" applyAlignment="1">
      <alignment horizontal="center" vertical="center"/>
    </xf>
    <xf numFmtId="0" fontId="6" fillId="38" borderId="19" xfId="0" applyFont="1" applyFill="1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30" xfId="0" applyBorder="1"/>
    <xf numFmtId="0" fontId="0" fillId="0" borderId="2" xfId="0" applyBorder="1"/>
    <xf numFmtId="165" fontId="11" fillId="0" borderId="21" xfId="0" applyNumberFormat="1" applyFont="1" applyBorder="1" applyAlignment="1">
      <alignment horizontal="center" vertical="center" wrapText="1"/>
    </xf>
    <xf numFmtId="165" fontId="11" fillId="0" borderId="30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" xfId="0" applyFont="1" applyBorder="1"/>
    <xf numFmtId="165" fontId="11" fillId="41" borderId="21" xfId="0" applyNumberFormat="1" applyFont="1" applyFill="1" applyBorder="1" applyAlignment="1">
      <alignment horizontal="center" vertical="center" wrapText="1"/>
    </xf>
    <xf numFmtId="165" fontId="11" fillId="41" borderId="30" xfId="0" applyNumberFormat="1" applyFont="1" applyFill="1" applyBorder="1" applyAlignment="1">
      <alignment horizontal="center" vertical="center" wrapText="1"/>
    </xf>
    <xf numFmtId="0" fontId="0" fillId="41" borderId="30" xfId="0" applyFill="1" applyBorder="1" applyAlignment="1">
      <alignment vertical="center" wrapText="1"/>
    </xf>
    <xf numFmtId="0" fontId="0" fillId="41" borderId="2" xfId="0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0" xfId="0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30" fillId="40" borderId="5" xfId="0" applyFont="1" applyFill="1" applyBorder="1" applyAlignment="1">
      <alignment horizontal="center" vertical="center"/>
    </xf>
    <xf numFmtId="0" fontId="30" fillId="40" borderId="0" xfId="0" applyFont="1" applyFill="1" applyAlignment="1">
      <alignment horizontal="center" vertical="center"/>
    </xf>
    <xf numFmtId="0" fontId="30" fillId="40" borderId="4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66" fontId="37" fillId="0" borderId="19" xfId="0" applyNumberFormat="1" applyFont="1" applyBorder="1" applyAlignment="1">
      <alignment horizontal="center" vertical="center" wrapText="1"/>
    </xf>
    <xf numFmtId="166" fontId="37" fillId="0" borderId="3" xfId="0" applyNumberFormat="1" applyFont="1" applyBorder="1" applyAlignment="1">
      <alignment horizontal="center" vertical="center" wrapText="1"/>
    </xf>
    <xf numFmtId="166" fontId="10" fillId="0" borderId="19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1" fillId="41" borderId="2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41" borderId="5" xfId="0" applyFont="1" applyFill="1" applyBorder="1" applyAlignment="1">
      <alignment horizontal="center" vertical="center"/>
    </xf>
    <xf numFmtId="0" fontId="0" fillId="0" borderId="5" xfId="0" applyBorder="1"/>
    <xf numFmtId="0" fontId="11" fillId="38" borderId="9" xfId="0" applyFont="1" applyFill="1" applyBorder="1" applyAlignment="1">
      <alignment horizontal="center" vertical="center" wrapText="1"/>
    </xf>
    <xf numFmtId="0" fontId="11" fillId="38" borderId="4" xfId="0" applyFont="1" applyFill="1" applyBorder="1" applyAlignment="1">
      <alignment horizontal="center" vertical="center" wrapText="1"/>
    </xf>
    <xf numFmtId="0" fontId="0" fillId="38" borderId="4" xfId="0" applyFill="1" applyBorder="1"/>
    <xf numFmtId="165" fontId="11" fillId="0" borderId="21" xfId="0" applyNumberFormat="1" applyFont="1" applyBorder="1" applyAlignment="1">
      <alignment horizontal="center" vertical="top" wrapText="1"/>
    </xf>
    <xf numFmtId="165" fontId="11" fillId="0" borderId="30" xfId="0" applyNumberFormat="1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6" fontId="10" fillId="0" borderId="3" xfId="0" applyNumberFormat="1" applyFont="1" applyBorder="1" applyAlignment="1">
      <alignment horizontal="center" vertical="center"/>
    </xf>
    <xf numFmtId="11" fontId="10" fillId="0" borderId="19" xfId="0" applyNumberFormat="1" applyFont="1" applyBorder="1" applyAlignment="1">
      <alignment horizontal="center" vertical="center"/>
    </xf>
    <xf numFmtId="11" fontId="10" fillId="0" borderId="3" xfId="0" applyNumberFormat="1" applyFont="1" applyBorder="1" applyAlignment="1">
      <alignment horizontal="center" vertical="center"/>
    </xf>
    <xf numFmtId="165" fontId="11" fillId="42" borderId="21" xfId="0" applyNumberFormat="1" applyFont="1" applyFill="1" applyBorder="1" applyAlignment="1">
      <alignment horizontal="center" vertical="center" wrapText="1"/>
    </xf>
    <xf numFmtId="165" fontId="11" fillId="42" borderId="30" xfId="0" applyNumberFormat="1" applyFont="1" applyFill="1" applyBorder="1" applyAlignment="1">
      <alignment horizontal="center" vertical="center" wrapText="1"/>
    </xf>
    <xf numFmtId="0" fontId="0" fillId="42" borderId="30" xfId="0" applyFill="1" applyBorder="1" applyAlignment="1">
      <alignment vertical="center" wrapText="1"/>
    </xf>
    <xf numFmtId="0" fontId="0" fillId="42" borderId="2" xfId="0" applyFill="1" applyBorder="1" applyAlignment="1">
      <alignment vertical="center" wrapText="1"/>
    </xf>
    <xf numFmtId="0" fontId="11" fillId="42" borderId="9" xfId="0" applyFont="1" applyFill="1" applyBorder="1" applyAlignment="1">
      <alignment horizontal="center" vertical="center" wrapText="1"/>
    </xf>
    <xf numFmtId="0" fontId="11" fillId="4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10" fillId="0" borderId="2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87">
    <cellStyle name="20 % - Accent1" xfId="64" builtinId="30" customBuiltin="1"/>
    <cellStyle name="20 % - Accent2" xfId="68" builtinId="34" customBuiltin="1"/>
    <cellStyle name="20 % - Accent3" xfId="72" builtinId="38" customBuiltin="1"/>
    <cellStyle name="20 % - Accent4" xfId="76" builtinId="42" customBuiltin="1"/>
    <cellStyle name="20 % - Accent5" xfId="80" builtinId="46" customBuiltin="1"/>
    <cellStyle name="20 % - Accent6" xfId="84" builtinId="50" customBuiltin="1"/>
    <cellStyle name="40 % - Accent1" xfId="65" builtinId="31" customBuiltin="1"/>
    <cellStyle name="40 % - Accent2" xfId="69" builtinId="35" customBuiltin="1"/>
    <cellStyle name="40 % - Accent3" xfId="73" builtinId="39" customBuiltin="1"/>
    <cellStyle name="40 % - Accent4" xfId="77" builtinId="43" customBuiltin="1"/>
    <cellStyle name="40 % - Accent5" xfId="81" builtinId="47" customBuiltin="1"/>
    <cellStyle name="40 % - Accent6" xfId="85" builtinId="51" customBuiltin="1"/>
    <cellStyle name="60 % - Accent1" xfId="66" builtinId="32" customBuiltin="1"/>
    <cellStyle name="60 % - Accent2" xfId="70" builtinId="36" customBuiltin="1"/>
    <cellStyle name="60 % - Accent3" xfId="74" builtinId="40" customBuiltin="1"/>
    <cellStyle name="60 % - Accent4" xfId="78" builtinId="44" customBuiltin="1"/>
    <cellStyle name="60 % - Accent5" xfId="82" builtinId="48" customBuiltin="1"/>
    <cellStyle name="60 % - Accent6" xfId="86" builtinId="52" customBuiltin="1"/>
    <cellStyle name="Accent1" xfId="63" builtinId="29" customBuiltin="1"/>
    <cellStyle name="Accent2" xfId="67" builtinId="33" customBuiltin="1"/>
    <cellStyle name="Accent3" xfId="71" builtinId="37" customBuiltin="1"/>
    <cellStyle name="Accent4" xfId="75" builtinId="41" customBuiltin="1"/>
    <cellStyle name="Accent5" xfId="79" builtinId="45" customBuiltin="1"/>
    <cellStyle name="Accent6" xfId="83" builtinId="49" customBuiltin="1"/>
    <cellStyle name="Avertissement" xfId="59" builtinId="11" customBuiltin="1"/>
    <cellStyle name="Calcul" xfId="56" builtinId="22" customBuiltin="1"/>
    <cellStyle name="Cellule liée" xfId="57" builtinId="24" customBuiltin="1"/>
    <cellStyle name="Entrée" xfId="54" builtinId="20" customBuiltin="1"/>
    <cellStyle name="Euro" xfId="2" xr:uid="{00000000-0005-0000-0000-00001D000000}"/>
    <cellStyle name="Euro 10" xfId="3" xr:uid="{00000000-0005-0000-0000-00001E000000}"/>
    <cellStyle name="Euro 10 2" xfId="27" xr:uid="{00000000-0005-0000-0000-00001F000000}"/>
    <cellStyle name="Euro 11" xfId="4" xr:uid="{00000000-0005-0000-0000-000020000000}"/>
    <cellStyle name="Euro 11 2" xfId="28" xr:uid="{00000000-0005-0000-0000-000021000000}"/>
    <cellStyle name="Euro 12" xfId="5" xr:uid="{00000000-0005-0000-0000-000022000000}"/>
    <cellStyle name="Euro 12 2" xfId="29" xr:uid="{00000000-0005-0000-0000-000023000000}"/>
    <cellStyle name="Euro 13" xfId="6" xr:uid="{00000000-0005-0000-0000-000024000000}"/>
    <cellStyle name="Euro 13 2" xfId="30" xr:uid="{00000000-0005-0000-0000-000025000000}"/>
    <cellStyle name="Euro 14" xfId="7" xr:uid="{00000000-0005-0000-0000-000026000000}"/>
    <cellStyle name="Euro 14 2" xfId="31" xr:uid="{00000000-0005-0000-0000-000027000000}"/>
    <cellStyle name="Euro 15" xfId="8" xr:uid="{00000000-0005-0000-0000-000028000000}"/>
    <cellStyle name="Euro 15 2" xfId="32" xr:uid="{00000000-0005-0000-0000-000029000000}"/>
    <cellStyle name="Euro 2" xfId="9" xr:uid="{00000000-0005-0000-0000-00002A000000}"/>
    <cellStyle name="Euro 2 2" xfId="33" xr:uid="{00000000-0005-0000-0000-00002B000000}"/>
    <cellStyle name="Euro 3" xfId="10" xr:uid="{00000000-0005-0000-0000-00002C000000}"/>
    <cellStyle name="Euro 3 2" xfId="34" xr:uid="{00000000-0005-0000-0000-00002D000000}"/>
    <cellStyle name="Euro 4" xfId="11" xr:uid="{00000000-0005-0000-0000-00002E000000}"/>
    <cellStyle name="Euro 4 2" xfId="35" xr:uid="{00000000-0005-0000-0000-00002F000000}"/>
    <cellStyle name="Euro 5" xfId="12" xr:uid="{00000000-0005-0000-0000-000030000000}"/>
    <cellStyle name="Euro 5 2" xfId="36" xr:uid="{00000000-0005-0000-0000-000031000000}"/>
    <cellStyle name="Euro 6" xfId="13" xr:uid="{00000000-0005-0000-0000-000032000000}"/>
    <cellStyle name="Euro 6 2" xfId="37" xr:uid="{00000000-0005-0000-0000-000033000000}"/>
    <cellStyle name="Euro 7" xfId="14" xr:uid="{00000000-0005-0000-0000-000034000000}"/>
    <cellStyle name="Euro 7 2" xfId="38" xr:uid="{00000000-0005-0000-0000-000035000000}"/>
    <cellStyle name="Euro 8" xfId="15" xr:uid="{00000000-0005-0000-0000-000036000000}"/>
    <cellStyle name="Euro 8 2" xfId="39" xr:uid="{00000000-0005-0000-0000-000037000000}"/>
    <cellStyle name="Euro 9" xfId="16" xr:uid="{00000000-0005-0000-0000-000038000000}"/>
    <cellStyle name="Euro 9 2" xfId="40" xr:uid="{00000000-0005-0000-0000-000039000000}"/>
    <cellStyle name="Insatisfaisant" xfId="52" builtinId="27" customBuiltin="1"/>
    <cellStyle name="Lien hypertexte" xfId="25" builtinId="8" hidden="1"/>
    <cellStyle name="Lien hypertexte 2" xfId="17" xr:uid="{00000000-0005-0000-0000-00003C000000}"/>
    <cellStyle name="Lien hypertexte 3" xfId="18" xr:uid="{00000000-0005-0000-0000-00003D000000}"/>
    <cellStyle name="Lien hypertexte visité" xfId="26" builtinId="9" hidden="1"/>
    <cellStyle name="Neutre" xfId="53" builtinId="28" customBuiltin="1"/>
    <cellStyle name="Normal" xfId="0" builtinId="0"/>
    <cellStyle name="Normal 2" xfId="19" xr:uid="{00000000-0005-0000-0000-000041000000}"/>
    <cellStyle name="Normal 2 2" xfId="20" xr:uid="{00000000-0005-0000-0000-000042000000}"/>
    <cellStyle name="Normal 2 2 2" xfId="21" xr:uid="{00000000-0005-0000-0000-000043000000}"/>
    <cellStyle name="Normal 2 2 2 2" xfId="43" xr:uid="{00000000-0005-0000-0000-000044000000}"/>
    <cellStyle name="Normal 2 2 3" xfId="42" xr:uid="{00000000-0005-0000-0000-000045000000}"/>
    <cellStyle name="Normal 2 3" xfId="22" xr:uid="{00000000-0005-0000-0000-000046000000}"/>
    <cellStyle name="Normal 2 3 2" xfId="44" xr:uid="{00000000-0005-0000-0000-000047000000}"/>
    <cellStyle name="Normal 2 4" xfId="23" xr:uid="{00000000-0005-0000-0000-000048000000}"/>
    <cellStyle name="Normal 2 4 2" xfId="45" xr:uid="{00000000-0005-0000-0000-000049000000}"/>
    <cellStyle name="Normal 2 5" xfId="41" xr:uid="{00000000-0005-0000-0000-00004A000000}"/>
    <cellStyle name="Normal 3" xfId="24" xr:uid="{00000000-0005-0000-0000-00004B000000}"/>
    <cellStyle name="Normal 4" xfId="1" xr:uid="{00000000-0005-0000-0000-00004C000000}"/>
    <cellStyle name="Note" xfId="60" builtinId="10" customBuiltin="1"/>
    <cellStyle name="Satisfaisant" xfId="51" builtinId="26" customBuiltin="1"/>
    <cellStyle name="Sortie" xfId="55" builtinId="21" customBuiltin="1"/>
    <cellStyle name="Texte explicatif" xfId="61" builtinId="53" customBuiltin="1"/>
    <cellStyle name="Titre" xfId="46" builtinId="15" customBuiltin="1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62" builtinId="25" customBuiltin="1"/>
    <cellStyle name="Vérification" xfId="58" builtinId="23" customBuiltin="1"/>
  </cellStyles>
  <dxfs count="0"/>
  <tableStyles count="0" defaultTableStyle="TableStyleMedium9" defaultPivotStyle="PivotStyleLight16"/>
  <colors>
    <mruColors>
      <color rgb="FF00FF00"/>
      <color rgb="FFFCD5B4"/>
      <color rgb="FFFF99FF"/>
      <color rgb="FFFAC090"/>
      <color rgb="FFB7DEE8"/>
      <color rgb="FF8DB4E3"/>
      <color rgb="FFF2DDDC"/>
      <color rgb="FF000000"/>
      <color rgb="FF2A9DD6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114300</xdr:rowOff>
    </xdr:from>
    <xdr:to>
      <xdr:col>1</xdr:col>
      <xdr:colOff>1123950</xdr:colOff>
      <xdr:row>3</xdr:row>
      <xdr:rowOff>85725</xdr:rowOff>
    </xdr:to>
    <xdr:pic>
      <xdr:nvPicPr>
        <xdr:cNvPr id="2" name="Image 1" descr="ffgolf_ble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257175" y="114300"/>
          <a:ext cx="10668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95250</xdr:rowOff>
    </xdr:from>
    <xdr:to>
      <xdr:col>2</xdr:col>
      <xdr:colOff>623570</xdr:colOff>
      <xdr:row>3</xdr:row>
      <xdr:rowOff>95250</xdr:rowOff>
    </xdr:to>
    <xdr:pic>
      <xdr:nvPicPr>
        <xdr:cNvPr id="3" name="Image 2" descr="LOGO LIGUE 2 201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81200" y="95250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0</xdr:row>
      <xdr:rowOff>114300</xdr:rowOff>
    </xdr:from>
    <xdr:to>
      <xdr:col>4</xdr:col>
      <xdr:colOff>337819</xdr:colOff>
      <xdr:row>3</xdr:row>
      <xdr:rowOff>142875</xdr:rowOff>
    </xdr:to>
    <xdr:pic>
      <xdr:nvPicPr>
        <xdr:cNvPr id="4" name="Image 3" descr="logogolfpdlff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3114675" y="114300"/>
          <a:ext cx="69024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228600</xdr:colOff>
      <xdr:row>0</xdr:row>
      <xdr:rowOff>85725</xdr:rowOff>
    </xdr:from>
    <xdr:to>
      <xdr:col>8</xdr:col>
      <xdr:colOff>895350</xdr:colOff>
      <xdr:row>3</xdr:row>
      <xdr:rowOff>174625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19650" y="85725"/>
          <a:ext cx="666750" cy="669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114300</xdr:rowOff>
    </xdr:from>
    <xdr:to>
      <xdr:col>1</xdr:col>
      <xdr:colOff>755650</xdr:colOff>
      <xdr:row>3</xdr:row>
      <xdr:rowOff>85725</xdr:rowOff>
    </xdr:to>
    <xdr:pic>
      <xdr:nvPicPr>
        <xdr:cNvPr id="2" name="Image 1" descr="ffgolf_bleu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257175" y="114300"/>
          <a:ext cx="698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95250</xdr:rowOff>
    </xdr:from>
    <xdr:to>
      <xdr:col>2</xdr:col>
      <xdr:colOff>623570</xdr:colOff>
      <xdr:row>3</xdr:row>
      <xdr:rowOff>95250</xdr:rowOff>
    </xdr:to>
    <xdr:pic>
      <xdr:nvPicPr>
        <xdr:cNvPr id="3" name="Image 2" descr="LOGO LIGUE 2 201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04975" y="95250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0</xdr:row>
      <xdr:rowOff>114300</xdr:rowOff>
    </xdr:from>
    <xdr:to>
      <xdr:col>4</xdr:col>
      <xdr:colOff>233045</xdr:colOff>
      <xdr:row>3</xdr:row>
      <xdr:rowOff>142875</xdr:rowOff>
    </xdr:to>
    <xdr:pic>
      <xdr:nvPicPr>
        <xdr:cNvPr id="4" name="Image 3" descr="logogolfpdlff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3257550" y="114300"/>
          <a:ext cx="69024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57149</xdr:colOff>
      <xdr:row>0</xdr:row>
      <xdr:rowOff>114300</xdr:rowOff>
    </xdr:from>
    <xdr:to>
      <xdr:col>1</xdr:col>
      <xdr:colOff>962024</xdr:colOff>
      <xdr:row>3</xdr:row>
      <xdr:rowOff>85725</xdr:rowOff>
    </xdr:to>
    <xdr:pic>
      <xdr:nvPicPr>
        <xdr:cNvPr id="6" name="Image 5" descr="ffgolf_bleu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257174" y="114300"/>
          <a:ext cx="9048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95250</xdr:rowOff>
    </xdr:from>
    <xdr:to>
      <xdr:col>2</xdr:col>
      <xdr:colOff>623570</xdr:colOff>
      <xdr:row>3</xdr:row>
      <xdr:rowOff>95250</xdr:rowOff>
    </xdr:to>
    <xdr:pic>
      <xdr:nvPicPr>
        <xdr:cNvPr id="7" name="Image 6" descr="LOGO LIGUE 2 201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04975" y="95250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0</xdr:row>
      <xdr:rowOff>114300</xdr:rowOff>
    </xdr:from>
    <xdr:to>
      <xdr:col>4</xdr:col>
      <xdr:colOff>233045</xdr:colOff>
      <xdr:row>3</xdr:row>
      <xdr:rowOff>142875</xdr:rowOff>
    </xdr:to>
    <xdr:pic>
      <xdr:nvPicPr>
        <xdr:cNvPr id="8" name="Image 7" descr="logogolfpdlff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3257550" y="114300"/>
          <a:ext cx="69024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857250</xdr:colOff>
      <xdr:row>3</xdr:row>
      <xdr:rowOff>88900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33950" y="0"/>
          <a:ext cx="666750" cy="669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114300</xdr:rowOff>
    </xdr:from>
    <xdr:to>
      <xdr:col>1</xdr:col>
      <xdr:colOff>838200</xdr:colOff>
      <xdr:row>3</xdr:row>
      <xdr:rowOff>85725</xdr:rowOff>
    </xdr:to>
    <xdr:pic>
      <xdr:nvPicPr>
        <xdr:cNvPr id="2" name="Image 1" descr="ffgolf_bleu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257175" y="114300"/>
          <a:ext cx="781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95250</xdr:rowOff>
    </xdr:from>
    <xdr:to>
      <xdr:col>2</xdr:col>
      <xdr:colOff>628861</xdr:colOff>
      <xdr:row>3</xdr:row>
      <xdr:rowOff>95250</xdr:rowOff>
    </xdr:to>
    <xdr:pic>
      <xdr:nvPicPr>
        <xdr:cNvPr id="3" name="Image 2" descr="LOGO LIGUE 2 201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90650" y="95250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143774</xdr:colOff>
      <xdr:row>0</xdr:row>
      <xdr:rowOff>105314</xdr:rowOff>
    </xdr:from>
    <xdr:to>
      <xdr:col>4</xdr:col>
      <xdr:colOff>227570</xdr:colOff>
      <xdr:row>3</xdr:row>
      <xdr:rowOff>133889</xdr:rowOff>
    </xdr:to>
    <xdr:pic>
      <xdr:nvPicPr>
        <xdr:cNvPr id="4" name="Image 3" descr="logogolfpdlff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3765071" y="105314"/>
          <a:ext cx="691322" cy="603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251603</xdr:colOff>
      <xdr:row>0</xdr:row>
      <xdr:rowOff>35944</xdr:rowOff>
    </xdr:from>
    <xdr:to>
      <xdr:col>8</xdr:col>
      <xdr:colOff>918353</xdr:colOff>
      <xdr:row>3</xdr:row>
      <xdr:rowOff>130775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02806" y="35944"/>
          <a:ext cx="666750" cy="669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57149</xdr:colOff>
      <xdr:row>0</xdr:row>
      <xdr:rowOff>114300</xdr:rowOff>
    </xdr:from>
    <xdr:ext cx="866775" cy="552450"/>
    <xdr:pic>
      <xdr:nvPicPr>
        <xdr:cNvPr id="2" name="Image 1" descr="ffgolf_bleu">
          <a:extLst>
            <a:ext uri="{FF2B5EF4-FFF2-40B4-BE49-F238E27FC236}">
              <a16:creationId xmlns:a16="http://schemas.microsoft.com/office/drawing/2014/main" id="{EF69E45B-508D-4294-8621-D978AA8D897F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819149" y="114300"/>
          <a:ext cx="8667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0</xdr:row>
      <xdr:rowOff>95250</xdr:rowOff>
    </xdr:from>
    <xdr:ext cx="623570" cy="581025"/>
    <xdr:pic>
      <xdr:nvPicPr>
        <xdr:cNvPr id="3" name="Image 2" descr="LOGO LIGUE 2 2015">
          <a:extLst>
            <a:ext uri="{FF2B5EF4-FFF2-40B4-BE49-F238E27FC236}">
              <a16:creationId xmlns:a16="http://schemas.microsoft.com/office/drawing/2014/main" id="{19B0B26C-3D88-485F-9A35-433D27ABFC7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24000" y="95250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333375</xdr:colOff>
      <xdr:row>0</xdr:row>
      <xdr:rowOff>95250</xdr:rowOff>
    </xdr:from>
    <xdr:ext cx="699769" cy="609600"/>
    <xdr:pic>
      <xdr:nvPicPr>
        <xdr:cNvPr id="4" name="Image 3" descr="logogolfpdlffg">
          <a:extLst>
            <a:ext uri="{FF2B5EF4-FFF2-40B4-BE49-F238E27FC236}">
              <a16:creationId xmlns:a16="http://schemas.microsoft.com/office/drawing/2014/main" id="{2B7347E1-66E0-4AF4-8A55-21142FE7ED9C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2619375" y="95250"/>
          <a:ext cx="699769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0</xdr:colOff>
      <xdr:row>0</xdr:row>
      <xdr:rowOff>38100</xdr:rowOff>
    </xdr:from>
    <xdr:ext cx="666750" cy="669925"/>
    <xdr:pic>
      <xdr:nvPicPr>
        <xdr:cNvPr id="5" name="Image 4">
          <a:extLst>
            <a:ext uri="{FF2B5EF4-FFF2-40B4-BE49-F238E27FC236}">
              <a16:creationId xmlns:a16="http://schemas.microsoft.com/office/drawing/2014/main" id="{FD5B99DF-A223-4143-854F-52915FA7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0" y="38100"/>
          <a:ext cx="666750" cy="6699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114300</xdr:rowOff>
    </xdr:from>
    <xdr:to>
      <xdr:col>1</xdr:col>
      <xdr:colOff>923924</xdr:colOff>
      <xdr:row>3</xdr:row>
      <xdr:rowOff>85725</xdr:rowOff>
    </xdr:to>
    <xdr:pic>
      <xdr:nvPicPr>
        <xdr:cNvPr id="2" name="Image 1" descr="ffgolf_bleu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276224" y="114300"/>
          <a:ext cx="8667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95250</xdr:rowOff>
    </xdr:from>
    <xdr:to>
      <xdr:col>2</xdr:col>
      <xdr:colOff>623570</xdr:colOff>
      <xdr:row>3</xdr:row>
      <xdr:rowOff>95250</xdr:rowOff>
    </xdr:to>
    <xdr:pic>
      <xdr:nvPicPr>
        <xdr:cNvPr id="3" name="Image 2" descr="LOGO LIGUE 2 201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71650" y="95250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0</xdr:row>
      <xdr:rowOff>123825</xdr:rowOff>
    </xdr:from>
    <xdr:to>
      <xdr:col>4</xdr:col>
      <xdr:colOff>347343</xdr:colOff>
      <xdr:row>3</xdr:row>
      <xdr:rowOff>152400</xdr:rowOff>
    </xdr:to>
    <xdr:pic>
      <xdr:nvPicPr>
        <xdr:cNvPr id="4" name="Image 3" descr="logogolfpdlff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3324225" y="123825"/>
          <a:ext cx="699769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161925</xdr:colOff>
      <xdr:row>0</xdr:row>
      <xdr:rowOff>47625</xdr:rowOff>
    </xdr:from>
    <xdr:to>
      <xdr:col>8</xdr:col>
      <xdr:colOff>828675</xdr:colOff>
      <xdr:row>3</xdr:row>
      <xdr:rowOff>136525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10125" y="47625"/>
          <a:ext cx="666750" cy="669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0</xdr:rowOff>
    </xdr:from>
    <xdr:to>
      <xdr:col>1</xdr:col>
      <xdr:colOff>1381125</xdr:colOff>
      <xdr:row>2</xdr:row>
      <xdr:rowOff>114300</xdr:rowOff>
    </xdr:to>
    <xdr:pic>
      <xdr:nvPicPr>
        <xdr:cNvPr id="2" name="Image 1" descr="ffgolf_bleu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8371" r="8371"/>
        <a:stretch>
          <a:fillRect/>
        </a:stretch>
      </xdr:blipFill>
      <xdr:spPr bwMode="auto">
        <a:xfrm>
          <a:off x="647700" y="0"/>
          <a:ext cx="9334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642620</xdr:colOff>
      <xdr:row>5</xdr:row>
      <xdr:rowOff>19050</xdr:rowOff>
    </xdr:to>
    <xdr:pic>
      <xdr:nvPicPr>
        <xdr:cNvPr id="3" name="Image 2" descr="LOGO LIGUE 2 2015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075" y="409575"/>
          <a:ext cx="62357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876300</xdr:colOff>
      <xdr:row>1</xdr:row>
      <xdr:rowOff>180975</xdr:rowOff>
    </xdr:from>
    <xdr:to>
      <xdr:col>1</xdr:col>
      <xdr:colOff>1566545</xdr:colOff>
      <xdr:row>5</xdr:row>
      <xdr:rowOff>19050</xdr:rowOff>
    </xdr:to>
    <xdr:pic>
      <xdr:nvPicPr>
        <xdr:cNvPr id="4" name="Image 3" descr="logogolfpdlff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r="61111"/>
        <a:stretch>
          <a:fillRect/>
        </a:stretch>
      </xdr:blipFill>
      <xdr:spPr bwMode="auto">
        <a:xfrm>
          <a:off x="1076325" y="381000"/>
          <a:ext cx="69024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0</xdr:row>
      <xdr:rowOff>0</xdr:rowOff>
    </xdr:from>
    <xdr:to>
      <xdr:col>3</xdr:col>
      <xdr:colOff>1095375</xdr:colOff>
      <xdr:row>4</xdr:row>
      <xdr:rowOff>9525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9800" y="0"/>
          <a:ext cx="847725" cy="781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0</xdr:rowOff>
    </xdr:from>
    <xdr:to>
      <xdr:col>4</xdr:col>
      <xdr:colOff>333375</xdr:colOff>
      <xdr:row>3</xdr:row>
      <xdr:rowOff>98425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0" y="0"/>
          <a:ext cx="666750" cy="669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0</xdr:row>
      <xdr:rowOff>17585</xdr:rowOff>
    </xdr:from>
    <xdr:to>
      <xdr:col>35</xdr:col>
      <xdr:colOff>9526</xdr:colOff>
      <xdr:row>5</xdr:row>
      <xdr:rowOff>111368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E719E10-D84A-497A-EB8C-22BD1D58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2394" y="17585"/>
          <a:ext cx="1145931" cy="1236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DF0C-6ED6-4111-A618-D82E8B57120F}">
  <sheetPr>
    <outlinePr summaryBelow="0"/>
  </sheetPr>
  <dimension ref="A1:G85"/>
  <sheetViews>
    <sheetView topLeftCell="A20" zoomScale="130" zoomScaleNormal="130" workbookViewId="0">
      <selection activeCell="D12" sqref="D12"/>
    </sheetView>
  </sheetViews>
  <sheetFormatPr baseColWidth="10" defaultColWidth="9.109375" defaultRowHeight="15.05"/>
  <cols>
    <col min="1" max="1" width="19.5546875" bestFit="1" customWidth="1"/>
    <col min="2" max="2" width="9.21875" bestFit="1" customWidth="1"/>
    <col min="3" max="3" width="8.88671875"/>
    <col min="4" max="4" width="11.88671875" bestFit="1" customWidth="1"/>
    <col min="5" max="5" width="8.21875" bestFit="1" customWidth="1"/>
    <col min="6" max="6" width="18.44140625" bestFit="1" customWidth="1"/>
    <col min="7" max="7" width="9.109375" style="30"/>
  </cols>
  <sheetData>
    <row r="1" spans="1:7" ht="20.05" customHeight="1">
      <c r="A1" s="101" t="s">
        <v>156</v>
      </c>
      <c r="B1" s="101" t="s">
        <v>157</v>
      </c>
      <c r="D1" s="101" t="s">
        <v>158</v>
      </c>
      <c r="E1" s="101" t="s">
        <v>492</v>
      </c>
      <c r="F1" s="101" t="s">
        <v>159</v>
      </c>
    </row>
    <row r="2" spans="1:7" ht="20.05" customHeight="1">
      <c r="A2" s="101" t="s">
        <v>160</v>
      </c>
      <c r="B2" s="101" t="s">
        <v>161</v>
      </c>
      <c r="D2" s="101" t="s">
        <v>298</v>
      </c>
      <c r="E2" s="101" t="s">
        <v>493</v>
      </c>
      <c r="F2" s="101" t="s">
        <v>186</v>
      </c>
      <c r="G2" s="30">
        <v>1</v>
      </c>
    </row>
    <row r="3" spans="1:7" ht="20.05" customHeight="1">
      <c r="A3" s="101" t="s">
        <v>494</v>
      </c>
      <c r="B3" s="101" t="s">
        <v>495</v>
      </c>
      <c r="D3" s="101" t="s">
        <v>496</v>
      </c>
      <c r="E3" s="101" t="s">
        <v>497</v>
      </c>
      <c r="F3" s="101" t="s">
        <v>36</v>
      </c>
      <c r="G3" s="30">
        <v>2</v>
      </c>
    </row>
    <row r="4" spans="1:7" ht="20.05" customHeight="1">
      <c r="A4" s="101" t="s">
        <v>162</v>
      </c>
      <c r="B4" s="101" t="s">
        <v>164</v>
      </c>
      <c r="D4" s="101" t="s">
        <v>300</v>
      </c>
      <c r="E4" s="101" t="s">
        <v>493</v>
      </c>
      <c r="F4" s="101" t="s">
        <v>42</v>
      </c>
      <c r="G4" s="30">
        <v>3</v>
      </c>
    </row>
    <row r="5" spans="1:7" ht="20.05" customHeight="1">
      <c r="A5" s="101" t="s">
        <v>162</v>
      </c>
      <c r="B5" s="101" t="s">
        <v>163</v>
      </c>
      <c r="D5" s="101" t="s">
        <v>299</v>
      </c>
      <c r="E5" s="101" t="s">
        <v>493</v>
      </c>
      <c r="F5" s="101" t="s">
        <v>42</v>
      </c>
      <c r="G5" s="30">
        <v>4</v>
      </c>
    </row>
    <row r="6" spans="1:7" ht="20.05" customHeight="1">
      <c r="A6" s="101" t="s">
        <v>301</v>
      </c>
      <c r="B6" s="101" t="s">
        <v>302</v>
      </c>
      <c r="D6" s="101" t="s">
        <v>303</v>
      </c>
      <c r="E6" s="101" t="s">
        <v>493</v>
      </c>
      <c r="F6" s="101" t="s">
        <v>52</v>
      </c>
      <c r="G6" s="30">
        <v>5</v>
      </c>
    </row>
    <row r="7" spans="1:7" ht="20.05" customHeight="1">
      <c r="A7" s="101" t="s">
        <v>165</v>
      </c>
      <c r="B7" s="101" t="s">
        <v>166</v>
      </c>
      <c r="D7" s="101" t="s">
        <v>304</v>
      </c>
      <c r="E7" s="101" t="s">
        <v>493</v>
      </c>
      <c r="F7" s="101" t="s">
        <v>125</v>
      </c>
      <c r="G7" s="30">
        <v>6</v>
      </c>
    </row>
    <row r="8" spans="1:7" ht="20.05" customHeight="1">
      <c r="A8" s="101" t="s">
        <v>305</v>
      </c>
      <c r="B8" s="101" t="s">
        <v>306</v>
      </c>
      <c r="D8" s="101" t="s">
        <v>307</v>
      </c>
      <c r="E8" s="101" t="s">
        <v>493</v>
      </c>
      <c r="F8" s="101" t="s">
        <v>41</v>
      </c>
      <c r="G8" s="30">
        <v>7</v>
      </c>
    </row>
    <row r="9" spans="1:7" ht="20.05" customHeight="1">
      <c r="A9" s="101" t="s">
        <v>498</v>
      </c>
      <c r="B9" s="101" t="s">
        <v>499</v>
      </c>
      <c r="D9" s="101" t="s">
        <v>500</v>
      </c>
      <c r="E9" s="101" t="s">
        <v>497</v>
      </c>
      <c r="F9" s="101" t="s">
        <v>36</v>
      </c>
      <c r="G9" s="30">
        <v>8</v>
      </c>
    </row>
    <row r="10" spans="1:7" ht="20.05" customHeight="1">
      <c r="A10" s="101" t="s">
        <v>308</v>
      </c>
      <c r="B10" s="101" t="s">
        <v>229</v>
      </c>
      <c r="D10" s="101" t="s">
        <v>309</v>
      </c>
      <c r="E10" s="101" t="s">
        <v>493</v>
      </c>
      <c r="F10" s="101" t="s">
        <v>167</v>
      </c>
      <c r="G10" s="30">
        <v>9</v>
      </c>
    </row>
    <row r="11" spans="1:7" ht="20.05" customHeight="1">
      <c r="A11" s="101" t="s">
        <v>501</v>
      </c>
      <c r="B11" s="101" t="s">
        <v>502</v>
      </c>
      <c r="D11" s="101" t="s">
        <v>503</v>
      </c>
      <c r="E11" s="101" t="s">
        <v>497</v>
      </c>
      <c r="F11" s="101" t="s">
        <v>36</v>
      </c>
      <c r="G11" s="30">
        <v>10</v>
      </c>
    </row>
    <row r="12" spans="1:7" ht="20.05" customHeight="1">
      <c r="A12" s="101" t="s">
        <v>310</v>
      </c>
      <c r="B12" s="101" t="s">
        <v>311</v>
      </c>
      <c r="D12" s="101" t="s">
        <v>312</v>
      </c>
      <c r="E12" s="101" t="s">
        <v>497</v>
      </c>
      <c r="F12" s="101" t="s">
        <v>274</v>
      </c>
      <c r="G12" s="30">
        <v>11</v>
      </c>
    </row>
    <row r="13" spans="1:7" ht="20.05" customHeight="1">
      <c r="A13" s="101" t="s">
        <v>168</v>
      </c>
      <c r="B13" s="101" t="s">
        <v>169</v>
      </c>
      <c r="D13" s="101" t="s">
        <v>313</v>
      </c>
      <c r="E13" s="101" t="s">
        <v>493</v>
      </c>
      <c r="F13" s="101" t="s">
        <v>167</v>
      </c>
      <c r="G13" s="30">
        <v>12</v>
      </c>
    </row>
    <row r="14" spans="1:7" ht="20.05" customHeight="1">
      <c r="A14" s="101" t="s">
        <v>170</v>
      </c>
      <c r="B14" s="101" t="s">
        <v>171</v>
      </c>
      <c r="D14" s="101" t="s">
        <v>314</v>
      </c>
      <c r="E14" s="101" t="s">
        <v>493</v>
      </c>
      <c r="F14" s="101" t="s">
        <v>172</v>
      </c>
      <c r="G14" s="30">
        <v>13</v>
      </c>
    </row>
    <row r="15" spans="1:7" ht="20.05" customHeight="1">
      <c r="A15" s="101" t="s">
        <v>173</v>
      </c>
      <c r="B15" s="101" t="s">
        <v>174</v>
      </c>
      <c r="D15" s="101" t="s">
        <v>315</v>
      </c>
      <c r="E15" s="101" t="s">
        <v>497</v>
      </c>
      <c r="F15" s="101" t="s">
        <v>53</v>
      </c>
      <c r="G15" s="30">
        <v>14</v>
      </c>
    </row>
    <row r="16" spans="1:7" ht="20.05" customHeight="1">
      <c r="A16" s="101" t="s">
        <v>173</v>
      </c>
      <c r="B16" s="101" t="s">
        <v>175</v>
      </c>
      <c r="D16" s="101" t="s">
        <v>316</v>
      </c>
      <c r="E16" s="101" t="s">
        <v>497</v>
      </c>
      <c r="F16" s="101" t="s">
        <v>39</v>
      </c>
      <c r="G16" s="30">
        <v>15</v>
      </c>
    </row>
    <row r="17" spans="1:7" ht="20.05" customHeight="1">
      <c r="A17" s="173" t="s">
        <v>317</v>
      </c>
      <c r="B17" s="101" t="s">
        <v>171</v>
      </c>
      <c r="D17" s="101" t="s">
        <v>318</v>
      </c>
      <c r="E17" s="101" t="s">
        <v>493</v>
      </c>
      <c r="F17" s="101" t="s">
        <v>319</v>
      </c>
      <c r="G17" s="30">
        <v>16</v>
      </c>
    </row>
    <row r="18" spans="1:7" ht="20.05" customHeight="1">
      <c r="A18" s="101" t="s">
        <v>177</v>
      </c>
      <c r="B18" s="101" t="s">
        <v>178</v>
      </c>
      <c r="D18" s="101" t="s">
        <v>320</v>
      </c>
      <c r="E18" s="101" t="s">
        <v>493</v>
      </c>
      <c r="F18" s="101" t="s">
        <v>42</v>
      </c>
      <c r="G18" s="30">
        <v>17</v>
      </c>
    </row>
    <row r="19" spans="1:7" ht="20.05" customHeight="1">
      <c r="A19" s="101" t="s">
        <v>321</v>
      </c>
      <c r="B19" s="101" t="s">
        <v>322</v>
      </c>
      <c r="D19" s="101" t="s">
        <v>323</v>
      </c>
      <c r="E19" s="101" t="s">
        <v>493</v>
      </c>
      <c r="F19" s="101" t="s">
        <v>247</v>
      </c>
      <c r="G19" s="30">
        <v>18</v>
      </c>
    </row>
    <row r="20" spans="1:7" ht="20.05" customHeight="1">
      <c r="A20" s="101" t="s">
        <v>179</v>
      </c>
      <c r="B20" s="101" t="s">
        <v>180</v>
      </c>
      <c r="D20" s="101" t="s">
        <v>324</v>
      </c>
      <c r="E20" s="101" t="s">
        <v>493</v>
      </c>
      <c r="F20" s="101" t="s">
        <v>52</v>
      </c>
      <c r="G20" s="30">
        <v>19</v>
      </c>
    </row>
    <row r="21" spans="1:7" ht="20.05" customHeight="1">
      <c r="A21" s="101" t="s">
        <v>179</v>
      </c>
      <c r="B21" s="101" t="s">
        <v>325</v>
      </c>
      <c r="D21" s="101" t="s">
        <v>326</v>
      </c>
      <c r="E21" s="101" t="s">
        <v>493</v>
      </c>
      <c r="F21" s="101" t="s">
        <v>52</v>
      </c>
      <c r="G21" s="30">
        <v>20</v>
      </c>
    </row>
    <row r="22" spans="1:7" ht="20.05" customHeight="1">
      <c r="A22" s="101" t="s">
        <v>181</v>
      </c>
      <c r="B22" s="101" t="s">
        <v>197</v>
      </c>
      <c r="D22" s="101" t="s">
        <v>328</v>
      </c>
      <c r="E22" s="101" t="s">
        <v>497</v>
      </c>
      <c r="F22" s="101" t="s">
        <v>52</v>
      </c>
      <c r="G22" s="30">
        <v>21</v>
      </c>
    </row>
    <row r="23" spans="1:7" ht="20.05" customHeight="1">
      <c r="A23" s="101" t="s">
        <v>181</v>
      </c>
      <c r="B23" s="101" t="s">
        <v>182</v>
      </c>
      <c r="D23" s="101" t="s">
        <v>327</v>
      </c>
      <c r="E23" s="101" t="s">
        <v>493</v>
      </c>
      <c r="F23" s="101" t="s">
        <v>52</v>
      </c>
      <c r="G23" s="30">
        <v>22</v>
      </c>
    </row>
    <row r="24" spans="1:7" ht="20.05" customHeight="1">
      <c r="A24" s="101" t="s">
        <v>329</v>
      </c>
      <c r="B24" s="101" t="s">
        <v>330</v>
      </c>
      <c r="D24" s="101" t="s">
        <v>331</v>
      </c>
      <c r="E24" s="101" t="s">
        <v>493</v>
      </c>
      <c r="F24" s="101" t="s">
        <v>52</v>
      </c>
      <c r="G24" s="30">
        <v>23</v>
      </c>
    </row>
    <row r="25" spans="1:7" ht="20.05" customHeight="1">
      <c r="A25" s="101" t="s">
        <v>329</v>
      </c>
      <c r="B25" s="101" t="s">
        <v>332</v>
      </c>
      <c r="D25" s="101" t="s">
        <v>331</v>
      </c>
      <c r="E25" s="101" t="s">
        <v>493</v>
      </c>
      <c r="F25" s="101" t="s">
        <v>52</v>
      </c>
      <c r="G25" s="30">
        <v>24</v>
      </c>
    </row>
    <row r="26" spans="1:7" ht="20.05" customHeight="1">
      <c r="A26" s="101" t="s">
        <v>333</v>
      </c>
      <c r="B26" s="101" t="s">
        <v>227</v>
      </c>
      <c r="D26" s="101" t="s">
        <v>334</v>
      </c>
      <c r="E26" s="101" t="s">
        <v>493</v>
      </c>
      <c r="F26" s="101" t="s">
        <v>335</v>
      </c>
      <c r="G26" s="30">
        <v>25</v>
      </c>
    </row>
    <row r="27" spans="1:7" ht="20.05" customHeight="1">
      <c r="A27" s="101" t="s">
        <v>184</v>
      </c>
      <c r="B27" s="101" t="s">
        <v>185</v>
      </c>
      <c r="D27" s="101" t="s">
        <v>336</v>
      </c>
      <c r="E27" s="101" t="s">
        <v>493</v>
      </c>
      <c r="F27" s="101" t="s">
        <v>53</v>
      </c>
      <c r="G27" s="30">
        <v>26</v>
      </c>
    </row>
    <row r="28" spans="1:7" ht="20.05" customHeight="1">
      <c r="A28" s="101" t="s">
        <v>187</v>
      </c>
      <c r="B28" s="101" t="s">
        <v>185</v>
      </c>
      <c r="D28" s="101" t="s">
        <v>422</v>
      </c>
      <c r="E28" s="101" t="s">
        <v>493</v>
      </c>
      <c r="F28" s="101" t="s">
        <v>39</v>
      </c>
      <c r="G28" s="30">
        <v>27</v>
      </c>
    </row>
    <row r="29" spans="1:7" ht="20.05" customHeight="1">
      <c r="A29" s="101" t="s">
        <v>337</v>
      </c>
      <c r="B29" s="101" t="s">
        <v>189</v>
      </c>
      <c r="D29" s="101" t="s">
        <v>338</v>
      </c>
      <c r="E29" s="101" t="s">
        <v>493</v>
      </c>
      <c r="F29" s="101" t="s">
        <v>53</v>
      </c>
      <c r="G29" s="30">
        <v>28</v>
      </c>
    </row>
    <row r="30" spans="1:7" ht="20.05" customHeight="1">
      <c r="A30" s="174" t="s">
        <v>339</v>
      </c>
      <c r="B30" s="101" t="s">
        <v>340</v>
      </c>
      <c r="D30" s="101" t="s">
        <v>341</v>
      </c>
      <c r="E30" s="101" t="s">
        <v>493</v>
      </c>
      <c r="F30" s="101" t="s">
        <v>94</v>
      </c>
      <c r="G30" s="30">
        <v>29</v>
      </c>
    </row>
    <row r="31" spans="1:7" ht="20.05" customHeight="1">
      <c r="A31" s="101" t="s">
        <v>188</v>
      </c>
      <c r="B31" s="101" t="s">
        <v>180</v>
      </c>
      <c r="D31" s="101" t="s">
        <v>342</v>
      </c>
      <c r="E31" s="101" t="s">
        <v>493</v>
      </c>
      <c r="F31" s="101" t="s">
        <v>37</v>
      </c>
      <c r="G31" s="30">
        <v>30</v>
      </c>
    </row>
    <row r="32" spans="1:7" ht="20.05" customHeight="1">
      <c r="A32" s="101" t="s">
        <v>190</v>
      </c>
      <c r="B32" s="101" t="s">
        <v>191</v>
      </c>
      <c r="D32" s="101" t="s">
        <v>343</v>
      </c>
      <c r="E32" s="101" t="s">
        <v>493</v>
      </c>
      <c r="F32" s="101" t="s">
        <v>41</v>
      </c>
      <c r="G32" s="30">
        <v>31</v>
      </c>
    </row>
    <row r="33" spans="1:7" ht="20.05" customHeight="1">
      <c r="A33" s="101" t="s">
        <v>192</v>
      </c>
      <c r="B33" s="101" t="s">
        <v>193</v>
      </c>
      <c r="D33" s="101" t="s">
        <v>344</v>
      </c>
      <c r="E33" s="101" t="s">
        <v>493</v>
      </c>
      <c r="F33" s="101" t="s">
        <v>194</v>
      </c>
      <c r="G33" s="30">
        <v>32</v>
      </c>
    </row>
    <row r="34" spans="1:7" ht="20.05" customHeight="1">
      <c r="A34" s="173" t="s">
        <v>345</v>
      </c>
      <c r="B34" s="101" t="s">
        <v>227</v>
      </c>
      <c r="D34" s="101" t="s">
        <v>346</v>
      </c>
      <c r="E34" s="101" t="s">
        <v>493</v>
      </c>
      <c r="F34" s="101" t="s">
        <v>35</v>
      </c>
      <c r="G34" s="30">
        <v>33</v>
      </c>
    </row>
    <row r="35" spans="1:7" ht="20.05" customHeight="1">
      <c r="A35" s="101" t="s">
        <v>347</v>
      </c>
      <c r="B35" s="101" t="s">
        <v>348</v>
      </c>
      <c r="D35" s="101" t="s">
        <v>349</v>
      </c>
      <c r="E35" s="101" t="s">
        <v>493</v>
      </c>
      <c r="F35" s="101" t="s">
        <v>172</v>
      </c>
      <c r="G35" s="30">
        <v>34</v>
      </c>
    </row>
    <row r="36" spans="1:7" ht="20.05" customHeight="1">
      <c r="A36" s="101" t="s">
        <v>196</v>
      </c>
      <c r="B36" s="101" t="s">
        <v>197</v>
      </c>
      <c r="D36" s="101" t="s">
        <v>350</v>
      </c>
      <c r="E36" s="101" t="s">
        <v>497</v>
      </c>
      <c r="F36" s="101" t="s">
        <v>53</v>
      </c>
      <c r="G36" s="30">
        <v>35</v>
      </c>
    </row>
    <row r="37" spans="1:7" ht="20.05" customHeight="1">
      <c r="A37" s="101" t="s">
        <v>351</v>
      </c>
      <c r="B37" s="101" t="s">
        <v>352</v>
      </c>
      <c r="D37" s="101" t="s">
        <v>353</v>
      </c>
      <c r="E37" s="101" t="s">
        <v>497</v>
      </c>
      <c r="F37" s="101" t="s">
        <v>36</v>
      </c>
      <c r="G37" s="30">
        <v>36</v>
      </c>
    </row>
    <row r="38" spans="1:7" ht="20.05" customHeight="1">
      <c r="A38" s="101" t="s">
        <v>354</v>
      </c>
      <c r="B38" s="101" t="s">
        <v>355</v>
      </c>
      <c r="D38" s="101" t="s">
        <v>356</v>
      </c>
      <c r="E38" s="101" t="s">
        <v>493</v>
      </c>
      <c r="F38" s="101" t="s">
        <v>52</v>
      </c>
      <c r="G38" s="30">
        <v>37</v>
      </c>
    </row>
    <row r="39" spans="1:7" ht="20.05" customHeight="1">
      <c r="A39" s="101" t="s">
        <v>198</v>
      </c>
      <c r="B39" s="101" t="s">
        <v>199</v>
      </c>
      <c r="D39" s="101" t="s">
        <v>357</v>
      </c>
      <c r="E39" s="101" t="s">
        <v>493</v>
      </c>
      <c r="F39" s="101" t="s">
        <v>125</v>
      </c>
      <c r="G39" s="30">
        <v>38</v>
      </c>
    </row>
    <row r="40" spans="1:7" ht="20.05" customHeight="1">
      <c r="A40" s="101" t="s">
        <v>200</v>
      </c>
      <c r="B40" s="101" t="s">
        <v>201</v>
      </c>
      <c r="D40" s="101" t="s">
        <v>358</v>
      </c>
      <c r="E40" s="101" t="s">
        <v>497</v>
      </c>
      <c r="F40" s="101" t="s">
        <v>37</v>
      </c>
      <c r="G40" s="30">
        <v>39</v>
      </c>
    </row>
    <row r="41" spans="1:7" ht="20.05" customHeight="1">
      <c r="A41" s="101" t="s">
        <v>202</v>
      </c>
      <c r="B41" s="101" t="s">
        <v>359</v>
      </c>
      <c r="D41" s="101" t="s">
        <v>360</v>
      </c>
      <c r="E41" s="101" t="s">
        <v>497</v>
      </c>
      <c r="F41" s="101" t="s">
        <v>53</v>
      </c>
      <c r="G41" s="30">
        <v>40</v>
      </c>
    </row>
    <row r="42" spans="1:7" ht="20.05" customHeight="1">
      <c r="A42" s="101" t="s">
        <v>202</v>
      </c>
      <c r="B42" s="101" t="s">
        <v>189</v>
      </c>
      <c r="D42" s="101" t="s">
        <v>334</v>
      </c>
      <c r="E42" s="101" t="s">
        <v>493</v>
      </c>
      <c r="F42" s="101" t="s">
        <v>35</v>
      </c>
      <c r="G42" s="30">
        <v>41</v>
      </c>
    </row>
    <row r="43" spans="1:7" ht="20.05" customHeight="1">
      <c r="A43" s="174" t="s">
        <v>361</v>
      </c>
      <c r="B43" s="101" t="s">
        <v>195</v>
      </c>
      <c r="D43" s="101" t="s">
        <v>362</v>
      </c>
      <c r="E43" s="101" t="s">
        <v>493</v>
      </c>
      <c r="F43" s="101" t="s">
        <v>256</v>
      </c>
      <c r="G43" s="30">
        <v>42</v>
      </c>
    </row>
    <row r="44" spans="1:7" ht="20.05" customHeight="1">
      <c r="A44" s="101" t="s">
        <v>203</v>
      </c>
      <c r="B44" s="101" t="s">
        <v>189</v>
      </c>
      <c r="D44" s="101" t="s">
        <v>363</v>
      </c>
      <c r="E44" s="101" t="s">
        <v>493</v>
      </c>
      <c r="F44" s="101" t="s">
        <v>37</v>
      </c>
      <c r="G44" s="30">
        <v>43</v>
      </c>
    </row>
    <row r="45" spans="1:7" ht="20.05" customHeight="1">
      <c r="A45" s="101" t="s">
        <v>205</v>
      </c>
      <c r="B45" s="101" t="s">
        <v>206</v>
      </c>
      <c r="D45" s="101" t="s">
        <v>364</v>
      </c>
      <c r="E45" s="101" t="s">
        <v>497</v>
      </c>
      <c r="F45" s="101" t="s">
        <v>194</v>
      </c>
      <c r="G45" s="30">
        <v>44</v>
      </c>
    </row>
    <row r="46" spans="1:7" ht="20.05" customHeight="1">
      <c r="A46" s="101" t="s">
        <v>207</v>
      </c>
      <c r="B46" s="101" t="s">
        <v>208</v>
      </c>
      <c r="D46" s="101" t="s">
        <v>365</v>
      </c>
      <c r="E46" s="101" t="s">
        <v>493</v>
      </c>
      <c r="F46" s="101" t="s">
        <v>77</v>
      </c>
      <c r="G46" s="30">
        <v>45</v>
      </c>
    </row>
    <row r="47" spans="1:7" ht="20.05" customHeight="1">
      <c r="A47" s="101" t="s">
        <v>207</v>
      </c>
      <c r="B47" s="101" t="s">
        <v>209</v>
      </c>
      <c r="D47" s="101" t="s">
        <v>365</v>
      </c>
      <c r="E47" s="101" t="s">
        <v>493</v>
      </c>
      <c r="F47" s="101" t="s">
        <v>77</v>
      </c>
      <c r="G47" s="30">
        <v>46</v>
      </c>
    </row>
    <row r="48" spans="1:7" ht="20.05" customHeight="1">
      <c r="A48" s="101" t="s">
        <v>366</v>
      </c>
      <c r="B48" s="101" t="s">
        <v>367</v>
      </c>
      <c r="D48" s="101" t="s">
        <v>368</v>
      </c>
      <c r="E48" s="101" t="s">
        <v>493</v>
      </c>
      <c r="F48" s="101" t="s">
        <v>260</v>
      </c>
      <c r="G48" s="30">
        <v>47</v>
      </c>
    </row>
    <row r="49" spans="1:7" ht="20.05" customHeight="1">
      <c r="A49" s="101" t="s">
        <v>210</v>
      </c>
      <c r="B49" s="101" t="s">
        <v>211</v>
      </c>
      <c r="D49" s="101" t="s">
        <v>378</v>
      </c>
      <c r="E49" s="101" t="s">
        <v>493</v>
      </c>
      <c r="F49" s="101" t="s">
        <v>40</v>
      </c>
      <c r="G49" s="30">
        <v>48</v>
      </c>
    </row>
    <row r="50" spans="1:7" ht="20.05" customHeight="1">
      <c r="A50" s="101" t="s">
        <v>369</v>
      </c>
      <c r="B50" s="101" t="s">
        <v>370</v>
      </c>
      <c r="D50" s="101" t="s">
        <v>371</v>
      </c>
      <c r="E50" s="101" t="s">
        <v>493</v>
      </c>
      <c r="F50" s="101" t="s">
        <v>38</v>
      </c>
      <c r="G50" s="30">
        <v>49</v>
      </c>
    </row>
    <row r="51" spans="1:7" ht="20.05" customHeight="1">
      <c r="A51" s="101" t="s">
        <v>372</v>
      </c>
      <c r="B51" s="101" t="s">
        <v>373</v>
      </c>
      <c r="D51" s="101" t="s">
        <v>374</v>
      </c>
      <c r="E51" s="101" t="s">
        <v>493</v>
      </c>
      <c r="F51" s="101" t="s">
        <v>260</v>
      </c>
      <c r="G51" s="30">
        <v>50</v>
      </c>
    </row>
    <row r="52" spans="1:7" ht="20.05" customHeight="1">
      <c r="A52" s="101" t="s">
        <v>375</v>
      </c>
      <c r="B52" s="101" t="s">
        <v>376</v>
      </c>
      <c r="D52" s="101" t="s">
        <v>377</v>
      </c>
      <c r="E52" s="101" t="s">
        <v>493</v>
      </c>
      <c r="F52" s="101" t="s">
        <v>42</v>
      </c>
      <c r="G52" s="30">
        <v>51</v>
      </c>
    </row>
    <row r="53" spans="1:7" ht="20.05" customHeight="1">
      <c r="A53" s="101" t="s">
        <v>212</v>
      </c>
      <c r="B53" s="101" t="s">
        <v>213</v>
      </c>
      <c r="D53" s="101" t="s">
        <v>379</v>
      </c>
      <c r="E53" s="101" t="s">
        <v>497</v>
      </c>
      <c r="F53" s="101" t="s">
        <v>39</v>
      </c>
      <c r="G53" s="30">
        <v>52</v>
      </c>
    </row>
    <row r="54" spans="1:7" ht="20.05" customHeight="1">
      <c r="A54" s="101" t="s">
        <v>214</v>
      </c>
      <c r="B54" s="101" t="s">
        <v>215</v>
      </c>
      <c r="D54" s="101" t="s">
        <v>380</v>
      </c>
      <c r="E54" s="101" t="s">
        <v>497</v>
      </c>
      <c r="F54" s="101" t="s">
        <v>81</v>
      </c>
      <c r="G54" s="30">
        <v>53</v>
      </c>
    </row>
    <row r="55" spans="1:7" ht="20.05" customHeight="1">
      <c r="A55" s="101" t="s">
        <v>216</v>
      </c>
      <c r="B55" s="101" t="s">
        <v>219</v>
      </c>
      <c r="D55" s="101" t="s">
        <v>383</v>
      </c>
      <c r="E55" s="101" t="s">
        <v>493</v>
      </c>
      <c r="F55" s="101" t="s">
        <v>218</v>
      </c>
      <c r="G55" s="30">
        <v>54</v>
      </c>
    </row>
    <row r="56" spans="1:7" ht="20.05" customHeight="1">
      <c r="A56" s="101" t="s">
        <v>216</v>
      </c>
      <c r="B56" s="101" t="s">
        <v>220</v>
      </c>
      <c r="D56" s="101" t="s">
        <v>381</v>
      </c>
      <c r="E56" s="101" t="s">
        <v>493</v>
      </c>
      <c r="F56" s="101" t="s">
        <v>218</v>
      </c>
      <c r="G56" s="30">
        <v>55</v>
      </c>
    </row>
    <row r="57" spans="1:7" ht="20.05" customHeight="1">
      <c r="A57" s="101" t="s">
        <v>216</v>
      </c>
      <c r="B57" s="101" t="s">
        <v>217</v>
      </c>
      <c r="D57" s="101" t="s">
        <v>382</v>
      </c>
      <c r="E57" s="101" t="s">
        <v>497</v>
      </c>
      <c r="F57" s="101" t="s">
        <v>218</v>
      </c>
      <c r="G57" s="30">
        <v>56</v>
      </c>
    </row>
    <row r="58" spans="1:7" ht="20.05" customHeight="1">
      <c r="A58" s="101" t="s">
        <v>384</v>
      </c>
      <c r="B58" s="101" t="s">
        <v>183</v>
      </c>
      <c r="D58" s="101" t="s">
        <v>385</v>
      </c>
      <c r="E58" s="101" t="s">
        <v>493</v>
      </c>
      <c r="F58" s="101" t="s">
        <v>274</v>
      </c>
      <c r="G58" s="30">
        <v>57</v>
      </c>
    </row>
    <row r="59" spans="1:7" ht="20.05" customHeight="1">
      <c r="A59" s="101" t="s">
        <v>221</v>
      </c>
      <c r="B59" s="101" t="s">
        <v>386</v>
      </c>
      <c r="D59" s="101" t="s">
        <v>387</v>
      </c>
      <c r="E59" s="101" t="s">
        <v>493</v>
      </c>
      <c r="F59" s="101" t="s">
        <v>52</v>
      </c>
      <c r="G59" s="30">
        <v>58</v>
      </c>
    </row>
    <row r="60" spans="1:7" ht="20.05" customHeight="1">
      <c r="A60" s="101" t="s">
        <v>222</v>
      </c>
      <c r="B60" s="101" t="s">
        <v>204</v>
      </c>
      <c r="D60" s="101" t="s">
        <v>388</v>
      </c>
      <c r="E60" s="101" t="s">
        <v>493</v>
      </c>
      <c r="F60" s="101" t="s">
        <v>125</v>
      </c>
      <c r="G60" s="30">
        <v>59</v>
      </c>
    </row>
    <row r="61" spans="1:7" ht="20.05" customHeight="1">
      <c r="A61" s="101" t="s">
        <v>423</v>
      </c>
      <c r="B61" s="101" t="s">
        <v>306</v>
      </c>
      <c r="D61" s="101" t="s">
        <v>424</v>
      </c>
      <c r="E61" s="101" t="s">
        <v>493</v>
      </c>
      <c r="F61" s="101" t="s">
        <v>53</v>
      </c>
      <c r="G61" s="30">
        <v>60</v>
      </c>
    </row>
    <row r="62" spans="1:7" ht="20.05" customHeight="1">
      <c r="A62" s="101" t="s">
        <v>389</v>
      </c>
      <c r="B62" s="101" t="s">
        <v>390</v>
      </c>
      <c r="D62" s="101" t="s">
        <v>391</v>
      </c>
      <c r="E62" s="101" t="s">
        <v>493</v>
      </c>
      <c r="F62" s="101" t="s">
        <v>392</v>
      </c>
      <c r="G62" s="30">
        <v>61</v>
      </c>
    </row>
    <row r="63" spans="1:7" ht="20.05" customHeight="1">
      <c r="A63" s="101" t="s">
        <v>393</v>
      </c>
      <c r="B63" s="101" t="s">
        <v>394</v>
      </c>
      <c r="D63" s="101" t="s">
        <v>395</v>
      </c>
      <c r="E63" s="101" t="s">
        <v>493</v>
      </c>
      <c r="F63" s="101" t="s">
        <v>37</v>
      </c>
      <c r="G63" s="30">
        <v>62</v>
      </c>
    </row>
    <row r="64" spans="1:7" ht="20.05" customHeight="1">
      <c r="A64" s="101" t="s">
        <v>223</v>
      </c>
      <c r="B64" s="101" t="s">
        <v>224</v>
      </c>
      <c r="D64" s="101" t="s">
        <v>396</v>
      </c>
      <c r="E64" s="101" t="s">
        <v>497</v>
      </c>
      <c r="F64" s="101" t="s">
        <v>94</v>
      </c>
      <c r="G64" s="30">
        <v>63</v>
      </c>
    </row>
    <row r="65" spans="1:7" ht="20.05" customHeight="1">
      <c r="A65" s="101" t="s">
        <v>225</v>
      </c>
      <c r="B65" s="101" t="s">
        <v>226</v>
      </c>
      <c r="D65" s="101" t="s">
        <v>397</v>
      </c>
      <c r="E65" s="101" t="s">
        <v>493</v>
      </c>
      <c r="F65" s="101" t="s">
        <v>288</v>
      </c>
      <c r="G65" s="30">
        <v>64</v>
      </c>
    </row>
    <row r="66" spans="1:7" ht="20.05" customHeight="1">
      <c r="A66" s="101" t="s">
        <v>225</v>
      </c>
      <c r="B66" s="101" t="s">
        <v>227</v>
      </c>
      <c r="D66" s="101" t="s">
        <v>397</v>
      </c>
      <c r="E66" s="101" t="s">
        <v>493</v>
      </c>
      <c r="F66" s="101" t="s">
        <v>288</v>
      </c>
      <c r="G66" s="30">
        <v>65</v>
      </c>
    </row>
    <row r="67" spans="1:7" ht="20.05" customHeight="1">
      <c r="A67" s="101" t="s">
        <v>228</v>
      </c>
      <c r="B67" s="101" t="s">
        <v>189</v>
      </c>
      <c r="D67" s="101" t="s">
        <v>398</v>
      </c>
      <c r="E67" s="101" t="s">
        <v>493</v>
      </c>
      <c r="F67" s="101" t="s">
        <v>52</v>
      </c>
      <c r="G67" s="30">
        <v>66</v>
      </c>
    </row>
    <row r="68" spans="1:7" ht="20.05" customHeight="1">
      <c r="A68" s="101" t="s">
        <v>230</v>
      </c>
      <c r="B68" s="101" t="s">
        <v>195</v>
      </c>
      <c r="D68" s="101" t="s">
        <v>399</v>
      </c>
      <c r="E68" s="101" t="s">
        <v>493</v>
      </c>
      <c r="F68" s="101" t="s">
        <v>144</v>
      </c>
      <c r="G68" s="30">
        <v>67</v>
      </c>
    </row>
    <row r="69" spans="1:7" ht="20.05" customHeight="1">
      <c r="A69" s="101" t="s">
        <v>231</v>
      </c>
      <c r="B69" s="101" t="s">
        <v>232</v>
      </c>
      <c r="D69" s="101" t="s">
        <v>400</v>
      </c>
      <c r="E69" s="101" t="s">
        <v>497</v>
      </c>
      <c r="F69" s="101" t="s">
        <v>186</v>
      </c>
      <c r="G69" s="30">
        <v>68</v>
      </c>
    </row>
    <row r="70" spans="1:7" ht="20.05" customHeight="1">
      <c r="A70" s="101" t="s">
        <v>465</v>
      </c>
      <c r="B70" s="101" t="s">
        <v>466</v>
      </c>
      <c r="D70" s="101" t="s">
        <v>504</v>
      </c>
      <c r="E70" s="101" t="s">
        <v>497</v>
      </c>
      <c r="F70" s="101" t="s">
        <v>186</v>
      </c>
      <c r="G70" s="30">
        <v>69</v>
      </c>
    </row>
    <row r="71" spans="1:7" ht="20.05" customHeight="1">
      <c r="A71" s="101" t="s">
        <v>401</v>
      </c>
      <c r="B71" s="101" t="s">
        <v>183</v>
      </c>
      <c r="D71" s="101" t="s">
        <v>404</v>
      </c>
      <c r="E71" s="101" t="s">
        <v>493</v>
      </c>
      <c r="F71" s="101" t="s">
        <v>256</v>
      </c>
      <c r="G71" s="30">
        <v>70</v>
      </c>
    </row>
    <row r="72" spans="1:7" ht="20.05" customHeight="1">
      <c r="A72" s="101" t="s">
        <v>401</v>
      </c>
      <c r="B72" s="101" t="s">
        <v>402</v>
      </c>
      <c r="D72" s="101" t="s">
        <v>403</v>
      </c>
      <c r="E72" s="101" t="s">
        <v>497</v>
      </c>
      <c r="F72" s="101" t="s">
        <v>256</v>
      </c>
      <c r="G72" s="30">
        <v>71</v>
      </c>
    </row>
    <row r="73" spans="1:7" ht="20.05" customHeight="1">
      <c r="A73" s="101" t="s">
        <v>233</v>
      </c>
      <c r="B73" s="101" t="s">
        <v>234</v>
      </c>
      <c r="D73" s="101" t="s">
        <v>405</v>
      </c>
      <c r="E73" s="101" t="s">
        <v>493</v>
      </c>
      <c r="F73" s="101" t="s">
        <v>53</v>
      </c>
      <c r="G73" s="30">
        <v>72</v>
      </c>
    </row>
    <row r="74" spans="1:7" ht="20.05" customHeight="1">
      <c r="A74" s="101" t="s">
        <v>406</v>
      </c>
      <c r="B74" s="101" t="s">
        <v>176</v>
      </c>
      <c r="D74" s="101" t="s">
        <v>407</v>
      </c>
      <c r="E74" s="101" t="s">
        <v>493</v>
      </c>
      <c r="F74" s="101" t="s">
        <v>408</v>
      </c>
      <c r="G74" s="30">
        <v>73</v>
      </c>
    </row>
    <row r="75" spans="1:7" ht="20.05" customHeight="1">
      <c r="A75" s="101" t="s">
        <v>235</v>
      </c>
      <c r="B75" s="101" t="s">
        <v>227</v>
      </c>
      <c r="D75" s="101" t="s">
        <v>409</v>
      </c>
      <c r="E75" s="101" t="s">
        <v>493</v>
      </c>
      <c r="F75" s="101" t="s">
        <v>39</v>
      </c>
      <c r="G75" s="30">
        <v>74</v>
      </c>
    </row>
    <row r="76" spans="1:7" ht="20.05" customHeight="1">
      <c r="A76" s="101" t="s">
        <v>236</v>
      </c>
      <c r="B76" s="101" t="s">
        <v>411</v>
      </c>
      <c r="D76" s="101" t="s">
        <v>412</v>
      </c>
      <c r="E76" s="101" t="s">
        <v>493</v>
      </c>
      <c r="F76" s="101" t="s">
        <v>52</v>
      </c>
      <c r="G76" s="30">
        <v>75</v>
      </c>
    </row>
    <row r="77" spans="1:7" ht="20.05" customHeight="1">
      <c r="A77" s="101" t="s">
        <v>236</v>
      </c>
      <c r="B77" s="101" t="s">
        <v>237</v>
      </c>
      <c r="D77" s="101" t="s">
        <v>410</v>
      </c>
      <c r="E77" s="101" t="s">
        <v>493</v>
      </c>
      <c r="F77" s="101" t="s">
        <v>52</v>
      </c>
      <c r="G77" s="30">
        <v>76</v>
      </c>
    </row>
    <row r="78" spans="1:7" ht="15.05" customHeight="1">
      <c r="A78" s="101" t="s">
        <v>238</v>
      </c>
      <c r="B78" s="101" t="s">
        <v>239</v>
      </c>
      <c r="D78" s="101" t="s">
        <v>413</v>
      </c>
      <c r="E78" s="101" t="s">
        <v>497</v>
      </c>
      <c r="F78" s="101" t="s">
        <v>144</v>
      </c>
      <c r="G78" s="30">
        <v>77</v>
      </c>
    </row>
    <row r="79" spans="1:7" ht="15.05" customHeight="1">
      <c r="A79" s="101" t="s">
        <v>463</v>
      </c>
      <c r="B79" s="101" t="s">
        <v>464</v>
      </c>
      <c r="D79" s="101" t="s">
        <v>505</v>
      </c>
      <c r="E79" s="101" t="s">
        <v>493</v>
      </c>
      <c r="F79" s="101" t="s">
        <v>256</v>
      </c>
      <c r="G79" s="30">
        <v>78</v>
      </c>
    </row>
    <row r="80" spans="1:7" ht="15.05" customHeight="1">
      <c r="A80" s="101" t="s">
        <v>240</v>
      </c>
      <c r="B80" s="101" t="s">
        <v>241</v>
      </c>
      <c r="D80" s="101" t="s">
        <v>414</v>
      </c>
      <c r="E80" s="101" t="s">
        <v>493</v>
      </c>
      <c r="F80" s="101" t="s">
        <v>42</v>
      </c>
      <c r="G80" s="30">
        <v>79</v>
      </c>
    </row>
    <row r="81" spans="1:7" ht="15.05" customHeight="1">
      <c r="A81" s="101" t="s">
        <v>506</v>
      </c>
      <c r="B81" s="101" t="s">
        <v>507</v>
      </c>
      <c r="D81" s="101" t="s">
        <v>508</v>
      </c>
      <c r="E81" s="101" t="s">
        <v>497</v>
      </c>
      <c r="F81" s="101" t="s">
        <v>36</v>
      </c>
      <c r="G81" s="30">
        <v>80</v>
      </c>
    </row>
    <row r="82" spans="1:7" ht="15.05" customHeight="1">
      <c r="A82" s="101" t="s">
        <v>242</v>
      </c>
      <c r="B82" s="101" t="s">
        <v>243</v>
      </c>
      <c r="D82" s="101" t="s">
        <v>415</v>
      </c>
      <c r="E82" s="101" t="s">
        <v>493</v>
      </c>
      <c r="F82" s="101" t="s">
        <v>186</v>
      </c>
      <c r="G82" s="30">
        <v>81</v>
      </c>
    </row>
    <row r="83" spans="1:7" ht="15.05" customHeight="1">
      <c r="A83" s="101" t="s">
        <v>425</v>
      </c>
      <c r="B83" s="101" t="s">
        <v>244</v>
      </c>
      <c r="D83" s="101" t="s">
        <v>426</v>
      </c>
      <c r="E83" s="101" t="s">
        <v>493</v>
      </c>
      <c r="F83" s="101" t="s">
        <v>51</v>
      </c>
      <c r="G83" s="30">
        <v>82</v>
      </c>
    </row>
    <row r="84" spans="1:7" ht="15.05" customHeight="1">
      <c r="A84" s="101" t="s">
        <v>509</v>
      </c>
      <c r="B84" s="101" t="s">
        <v>510</v>
      </c>
      <c r="D84" s="101" t="s">
        <v>511</v>
      </c>
      <c r="E84" s="101" t="s">
        <v>497</v>
      </c>
      <c r="F84" s="101" t="s">
        <v>53</v>
      </c>
      <c r="G84" s="30">
        <v>83</v>
      </c>
    </row>
    <row r="85" spans="1:7" ht="15.05" customHeight="1">
      <c r="A85" s="101" t="s">
        <v>245</v>
      </c>
      <c r="B85" s="101" t="s">
        <v>246</v>
      </c>
      <c r="D85" s="101" t="s">
        <v>416</v>
      </c>
      <c r="E85" s="101" t="s">
        <v>493</v>
      </c>
      <c r="F85" s="101" t="s">
        <v>36</v>
      </c>
      <c r="G85" s="30">
        <v>84</v>
      </c>
    </row>
  </sheetData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CB49"/>
  <sheetViews>
    <sheetView tabSelected="1" zoomScale="130" zoomScaleNormal="130" workbookViewId="0">
      <pane xSplit="13774" topLeftCell="BV1"/>
      <selection activeCell="B5" sqref="B5"/>
      <selection pane="topRight" activeCell="CD13" sqref="CD12:CD13"/>
    </sheetView>
  </sheetViews>
  <sheetFormatPr baseColWidth="10" defaultRowHeight="15.05"/>
  <cols>
    <col min="1" max="1" width="3.33203125" style="13" customWidth="1"/>
    <col min="2" max="2" width="23.6640625" style="13" bestFit="1" customWidth="1"/>
    <col min="3" max="3" width="19.44140625" style="13" bestFit="1" customWidth="1"/>
    <col min="4" max="4" width="6.88671875" style="13" bestFit="1" customWidth="1"/>
    <col min="5" max="5" width="5.44140625" style="16" customWidth="1"/>
    <col min="6" max="7" width="5.33203125" style="18" customWidth="1"/>
    <col min="8" max="8" width="0.88671875" customWidth="1"/>
    <col min="9" max="9" width="20" customWidth="1"/>
    <col min="10" max="10" width="0.88671875" customWidth="1"/>
    <col min="11" max="11" width="6.44140625" bestFit="1" customWidth="1"/>
    <col min="12" max="12" width="6" style="30" bestFit="1" customWidth="1"/>
    <col min="13" max="13" width="5" bestFit="1" customWidth="1"/>
    <col min="14" max="14" width="6.88671875" bestFit="1" customWidth="1"/>
    <col min="15" max="15" width="5" bestFit="1" customWidth="1"/>
    <col min="16" max="16" width="4.109375" bestFit="1" customWidth="1"/>
    <col min="17" max="17" width="0.88671875" customWidth="1"/>
    <col min="18" max="18" width="6.44140625" bestFit="1" customWidth="1"/>
    <col min="19" max="19" width="6.88671875" bestFit="1" customWidth="1"/>
    <col min="20" max="20" width="5" bestFit="1" customWidth="1"/>
    <col min="21" max="21" width="4.109375" bestFit="1" customWidth="1"/>
    <col min="22" max="22" width="0.88671875" customWidth="1"/>
    <col min="23" max="23" width="6.44140625" bestFit="1" customWidth="1"/>
    <col min="24" max="24" width="6" style="30" bestFit="1" customWidth="1"/>
    <col min="25" max="25" width="5" bestFit="1" customWidth="1"/>
    <col min="26" max="26" width="6.88671875" bestFit="1" customWidth="1"/>
    <col min="27" max="27" width="5" bestFit="1" customWidth="1"/>
    <col min="28" max="28" width="4.109375" bestFit="1" customWidth="1"/>
    <col min="29" max="29" width="0.88671875" customWidth="1"/>
    <col min="30" max="30" width="6.44140625" bestFit="1" customWidth="1"/>
    <col min="31" max="31" width="6.88671875" bestFit="1" customWidth="1"/>
    <col min="32" max="32" width="5" bestFit="1" customWidth="1"/>
    <col min="33" max="33" width="4.109375" bestFit="1" customWidth="1"/>
    <col min="34" max="34" width="0.88671875" customWidth="1"/>
    <col min="35" max="35" width="6.44140625" bestFit="1" customWidth="1"/>
    <col min="36" max="36" width="6" style="30" bestFit="1" customWidth="1"/>
    <col min="37" max="37" width="5" bestFit="1" customWidth="1"/>
    <col min="38" max="38" width="6.88671875" bestFit="1" customWidth="1"/>
    <col min="39" max="39" width="5" bestFit="1" customWidth="1"/>
    <col min="40" max="40" width="4.109375" bestFit="1" customWidth="1"/>
    <col min="41" max="41" width="0.88671875" customWidth="1"/>
    <col min="42" max="42" width="6.44140625" bestFit="1" customWidth="1"/>
    <col min="43" max="43" width="6" style="30" bestFit="1" customWidth="1"/>
    <col min="44" max="44" width="5" bestFit="1" customWidth="1"/>
    <col min="45" max="45" width="6.88671875" bestFit="1" customWidth="1"/>
    <col min="46" max="46" width="5" bestFit="1" customWidth="1"/>
    <col min="47" max="47" width="4.109375" bestFit="1" customWidth="1"/>
    <col min="48" max="48" width="0.88671875" customWidth="1"/>
    <col min="49" max="49" width="6.44140625" bestFit="1" customWidth="1"/>
    <col min="50" max="50" width="6" style="30" bestFit="1" customWidth="1"/>
    <col min="51" max="51" width="5" bestFit="1" customWidth="1"/>
    <col min="52" max="52" width="6.88671875" bestFit="1" customWidth="1"/>
    <col min="53" max="53" width="5" bestFit="1" customWidth="1"/>
    <col min="54" max="54" width="4.109375" bestFit="1" customWidth="1"/>
    <col min="55" max="55" width="0.88671875" customWidth="1"/>
    <col min="56" max="56" width="6.44140625" bestFit="1" customWidth="1"/>
    <col min="57" max="57" width="6.88671875" bestFit="1" customWidth="1"/>
    <col min="58" max="58" width="7" customWidth="1"/>
    <col min="59" max="59" width="4.109375" bestFit="1" customWidth="1"/>
    <col min="60" max="60" width="0.88671875" customWidth="1"/>
    <col min="61" max="61" width="6.44140625" bestFit="1" customWidth="1"/>
    <col min="62" max="62" width="6" style="30" bestFit="1" customWidth="1"/>
    <col min="63" max="63" width="5" bestFit="1" customWidth="1"/>
    <col min="64" max="64" width="6.88671875" bestFit="1" customWidth="1"/>
    <col min="65" max="65" width="5" bestFit="1" customWidth="1"/>
    <col min="66" max="66" width="4.109375" bestFit="1" customWidth="1"/>
    <col min="67" max="67" width="0.88671875" customWidth="1"/>
    <col min="68" max="68" width="6.44140625" bestFit="1" customWidth="1"/>
    <col min="69" max="69" width="6" style="30" bestFit="1" customWidth="1"/>
    <col min="70" max="70" width="5" bestFit="1" customWidth="1"/>
    <col min="71" max="71" width="6.88671875" bestFit="1" customWidth="1"/>
    <col min="72" max="72" width="5" bestFit="1" customWidth="1"/>
    <col min="73" max="73" width="4.109375" bestFit="1" customWidth="1"/>
    <col min="74" max="74" width="0.88671875" customWidth="1"/>
    <col min="75" max="75" width="6.44140625" bestFit="1" customWidth="1"/>
    <col min="76" max="76" width="6" style="30" bestFit="1" customWidth="1"/>
    <col min="77" max="77" width="5" bestFit="1" customWidth="1"/>
    <col min="78" max="78" width="6.88671875" bestFit="1" customWidth="1"/>
    <col min="79" max="79" width="5" bestFit="1" customWidth="1"/>
    <col min="80" max="80" width="4.109375" bestFit="1" customWidth="1"/>
  </cols>
  <sheetData>
    <row r="1" spans="1:80" ht="15.85" customHeight="1" thickTop="1">
      <c r="A1" s="206"/>
      <c r="B1" s="207"/>
      <c r="C1" s="207"/>
      <c r="D1" s="207"/>
      <c r="E1" s="207"/>
      <c r="F1" s="207"/>
      <c r="G1" s="207"/>
      <c r="H1" s="207"/>
      <c r="I1" s="208"/>
      <c r="K1" s="44"/>
      <c r="L1" s="44"/>
      <c r="M1" s="44"/>
      <c r="N1" s="44"/>
      <c r="R1" s="44"/>
      <c r="S1" s="44"/>
      <c r="W1" s="44"/>
      <c r="X1" s="44"/>
      <c r="Y1" s="44"/>
      <c r="Z1" s="44"/>
      <c r="AD1" s="44"/>
      <c r="AE1" s="44"/>
      <c r="AI1" s="44"/>
      <c r="AJ1" s="44"/>
      <c r="AK1" s="44"/>
      <c r="AL1" s="44"/>
      <c r="AP1" s="44"/>
      <c r="AQ1" s="44"/>
      <c r="AR1" s="44"/>
      <c r="AS1" s="44"/>
      <c r="AW1" s="44"/>
      <c r="AX1" s="44"/>
      <c r="AY1" s="44"/>
      <c r="AZ1" s="44"/>
      <c r="BD1" s="44"/>
      <c r="BE1" s="44"/>
      <c r="BI1" s="44"/>
      <c r="BJ1" s="44"/>
      <c r="BK1" s="44"/>
      <c r="BL1" s="44"/>
      <c r="BP1" s="44"/>
      <c r="BQ1" s="44"/>
      <c r="BR1" s="44"/>
      <c r="BS1" s="44"/>
      <c r="BW1" s="44"/>
      <c r="BX1" s="44"/>
      <c r="BY1" s="44"/>
      <c r="BZ1" s="44"/>
    </row>
    <row r="2" spans="1:80" ht="15.05" customHeight="1">
      <c r="A2" s="209"/>
      <c r="B2" s="210"/>
      <c r="C2" s="210"/>
      <c r="D2" s="210"/>
      <c r="E2" s="210"/>
      <c r="F2" s="210"/>
      <c r="G2" s="210"/>
      <c r="H2" s="210"/>
      <c r="I2" s="211"/>
      <c r="K2" s="44"/>
      <c r="L2" s="44"/>
      <c r="M2" s="44"/>
      <c r="N2" s="44"/>
      <c r="R2" s="44"/>
      <c r="S2" s="44"/>
      <c r="W2" s="44"/>
      <c r="X2" s="44"/>
      <c r="Y2" s="44"/>
      <c r="Z2" s="44"/>
      <c r="AD2" s="44"/>
      <c r="AE2" s="44"/>
      <c r="AI2" s="44"/>
      <c r="AJ2" s="44"/>
      <c r="AK2" s="44"/>
      <c r="AL2" s="44"/>
      <c r="AP2" s="44"/>
      <c r="AQ2" s="44"/>
      <c r="AR2" s="44"/>
      <c r="AS2" s="44"/>
      <c r="AW2" s="44"/>
      <c r="AX2" s="44"/>
      <c r="AY2" s="44"/>
      <c r="AZ2" s="44"/>
      <c r="BD2" s="44"/>
      <c r="BE2" s="44"/>
      <c r="BI2" s="44"/>
      <c r="BJ2" s="44"/>
      <c r="BK2" s="44"/>
      <c r="BL2" s="44"/>
      <c r="BP2" s="44"/>
      <c r="BQ2" s="44"/>
      <c r="BR2" s="44"/>
      <c r="BS2" s="44"/>
      <c r="BW2" s="44"/>
      <c r="BX2" s="44"/>
      <c r="BY2" s="44"/>
      <c r="BZ2" s="44"/>
    </row>
    <row r="3" spans="1:80" ht="15.05" customHeight="1">
      <c r="A3" s="209"/>
      <c r="B3" s="210"/>
      <c r="C3" s="210"/>
      <c r="D3" s="210"/>
      <c r="E3" s="210"/>
      <c r="F3" s="210"/>
      <c r="G3" s="210"/>
      <c r="H3" s="210"/>
      <c r="I3" s="211"/>
    </row>
    <row r="4" spans="1:80" ht="15.65" thickBot="1">
      <c r="A4" s="212"/>
      <c r="B4" s="213"/>
      <c r="C4" s="213"/>
      <c r="D4" s="213"/>
      <c r="E4" s="213"/>
      <c r="F4" s="213"/>
      <c r="G4" s="213"/>
      <c r="H4" s="213"/>
      <c r="I4" s="214"/>
    </row>
    <row r="5" spans="1:80" ht="16.3" thickTop="1">
      <c r="B5" s="60" t="s">
        <v>252</v>
      </c>
      <c r="H5" s="2"/>
      <c r="I5" s="27" t="s">
        <v>3</v>
      </c>
      <c r="J5" s="78"/>
      <c r="Q5" s="129"/>
      <c r="V5" s="129"/>
      <c r="AC5" s="129"/>
      <c r="AH5" s="129"/>
      <c r="AO5" s="129"/>
      <c r="AV5" s="129"/>
      <c r="BC5" s="129"/>
      <c r="BH5" s="129"/>
      <c r="BO5" s="129"/>
      <c r="BV5" s="129"/>
    </row>
    <row r="6" spans="1:80" ht="15.05" customHeight="1">
      <c r="C6" s="37" t="s">
        <v>462</v>
      </c>
      <c r="D6" s="15" t="s">
        <v>11</v>
      </c>
      <c r="H6" s="2"/>
      <c r="I6" s="9" t="s">
        <v>6</v>
      </c>
      <c r="J6" s="79"/>
      <c r="M6" s="77"/>
      <c r="N6" s="77"/>
      <c r="O6" s="77"/>
      <c r="P6" s="77"/>
      <c r="Q6" s="130"/>
      <c r="R6" s="77"/>
      <c r="S6" s="77"/>
      <c r="U6" s="77"/>
      <c r="V6" s="130"/>
      <c r="W6" s="77"/>
      <c r="Y6" s="77"/>
      <c r="Z6" s="77"/>
      <c r="AA6" s="77"/>
      <c r="AB6" s="77"/>
      <c r="AC6" s="130"/>
      <c r="AD6" s="77"/>
      <c r="AE6" s="77"/>
      <c r="AG6" s="77"/>
      <c r="AH6" s="130"/>
      <c r="AI6" s="77"/>
      <c r="AK6" s="77"/>
      <c r="AL6" s="77"/>
      <c r="AM6" s="77"/>
      <c r="AN6" s="77"/>
      <c r="AO6" s="130"/>
      <c r="AP6" s="77"/>
      <c r="AR6" s="77"/>
      <c r="AS6" s="77"/>
      <c r="AT6" s="77"/>
      <c r="AU6" s="77"/>
      <c r="AV6" s="130"/>
      <c r="AW6" s="77"/>
      <c r="AY6" s="77"/>
      <c r="AZ6" s="77"/>
      <c r="BA6" s="77"/>
      <c r="BB6" s="77"/>
      <c r="BC6" s="130"/>
      <c r="BD6" s="77"/>
      <c r="BE6" s="77"/>
      <c r="BG6" s="77"/>
      <c r="BH6" s="130"/>
      <c r="BI6" s="77"/>
      <c r="BK6" s="77"/>
      <c r="BL6" s="77"/>
      <c r="BM6" s="77"/>
      <c r="BN6" s="77"/>
      <c r="BO6" s="130"/>
      <c r="BP6" s="77"/>
      <c r="BR6" s="77"/>
      <c r="BS6" s="77"/>
      <c r="BT6" s="77"/>
      <c r="BU6" s="77"/>
      <c r="BV6" s="130"/>
      <c r="BW6" s="77"/>
      <c r="BY6" s="77"/>
      <c r="BZ6" s="77"/>
      <c r="CA6" s="77"/>
      <c r="CB6" s="77"/>
    </row>
    <row r="7" spans="1:80" ht="13.5" customHeight="1">
      <c r="C7" s="47" t="s">
        <v>491</v>
      </c>
      <c r="D7" s="100">
        <v>18</v>
      </c>
      <c r="H7" s="3"/>
      <c r="I7" s="215" t="s">
        <v>5</v>
      </c>
      <c r="J7" s="6"/>
      <c r="K7" s="189" t="s">
        <v>293</v>
      </c>
      <c r="L7" s="190"/>
      <c r="M7" s="190"/>
      <c r="N7" s="191"/>
      <c r="O7" s="191"/>
      <c r="P7" s="192"/>
      <c r="Q7" s="6"/>
      <c r="R7" s="189" t="s">
        <v>419</v>
      </c>
      <c r="S7" s="190"/>
      <c r="T7" s="190"/>
      <c r="U7" s="203"/>
      <c r="V7" s="6"/>
      <c r="W7" s="189" t="s">
        <v>435</v>
      </c>
      <c r="X7" s="190"/>
      <c r="Y7" s="190"/>
      <c r="Z7" s="191"/>
      <c r="AA7" s="191"/>
      <c r="AB7" s="192"/>
      <c r="AC7" s="6"/>
      <c r="AD7" s="189" t="s">
        <v>448</v>
      </c>
      <c r="AE7" s="190"/>
      <c r="AF7" s="190"/>
      <c r="AG7" s="203"/>
      <c r="AH7" s="6"/>
      <c r="AI7" s="189" t="s">
        <v>470</v>
      </c>
      <c r="AJ7" s="190"/>
      <c r="AK7" s="190"/>
      <c r="AL7" s="191"/>
      <c r="AM7" s="191"/>
      <c r="AN7" s="192"/>
      <c r="AO7" s="6"/>
      <c r="AP7" s="189" t="s">
        <v>476</v>
      </c>
      <c r="AQ7" s="190"/>
      <c r="AR7" s="190"/>
      <c r="AS7" s="191"/>
      <c r="AT7" s="191"/>
      <c r="AU7" s="192"/>
      <c r="AV7" s="6"/>
      <c r="AW7" s="189" t="s">
        <v>484</v>
      </c>
      <c r="AX7" s="190"/>
      <c r="AY7" s="190"/>
      <c r="AZ7" s="191"/>
      <c r="BA7" s="191"/>
      <c r="BB7" s="192"/>
      <c r="BC7" s="6"/>
      <c r="BD7" s="189" t="s">
        <v>513</v>
      </c>
      <c r="BE7" s="190"/>
      <c r="BF7" s="190"/>
      <c r="BG7" s="203"/>
      <c r="BH7" s="6"/>
      <c r="BI7" s="189" t="s">
        <v>524</v>
      </c>
      <c r="BJ7" s="190"/>
      <c r="BK7" s="190"/>
      <c r="BL7" s="191"/>
      <c r="BM7" s="191"/>
      <c r="BN7" s="192"/>
      <c r="BO7" s="6"/>
      <c r="BP7" s="189" t="s">
        <v>525</v>
      </c>
      <c r="BQ7" s="190"/>
      <c r="BR7" s="190"/>
      <c r="BS7" s="191"/>
      <c r="BT7" s="191"/>
      <c r="BU7" s="192"/>
      <c r="BV7" s="6"/>
      <c r="BW7" s="189" t="s">
        <v>531</v>
      </c>
      <c r="BX7" s="190"/>
      <c r="BY7" s="190"/>
      <c r="BZ7" s="191"/>
      <c r="CA7" s="191"/>
      <c r="CB7" s="192"/>
    </row>
    <row r="8" spans="1:80" ht="15.85" customHeight="1">
      <c r="B8" s="218" t="s">
        <v>57</v>
      </c>
      <c r="C8" s="218" t="s">
        <v>34</v>
      </c>
      <c r="D8" s="218" t="s">
        <v>9</v>
      </c>
      <c r="E8" s="220" t="s">
        <v>79</v>
      </c>
      <c r="F8" s="222" t="s">
        <v>10</v>
      </c>
      <c r="G8" s="222" t="s">
        <v>100</v>
      </c>
      <c r="H8" s="4"/>
      <c r="I8" s="216"/>
      <c r="J8" s="7"/>
      <c r="K8" s="193" t="s">
        <v>294</v>
      </c>
      <c r="L8" s="194"/>
      <c r="M8" s="194"/>
      <c r="N8" s="195"/>
      <c r="O8" s="195"/>
      <c r="P8" s="196"/>
      <c r="Q8" s="7"/>
      <c r="R8" s="193" t="s">
        <v>421</v>
      </c>
      <c r="S8" s="194"/>
      <c r="T8" s="194"/>
      <c r="U8" s="204"/>
      <c r="V8" s="7"/>
      <c r="W8" s="193" t="s">
        <v>436</v>
      </c>
      <c r="X8" s="194"/>
      <c r="Y8" s="194"/>
      <c r="Z8" s="195"/>
      <c r="AA8" s="195"/>
      <c r="AB8" s="196"/>
      <c r="AC8" s="7"/>
      <c r="AD8" s="193" t="s">
        <v>452</v>
      </c>
      <c r="AE8" s="194"/>
      <c r="AF8" s="194"/>
      <c r="AG8" s="204"/>
      <c r="AH8" s="7"/>
      <c r="AI8" s="193" t="s">
        <v>474</v>
      </c>
      <c r="AJ8" s="194"/>
      <c r="AK8" s="194"/>
      <c r="AL8" s="195"/>
      <c r="AM8" s="195"/>
      <c r="AN8" s="196"/>
      <c r="AO8" s="7"/>
      <c r="AP8" s="193" t="s">
        <v>475</v>
      </c>
      <c r="AQ8" s="194"/>
      <c r="AR8" s="194"/>
      <c r="AS8" s="195"/>
      <c r="AT8" s="195"/>
      <c r="AU8" s="196"/>
      <c r="AV8" s="7"/>
      <c r="AW8" s="199" t="s">
        <v>485</v>
      </c>
      <c r="AX8" s="200"/>
      <c r="AY8" s="200"/>
      <c r="AZ8" s="201"/>
      <c r="BA8" s="201"/>
      <c r="BB8" s="202"/>
      <c r="BC8" s="7"/>
      <c r="BD8" s="199" t="s">
        <v>514</v>
      </c>
      <c r="BE8" s="200"/>
      <c r="BF8" s="200"/>
      <c r="BG8" s="224"/>
      <c r="BH8" s="7"/>
      <c r="BI8" s="199" t="s">
        <v>518</v>
      </c>
      <c r="BJ8" s="200"/>
      <c r="BK8" s="200"/>
      <c r="BL8" s="201"/>
      <c r="BM8" s="201"/>
      <c r="BN8" s="202"/>
      <c r="BO8" s="7"/>
      <c r="BP8" s="199" t="s">
        <v>523</v>
      </c>
      <c r="BQ8" s="200"/>
      <c r="BR8" s="200"/>
      <c r="BS8" s="201"/>
      <c r="BT8" s="201"/>
      <c r="BU8" s="202"/>
      <c r="BV8" s="7"/>
      <c r="BW8" s="199" t="s">
        <v>532</v>
      </c>
      <c r="BX8" s="200"/>
      <c r="BY8" s="200"/>
      <c r="BZ8" s="201"/>
      <c r="CA8" s="201"/>
      <c r="CB8" s="202"/>
    </row>
    <row r="9" spans="1:80" ht="23.8">
      <c r="B9" s="219"/>
      <c r="C9" s="219"/>
      <c r="D9" s="219"/>
      <c r="E9" s="221"/>
      <c r="F9" s="223"/>
      <c r="G9" s="223"/>
      <c r="H9" s="4"/>
      <c r="I9" s="217"/>
      <c r="J9" s="7"/>
      <c r="K9" s="102" t="s">
        <v>283</v>
      </c>
      <c r="L9" s="102" t="s">
        <v>284</v>
      </c>
      <c r="M9" s="88" t="s">
        <v>285</v>
      </c>
      <c r="N9" s="88" t="s">
        <v>4</v>
      </c>
      <c r="O9" s="197" t="s">
        <v>18</v>
      </c>
      <c r="P9" s="198"/>
      <c r="Q9" s="7"/>
      <c r="R9" s="102" t="s">
        <v>420</v>
      </c>
      <c r="S9" s="88" t="s">
        <v>4</v>
      </c>
      <c r="T9" s="197" t="s">
        <v>18</v>
      </c>
      <c r="U9" s="205"/>
      <c r="V9" s="7"/>
      <c r="W9" s="102" t="s">
        <v>283</v>
      </c>
      <c r="X9" s="102" t="s">
        <v>284</v>
      </c>
      <c r="Y9" s="88" t="s">
        <v>285</v>
      </c>
      <c r="Z9" s="88" t="s">
        <v>4</v>
      </c>
      <c r="AA9" s="197" t="s">
        <v>18</v>
      </c>
      <c r="AB9" s="198"/>
      <c r="AC9" s="7"/>
      <c r="AD9" s="102" t="s">
        <v>420</v>
      </c>
      <c r="AE9" s="88" t="s">
        <v>4</v>
      </c>
      <c r="AF9" s="197" t="s">
        <v>18</v>
      </c>
      <c r="AG9" s="205"/>
      <c r="AH9" s="7"/>
      <c r="AI9" s="102" t="s">
        <v>283</v>
      </c>
      <c r="AJ9" s="102" t="s">
        <v>284</v>
      </c>
      <c r="AK9" s="88" t="s">
        <v>285</v>
      </c>
      <c r="AL9" s="88" t="s">
        <v>4</v>
      </c>
      <c r="AM9" s="197" t="s">
        <v>18</v>
      </c>
      <c r="AN9" s="198"/>
      <c r="AO9" s="7"/>
      <c r="AP9" s="102" t="s">
        <v>283</v>
      </c>
      <c r="AQ9" s="102" t="s">
        <v>284</v>
      </c>
      <c r="AR9" s="88" t="s">
        <v>285</v>
      </c>
      <c r="AS9" s="88" t="s">
        <v>4</v>
      </c>
      <c r="AT9" s="197" t="s">
        <v>18</v>
      </c>
      <c r="AU9" s="198"/>
      <c r="AV9" s="7"/>
      <c r="AW9" s="88" t="s">
        <v>283</v>
      </c>
      <c r="AX9" s="102" t="s">
        <v>284</v>
      </c>
      <c r="AY9" s="88" t="s">
        <v>285</v>
      </c>
      <c r="AZ9" s="88" t="s">
        <v>4</v>
      </c>
      <c r="BA9" s="197" t="s">
        <v>18</v>
      </c>
      <c r="BB9" s="198"/>
      <c r="BC9" s="7"/>
      <c r="BD9" s="102" t="s">
        <v>420</v>
      </c>
      <c r="BE9" s="88" t="s">
        <v>4</v>
      </c>
      <c r="BF9" s="197" t="s">
        <v>18</v>
      </c>
      <c r="BG9" s="205"/>
      <c r="BH9" s="7"/>
      <c r="BI9" s="88" t="s">
        <v>283</v>
      </c>
      <c r="BJ9" s="102" t="s">
        <v>284</v>
      </c>
      <c r="BK9" s="88" t="s">
        <v>285</v>
      </c>
      <c r="BL9" s="88" t="s">
        <v>4</v>
      </c>
      <c r="BM9" s="197" t="s">
        <v>18</v>
      </c>
      <c r="BN9" s="198"/>
      <c r="BO9" s="7"/>
      <c r="BP9" s="88" t="s">
        <v>283</v>
      </c>
      <c r="BQ9" s="102" t="s">
        <v>284</v>
      </c>
      <c r="BR9" s="88" t="s">
        <v>285</v>
      </c>
      <c r="BS9" s="88" t="s">
        <v>4</v>
      </c>
      <c r="BT9" s="197" t="s">
        <v>18</v>
      </c>
      <c r="BU9" s="198"/>
      <c r="BV9" s="7"/>
      <c r="BW9" s="88" t="s">
        <v>283</v>
      </c>
      <c r="BX9" s="102" t="s">
        <v>284</v>
      </c>
      <c r="BY9" s="88" t="s">
        <v>285</v>
      </c>
      <c r="BZ9" s="88" t="s">
        <v>4</v>
      </c>
      <c r="CA9" s="197" t="s">
        <v>18</v>
      </c>
      <c r="CB9" s="198"/>
    </row>
    <row r="10" spans="1:80" ht="15.65">
      <c r="A10" s="46">
        <v>1</v>
      </c>
      <c r="B10" s="69" t="s">
        <v>54</v>
      </c>
      <c r="C10" s="49" t="s">
        <v>137</v>
      </c>
      <c r="D10" s="67">
        <v>2015</v>
      </c>
      <c r="E10" s="20">
        <v>8.8000000000000007</v>
      </c>
      <c r="F10" s="20">
        <v>3.4</v>
      </c>
      <c r="G10" s="50">
        <f t="shared" ref="G10:G46" si="0">SUM(F10)-E10</f>
        <v>-5.4</v>
      </c>
      <c r="H10" s="2"/>
      <c r="I10" s="45">
        <f t="shared" ref="I10:I46" si="1">SUM(O10+T10+AA10+AF10+AM10+AT10+BA10+BF10+BM10+BT10+CA10)</f>
        <v>1782</v>
      </c>
      <c r="J10" s="7"/>
      <c r="K10" s="126">
        <v>86</v>
      </c>
      <c r="L10" s="108">
        <v>80</v>
      </c>
      <c r="M10" s="108">
        <f t="shared" ref="M10:M15" si="2">SUM(K10:L10)</f>
        <v>166</v>
      </c>
      <c r="N10" s="93">
        <v>5</v>
      </c>
      <c r="O10" s="29">
        <v>159</v>
      </c>
      <c r="P10" s="5" t="s">
        <v>1</v>
      </c>
      <c r="Q10" s="7"/>
      <c r="R10" s="126">
        <v>68</v>
      </c>
      <c r="S10" s="93">
        <v>2</v>
      </c>
      <c r="T10" s="29">
        <v>184</v>
      </c>
      <c r="U10" s="5" t="s">
        <v>1</v>
      </c>
      <c r="V10" s="7"/>
      <c r="W10" s="126">
        <v>81</v>
      </c>
      <c r="X10" s="108">
        <v>78</v>
      </c>
      <c r="Y10" s="108">
        <f>SUM(W10:X10)</f>
        <v>159</v>
      </c>
      <c r="Z10" s="93">
        <v>3</v>
      </c>
      <c r="AA10" s="29">
        <v>200</v>
      </c>
      <c r="AB10" s="5" t="s">
        <v>1</v>
      </c>
      <c r="AC10" s="7"/>
      <c r="AD10" s="68"/>
      <c r="AE10" s="93"/>
      <c r="AF10" s="29"/>
      <c r="AG10" s="5"/>
      <c r="AH10" s="7"/>
      <c r="AI10" s="68"/>
      <c r="AJ10" s="108"/>
      <c r="AK10" s="108"/>
      <c r="AL10" s="93"/>
      <c r="AM10" s="29"/>
      <c r="AN10" s="5"/>
      <c r="AO10" s="7"/>
      <c r="AP10" s="68"/>
      <c r="AQ10" s="108"/>
      <c r="AR10" s="108">
        <v>155</v>
      </c>
      <c r="AS10" s="93">
        <v>2</v>
      </c>
      <c r="AT10" s="29">
        <v>215</v>
      </c>
      <c r="AU10" s="5" t="s">
        <v>1</v>
      </c>
      <c r="AV10" s="7"/>
      <c r="AW10" s="126">
        <v>9</v>
      </c>
      <c r="AX10" s="108">
        <v>11</v>
      </c>
      <c r="AY10" s="108">
        <f>SUM(AW10:AX10)</f>
        <v>20</v>
      </c>
      <c r="AZ10" s="93">
        <v>7</v>
      </c>
      <c r="BA10" s="29">
        <v>134</v>
      </c>
      <c r="BB10" s="5" t="s">
        <v>1</v>
      </c>
      <c r="BC10" s="7"/>
      <c r="BD10" s="68"/>
      <c r="BE10" s="93"/>
      <c r="BF10" s="29"/>
      <c r="BG10" s="5"/>
      <c r="BH10" s="7"/>
      <c r="BI10" s="126">
        <v>74</v>
      </c>
      <c r="BJ10" s="108">
        <v>70</v>
      </c>
      <c r="BK10" s="108">
        <f t="shared" ref="BK10:BK22" si="3">SUM(BI10:BJ10)</f>
        <v>144</v>
      </c>
      <c r="BL10" s="93">
        <v>1</v>
      </c>
      <c r="BM10" s="29">
        <v>280</v>
      </c>
      <c r="BN10" s="5" t="s">
        <v>1</v>
      </c>
      <c r="BO10" s="7"/>
      <c r="BP10" s="126">
        <v>69</v>
      </c>
      <c r="BQ10" s="108">
        <v>73</v>
      </c>
      <c r="BR10" s="108">
        <f>SUM(BP10:BQ10)</f>
        <v>142</v>
      </c>
      <c r="BS10" s="93">
        <v>1</v>
      </c>
      <c r="BT10" s="29">
        <v>280</v>
      </c>
      <c r="BU10" s="5" t="s">
        <v>1</v>
      </c>
      <c r="BV10" s="7"/>
      <c r="BW10" s="126">
        <v>72</v>
      </c>
      <c r="BX10" s="108">
        <v>74</v>
      </c>
      <c r="BY10" s="108">
        <f t="shared" ref="BY10:BY21" si="4">SUM(BW10:BX10)</f>
        <v>146</v>
      </c>
      <c r="BZ10" s="93">
        <v>2</v>
      </c>
      <c r="CA10" s="43">
        <v>330</v>
      </c>
      <c r="CB10" s="5" t="s">
        <v>1</v>
      </c>
    </row>
    <row r="11" spans="1:80" ht="15.65">
      <c r="A11" s="46">
        <v>2</v>
      </c>
      <c r="B11" s="95" t="s">
        <v>74</v>
      </c>
      <c r="C11" s="49" t="s">
        <v>42</v>
      </c>
      <c r="D11" s="103">
        <v>2014</v>
      </c>
      <c r="E11" s="20">
        <v>9</v>
      </c>
      <c r="F11" s="20">
        <v>4.7</v>
      </c>
      <c r="G11" s="50">
        <f t="shared" si="0"/>
        <v>-4.3</v>
      </c>
      <c r="H11" s="2"/>
      <c r="I11" s="45">
        <f t="shared" si="1"/>
        <v>1503</v>
      </c>
      <c r="J11" s="7"/>
      <c r="K11" s="126">
        <v>85</v>
      </c>
      <c r="L11" s="108">
        <v>78</v>
      </c>
      <c r="M11" s="108">
        <f t="shared" si="2"/>
        <v>163</v>
      </c>
      <c r="N11" s="93">
        <v>4</v>
      </c>
      <c r="O11" s="29">
        <v>184</v>
      </c>
      <c r="P11" s="5" t="s">
        <v>1</v>
      </c>
      <c r="Q11" s="7"/>
      <c r="R11" s="126">
        <v>69</v>
      </c>
      <c r="S11" s="93">
        <v>3</v>
      </c>
      <c r="T11" s="29">
        <v>168</v>
      </c>
      <c r="U11" s="5" t="s">
        <v>1</v>
      </c>
      <c r="V11" s="7"/>
      <c r="W11" s="68"/>
      <c r="X11" s="108"/>
      <c r="Y11" s="108"/>
      <c r="Z11" s="93"/>
      <c r="AA11" s="29"/>
      <c r="AB11" s="5"/>
      <c r="AC11" s="7"/>
      <c r="AD11" s="126">
        <v>73</v>
      </c>
      <c r="AE11" s="93">
        <v>4</v>
      </c>
      <c r="AF11" s="29">
        <v>142</v>
      </c>
      <c r="AG11" s="5" t="s">
        <v>1</v>
      </c>
      <c r="AH11" s="7"/>
      <c r="AI11" s="68"/>
      <c r="AJ11" s="108"/>
      <c r="AK11" s="108"/>
      <c r="AL11" s="93"/>
      <c r="AM11" s="29"/>
      <c r="AN11" s="5"/>
      <c r="AO11" s="7"/>
      <c r="AP11" s="68"/>
      <c r="AQ11" s="108"/>
      <c r="AR11" s="108">
        <v>155</v>
      </c>
      <c r="AS11" s="93">
        <v>2</v>
      </c>
      <c r="AT11" s="29">
        <v>215</v>
      </c>
      <c r="AU11" s="5" t="s">
        <v>1</v>
      </c>
      <c r="AV11" s="7"/>
      <c r="AW11" s="126">
        <v>8</v>
      </c>
      <c r="AX11" s="108">
        <v>7</v>
      </c>
      <c r="AY11" s="108">
        <f>SUM(AW11:AX11)</f>
        <v>15</v>
      </c>
      <c r="AZ11" s="93">
        <v>5</v>
      </c>
      <c r="BA11" s="29">
        <v>168</v>
      </c>
      <c r="BB11" s="5" t="s">
        <v>1</v>
      </c>
      <c r="BC11" s="7"/>
      <c r="BD11" s="68"/>
      <c r="BE11" s="93"/>
      <c r="BF11" s="29"/>
      <c r="BG11" s="5"/>
      <c r="BH11" s="7"/>
      <c r="BI11" s="126">
        <v>81</v>
      </c>
      <c r="BJ11" s="108">
        <v>70</v>
      </c>
      <c r="BK11" s="108">
        <f t="shared" si="3"/>
        <v>151</v>
      </c>
      <c r="BL11" s="93">
        <v>3</v>
      </c>
      <c r="BM11" s="29">
        <v>192</v>
      </c>
      <c r="BN11" s="5" t="s">
        <v>1</v>
      </c>
      <c r="BO11" s="7"/>
      <c r="BP11" s="126">
        <v>80</v>
      </c>
      <c r="BQ11" s="108">
        <v>80</v>
      </c>
      <c r="BR11" s="108">
        <f>SUM(BP11:BQ11)</f>
        <v>160</v>
      </c>
      <c r="BS11" s="93">
        <v>7</v>
      </c>
      <c r="BT11" s="29">
        <v>134</v>
      </c>
      <c r="BU11" s="5" t="s">
        <v>1</v>
      </c>
      <c r="BV11" s="7"/>
      <c r="BW11" s="126">
        <v>75</v>
      </c>
      <c r="BX11" s="108">
        <v>74</v>
      </c>
      <c r="BY11" s="108">
        <f t="shared" si="4"/>
        <v>149</v>
      </c>
      <c r="BZ11" s="93">
        <v>3</v>
      </c>
      <c r="CA11" s="43">
        <v>300</v>
      </c>
      <c r="CB11" s="5" t="s">
        <v>1</v>
      </c>
    </row>
    <row r="12" spans="1:80" ht="15.65">
      <c r="A12" s="46">
        <v>3</v>
      </c>
      <c r="B12" s="69" t="s">
        <v>50</v>
      </c>
      <c r="C12" s="48" t="s">
        <v>36</v>
      </c>
      <c r="D12" s="67">
        <v>2015</v>
      </c>
      <c r="E12" s="20">
        <v>3.5</v>
      </c>
      <c r="F12" s="20">
        <v>0</v>
      </c>
      <c r="G12" s="50">
        <f t="shared" si="0"/>
        <v>-3.5</v>
      </c>
      <c r="H12" s="2"/>
      <c r="I12" s="45">
        <f t="shared" si="1"/>
        <v>1370</v>
      </c>
      <c r="J12" s="7"/>
      <c r="K12" s="126">
        <v>71</v>
      </c>
      <c r="L12" s="108">
        <v>79</v>
      </c>
      <c r="M12" s="108">
        <f t="shared" si="2"/>
        <v>150</v>
      </c>
      <c r="N12" s="93">
        <v>1</v>
      </c>
      <c r="O12" s="29">
        <v>280</v>
      </c>
      <c r="P12" s="5" t="s">
        <v>1</v>
      </c>
      <c r="Q12" s="7"/>
      <c r="R12" s="126">
        <v>59</v>
      </c>
      <c r="S12" s="93">
        <v>1</v>
      </c>
      <c r="T12" s="29">
        <v>200</v>
      </c>
      <c r="U12" s="5" t="s">
        <v>1</v>
      </c>
      <c r="V12" s="7"/>
      <c r="W12" s="68"/>
      <c r="X12" s="108"/>
      <c r="Y12" s="108"/>
      <c r="Z12" s="93"/>
      <c r="AA12" s="29"/>
      <c r="AB12" s="5"/>
      <c r="AC12" s="7"/>
      <c r="AD12" s="68"/>
      <c r="AE12" s="93"/>
      <c r="AF12" s="29"/>
      <c r="AG12" s="5"/>
      <c r="AH12" s="7"/>
      <c r="AI12" s="126">
        <v>74</v>
      </c>
      <c r="AJ12" s="108">
        <v>68</v>
      </c>
      <c r="AK12" s="108">
        <f>SUM(AI12:AJ12)</f>
        <v>142</v>
      </c>
      <c r="AL12" s="93">
        <v>1</v>
      </c>
      <c r="AM12" s="29">
        <v>280</v>
      </c>
      <c r="AN12" s="5" t="s">
        <v>1</v>
      </c>
      <c r="AO12" s="7"/>
      <c r="AP12" s="68"/>
      <c r="AQ12" s="108"/>
      <c r="AR12" s="108"/>
      <c r="AS12" s="93"/>
      <c r="AT12" s="29"/>
      <c r="AU12" s="5"/>
      <c r="AV12" s="7"/>
      <c r="AW12" s="68"/>
      <c r="AX12" s="108"/>
      <c r="AY12" s="108"/>
      <c r="AZ12" s="93"/>
      <c r="BA12" s="29"/>
      <c r="BB12" s="5"/>
      <c r="BC12" s="7"/>
      <c r="BD12" s="68"/>
      <c r="BE12" s="93"/>
      <c r="BF12" s="29"/>
      <c r="BG12" s="5"/>
      <c r="BH12" s="7"/>
      <c r="BI12" s="126">
        <v>76</v>
      </c>
      <c r="BJ12" s="108">
        <v>74</v>
      </c>
      <c r="BK12" s="108">
        <f t="shared" si="3"/>
        <v>150</v>
      </c>
      <c r="BL12" s="93">
        <v>2</v>
      </c>
      <c r="BM12" s="29">
        <v>230</v>
      </c>
      <c r="BN12" s="5" t="s">
        <v>1</v>
      </c>
      <c r="BO12" s="7"/>
      <c r="BP12" s="68"/>
      <c r="BQ12" s="108"/>
      <c r="BR12" s="108"/>
      <c r="BS12" s="93"/>
      <c r="BT12" s="29"/>
      <c r="BU12" s="5"/>
      <c r="BV12" s="7"/>
      <c r="BW12" s="126">
        <v>67</v>
      </c>
      <c r="BX12" s="108">
        <v>73</v>
      </c>
      <c r="BY12" s="108">
        <f t="shared" si="4"/>
        <v>140</v>
      </c>
      <c r="BZ12" s="93">
        <v>1</v>
      </c>
      <c r="CA12" s="43">
        <v>380</v>
      </c>
      <c r="CB12" s="5" t="s">
        <v>1</v>
      </c>
    </row>
    <row r="13" spans="1:80" ht="15.65">
      <c r="A13" s="46">
        <v>4</v>
      </c>
      <c r="B13" s="69" t="s">
        <v>45</v>
      </c>
      <c r="C13" s="49" t="s">
        <v>52</v>
      </c>
      <c r="D13" s="103">
        <v>2014</v>
      </c>
      <c r="E13" s="20">
        <v>12.8</v>
      </c>
      <c r="F13" s="20">
        <v>5.6</v>
      </c>
      <c r="G13" s="50">
        <f t="shared" si="0"/>
        <v>-7.2000000000000011</v>
      </c>
      <c r="H13" s="2"/>
      <c r="I13" s="45">
        <f t="shared" si="1"/>
        <v>1319.6</v>
      </c>
      <c r="J13" s="7"/>
      <c r="K13" s="126">
        <v>89</v>
      </c>
      <c r="L13" s="108">
        <v>88</v>
      </c>
      <c r="M13" s="108">
        <f t="shared" si="2"/>
        <v>177</v>
      </c>
      <c r="N13" s="93">
        <v>11</v>
      </c>
      <c r="O13" s="29">
        <v>85</v>
      </c>
      <c r="P13" s="5" t="s">
        <v>1</v>
      </c>
      <c r="Q13" s="7"/>
      <c r="R13" s="126">
        <v>73</v>
      </c>
      <c r="S13" s="93">
        <v>5</v>
      </c>
      <c r="T13" s="29">
        <v>105.6</v>
      </c>
      <c r="U13" s="5" t="s">
        <v>1</v>
      </c>
      <c r="V13" s="7"/>
      <c r="W13" s="126">
        <v>82</v>
      </c>
      <c r="X13" s="108">
        <v>84</v>
      </c>
      <c r="Y13" s="108">
        <f>SUM(W13:X13)</f>
        <v>166</v>
      </c>
      <c r="Z13" s="93">
        <v>9</v>
      </c>
      <c r="AA13" s="29">
        <v>110</v>
      </c>
      <c r="AB13" s="5" t="s">
        <v>1</v>
      </c>
      <c r="AC13" s="7"/>
      <c r="AD13" s="126">
        <v>73</v>
      </c>
      <c r="AE13" s="93">
        <v>4</v>
      </c>
      <c r="AF13" s="29">
        <v>142</v>
      </c>
      <c r="AG13" s="5" t="s">
        <v>1</v>
      </c>
      <c r="AH13" s="7"/>
      <c r="AI13" s="68"/>
      <c r="AJ13" s="108"/>
      <c r="AK13" s="108"/>
      <c r="AL13" s="93"/>
      <c r="AM13" s="29"/>
      <c r="AN13" s="5"/>
      <c r="AO13" s="7"/>
      <c r="AP13" s="68"/>
      <c r="AQ13" s="108"/>
      <c r="AR13" s="108">
        <v>170</v>
      </c>
      <c r="AS13" s="93">
        <v>8</v>
      </c>
      <c r="AT13" s="29">
        <v>120</v>
      </c>
      <c r="AU13" s="5" t="s">
        <v>1</v>
      </c>
      <c r="AV13" s="7"/>
      <c r="AW13" s="126">
        <v>10</v>
      </c>
      <c r="AX13" s="108">
        <v>4</v>
      </c>
      <c r="AY13" s="108">
        <f>SUM(AW13:AX13)</f>
        <v>14</v>
      </c>
      <c r="AZ13" s="93">
        <v>3</v>
      </c>
      <c r="BA13" s="29">
        <v>192</v>
      </c>
      <c r="BB13" s="5" t="s">
        <v>1</v>
      </c>
      <c r="BC13" s="7"/>
      <c r="BD13" s="126">
        <v>74</v>
      </c>
      <c r="BE13" s="93">
        <v>1</v>
      </c>
      <c r="BF13" s="29">
        <v>200</v>
      </c>
      <c r="BG13" s="5" t="s">
        <v>1</v>
      </c>
      <c r="BH13" s="7"/>
      <c r="BI13" s="126">
        <v>80</v>
      </c>
      <c r="BJ13" s="108">
        <v>83</v>
      </c>
      <c r="BK13" s="108">
        <f t="shared" si="3"/>
        <v>163</v>
      </c>
      <c r="BL13" s="93">
        <v>9</v>
      </c>
      <c r="BM13" s="29">
        <v>105</v>
      </c>
      <c r="BN13" s="5" t="s">
        <v>1</v>
      </c>
      <c r="BO13" s="7"/>
      <c r="BP13" s="126">
        <v>83</v>
      </c>
      <c r="BQ13" s="108">
        <v>90</v>
      </c>
      <c r="BR13" s="108">
        <f>SUM(BP13:BQ13)</f>
        <v>173</v>
      </c>
      <c r="BS13" s="93">
        <v>12</v>
      </c>
      <c r="BT13" s="29">
        <v>80</v>
      </c>
      <c r="BU13" s="5" t="s">
        <v>1</v>
      </c>
      <c r="BV13" s="7"/>
      <c r="BW13" s="126">
        <v>74</v>
      </c>
      <c r="BX13" s="108">
        <v>79</v>
      </c>
      <c r="BY13" s="108">
        <f t="shared" si="4"/>
        <v>153</v>
      </c>
      <c r="BZ13" s="93">
        <v>8</v>
      </c>
      <c r="CA13" s="43">
        <v>180</v>
      </c>
      <c r="CB13" s="5" t="s">
        <v>1</v>
      </c>
    </row>
    <row r="14" spans="1:80" ht="15.65">
      <c r="A14" s="46">
        <v>5</v>
      </c>
      <c r="B14" s="69" t="s">
        <v>46</v>
      </c>
      <c r="C14" s="49" t="s">
        <v>37</v>
      </c>
      <c r="D14" s="103">
        <v>2014</v>
      </c>
      <c r="E14" s="20">
        <v>5.8</v>
      </c>
      <c r="F14" s="20">
        <v>6.3</v>
      </c>
      <c r="G14" s="50">
        <f t="shared" si="0"/>
        <v>0.5</v>
      </c>
      <c r="H14" s="2"/>
      <c r="I14" s="45">
        <f t="shared" si="1"/>
        <v>1255</v>
      </c>
      <c r="J14" s="7"/>
      <c r="K14" s="126">
        <v>85</v>
      </c>
      <c r="L14" s="108">
        <v>81</v>
      </c>
      <c r="M14" s="108">
        <f t="shared" si="2"/>
        <v>166</v>
      </c>
      <c r="N14" s="93">
        <v>5</v>
      </c>
      <c r="O14" s="29">
        <v>159</v>
      </c>
      <c r="P14" s="5" t="s">
        <v>1</v>
      </c>
      <c r="Q14" s="7"/>
      <c r="R14" s="68"/>
      <c r="S14" s="93"/>
      <c r="T14" s="29"/>
      <c r="U14" s="5"/>
      <c r="V14" s="7"/>
      <c r="W14" s="126">
        <v>81</v>
      </c>
      <c r="X14" s="108">
        <v>79</v>
      </c>
      <c r="Y14" s="108">
        <f>SUM(W14:X14)</f>
        <v>160</v>
      </c>
      <c r="Z14" s="93">
        <v>4</v>
      </c>
      <c r="AA14" s="29">
        <v>184</v>
      </c>
      <c r="AB14" s="5" t="s">
        <v>1</v>
      </c>
      <c r="AC14" s="7"/>
      <c r="AD14" s="68"/>
      <c r="AE14" s="93"/>
      <c r="AF14" s="29"/>
      <c r="AG14" s="5"/>
      <c r="AH14" s="7"/>
      <c r="AI14" s="68"/>
      <c r="AJ14" s="108"/>
      <c r="AK14" s="108"/>
      <c r="AL14" s="93"/>
      <c r="AM14" s="29"/>
      <c r="AN14" s="5"/>
      <c r="AO14" s="7"/>
      <c r="AP14" s="68"/>
      <c r="AQ14" s="108"/>
      <c r="AR14" s="108">
        <v>164</v>
      </c>
      <c r="AS14" s="93">
        <v>6</v>
      </c>
      <c r="AT14" s="29">
        <v>150</v>
      </c>
      <c r="AU14" s="5" t="s">
        <v>1</v>
      </c>
      <c r="AV14" s="7"/>
      <c r="AW14" s="126">
        <v>6</v>
      </c>
      <c r="AX14" s="108">
        <v>8</v>
      </c>
      <c r="AY14" s="108">
        <f>SUM(AW14:AX14)</f>
        <v>14</v>
      </c>
      <c r="AZ14" s="93">
        <v>3</v>
      </c>
      <c r="BA14" s="29">
        <v>192</v>
      </c>
      <c r="BB14" s="5" t="s">
        <v>1</v>
      </c>
      <c r="BC14" s="7"/>
      <c r="BD14" s="68"/>
      <c r="BE14" s="93"/>
      <c r="BF14" s="29"/>
      <c r="BG14" s="5"/>
      <c r="BH14" s="7"/>
      <c r="BI14" s="126">
        <v>83</v>
      </c>
      <c r="BJ14" s="108">
        <v>74</v>
      </c>
      <c r="BK14" s="108">
        <f t="shared" si="3"/>
        <v>157</v>
      </c>
      <c r="BL14" s="93">
        <v>7</v>
      </c>
      <c r="BM14" s="29">
        <v>134</v>
      </c>
      <c r="BN14" s="5" t="s">
        <v>1</v>
      </c>
      <c r="BO14" s="7"/>
      <c r="BP14" s="126">
        <v>78</v>
      </c>
      <c r="BQ14" s="108">
        <v>80</v>
      </c>
      <c r="BR14" s="108">
        <f>SUM(BP14:BQ14)</f>
        <v>158</v>
      </c>
      <c r="BS14" s="93">
        <v>5</v>
      </c>
      <c r="BT14" s="29">
        <v>168</v>
      </c>
      <c r="BU14" s="5" t="s">
        <v>1</v>
      </c>
      <c r="BV14" s="7"/>
      <c r="BW14" s="126">
        <v>78</v>
      </c>
      <c r="BX14" s="108">
        <v>73</v>
      </c>
      <c r="BY14" s="108">
        <f t="shared" si="4"/>
        <v>151</v>
      </c>
      <c r="BZ14" s="93">
        <v>4</v>
      </c>
      <c r="CA14" s="43">
        <v>268</v>
      </c>
      <c r="CB14" s="5" t="s">
        <v>1</v>
      </c>
    </row>
    <row r="15" spans="1:80" ht="15.65">
      <c r="A15" s="46">
        <v>6</v>
      </c>
      <c r="B15" s="69" t="s">
        <v>271</v>
      </c>
      <c r="C15" s="49" t="s">
        <v>52</v>
      </c>
      <c r="D15" s="103">
        <v>2014</v>
      </c>
      <c r="E15" s="20">
        <v>7.8</v>
      </c>
      <c r="F15" s="20">
        <v>4.4000000000000004</v>
      </c>
      <c r="G15" s="50">
        <f t="shared" si="0"/>
        <v>-3.3999999999999995</v>
      </c>
      <c r="H15" s="2"/>
      <c r="I15" s="45">
        <f t="shared" si="1"/>
        <v>1227.5999999999999</v>
      </c>
      <c r="J15" s="7"/>
      <c r="K15" s="126">
        <v>87</v>
      </c>
      <c r="L15" s="108">
        <v>90</v>
      </c>
      <c r="M15" s="108">
        <f t="shared" si="2"/>
        <v>177</v>
      </c>
      <c r="N15" s="93">
        <v>11</v>
      </c>
      <c r="O15" s="29">
        <v>85</v>
      </c>
      <c r="P15" s="5" t="s">
        <v>1</v>
      </c>
      <c r="Q15" s="7"/>
      <c r="R15" s="126">
        <v>73</v>
      </c>
      <c r="S15" s="93">
        <v>5</v>
      </c>
      <c r="T15" s="29">
        <v>105.6</v>
      </c>
      <c r="U15" s="5" t="s">
        <v>1</v>
      </c>
      <c r="V15" s="7"/>
      <c r="W15" s="126">
        <v>85</v>
      </c>
      <c r="X15" s="108">
        <v>79</v>
      </c>
      <c r="Y15" s="108">
        <f>SUM(W15:X15)</f>
        <v>164</v>
      </c>
      <c r="Z15" s="93">
        <v>7</v>
      </c>
      <c r="AA15" s="29">
        <v>134</v>
      </c>
      <c r="AB15" s="5" t="s">
        <v>1</v>
      </c>
      <c r="AC15" s="7"/>
      <c r="AD15" s="126">
        <v>69</v>
      </c>
      <c r="AE15" s="93">
        <v>2</v>
      </c>
      <c r="AF15" s="29">
        <v>184</v>
      </c>
      <c r="AG15" s="5" t="s">
        <v>1</v>
      </c>
      <c r="AH15" s="7"/>
      <c r="AI15" s="68"/>
      <c r="AJ15" s="108"/>
      <c r="AK15" s="108"/>
      <c r="AL15" s="93"/>
      <c r="AM15" s="29"/>
      <c r="AN15" s="5"/>
      <c r="AO15" s="7"/>
      <c r="AP15" s="68"/>
      <c r="AQ15" s="108"/>
      <c r="AR15" s="108">
        <v>156</v>
      </c>
      <c r="AS15" s="93">
        <v>4</v>
      </c>
      <c r="AT15" s="29">
        <v>184</v>
      </c>
      <c r="AU15" s="5" t="s">
        <v>1</v>
      </c>
      <c r="AV15" s="7"/>
      <c r="AW15" s="126">
        <v>4</v>
      </c>
      <c r="AX15" s="108">
        <v>7</v>
      </c>
      <c r="AY15" s="108">
        <f>SUM(AW15:AX15)</f>
        <v>11</v>
      </c>
      <c r="AZ15" s="93">
        <v>1</v>
      </c>
      <c r="BA15" s="142">
        <v>255</v>
      </c>
      <c r="BB15" s="5" t="s">
        <v>1</v>
      </c>
      <c r="BC15" s="7"/>
      <c r="BD15" s="68"/>
      <c r="BE15" s="93"/>
      <c r="BF15" s="29"/>
      <c r="BG15" s="5"/>
      <c r="BH15" s="7"/>
      <c r="BI15" s="126">
        <v>80</v>
      </c>
      <c r="BJ15" s="108">
        <v>78</v>
      </c>
      <c r="BK15" s="108">
        <f t="shared" si="3"/>
        <v>158</v>
      </c>
      <c r="BL15" s="93">
        <v>8</v>
      </c>
      <c r="BM15" s="29">
        <v>120</v>
      </c>
      <c r="BN15" s="5" t="s">
        <v>1</v>
      </c>
      <c r="BO15" s="7"/>
      <c r="BP15" s="68"/>
      <c r="BQ15" s="108"/>
      <c r="BR15" s="108"/>
      <c r="BS15" s="93"/>
      <c r="BT15" s="29"/>
      <c r="BU15" s="5"/>
      <c r="BV15" s="7"/>
      <c r="BW15" s="126">
        <v>80</v>
      </c>
      <c r="BX15" s="108">
        <v>75</v>
      </c>
      <c r="BY15" s="108">
        <f t="shared" si="4"/>
        <v>155</v>
      </c>
      <c r="BZ15" s="93">
        <v>9</v>
      </c>
      <c r="CA15" s="43">
        <v>160</v>
      </c>
      <c r="CB15" s="5" t="s">
        <v>1</v>
      </c>
    </row>
    <row r="16" spans="1:80" ht="15.65">
      <c r="A16" s="46">
        <v>7</v>
      </c>
      <c r="B16" s="69" t="s">
        <v>85</v>
      </c>
      <c r="C16" s="49" t="s">
        <v>288</v>
      </c>
      <c r="D16" s="103">
        <v>2014</v>
      </c>
      <c r="E16" s="20">
        <v>7.8</v>
      </c>
      <c r="F16" s="20">
        <v>6.3</v>
      </c>
      <c r="G16" s="50">
        <f t="shared" si="0"/>
        <v>-1.5</v>
      </c>
      <c r="H16" s="2"/>
      <c r="I16" s="45">
        <f t="shared" si="1"/>
        <v>1104</v>
      </c>
      <c r="J16" s="7"/>
      <c r="K16" s="68"/>
      <c r="L16" s="108"/>
      <c r="M16" s="108"/>
      <c r="N16" s="93"/>
      <c r="O16" s="43"/>
      <c r="P16" s="5"/>
      <c r="Q16" s="7"/>
      <c r="R16" s="68"/>
      <c r="S16" s="93"/>
      <c r="T16" s="43"/>
      <c r="U16" s="5"/>
      <c r="V16" s="7"/>
      <c r="W16" s="126">
        <v>82</v>
      </c>
      <c r="X16" s="108">
        <v>80</v>
      </c>
      <c r="Y16" s="108">
        <f>SUM(W16:X16)</f>
        <v>162</v>
      </c>
      <c r="Z16" s="93">
        <v>6</v>
      </c>
      <c r="AA16" s="29">
        <v>150</v>
      </c>
      <c r="AB16" s="5" t="s">
        <v>1</v>
      </c>
      <c r="AC16" s="7"/>
      <c r="AD16" s="68"/>
      <c r="AE16" s="93"/>
      <c r="AF16" s="43"/>
      <c r="AG16" s="5"/>
      <c r="AH16" s="7"/>
      <c r="AI16" s="68"/>
      <c r="AJ16" s="108"/>
      <c r="AK16" s="108"/>
      <c r="AL16" s="93"/>
      <c r="AM16" s="29"/>
      <c r="AN16" s="5"/>
      <c r="AO16" s="7"/>
      <c r="AP16" s="68"/>
      <c r="AQ16" s="108"/>
      <c r="AR16" s="108">
        <v>153</v>
      </c>
      <c r="AS16" s="93">
        <v>1</v>
      </c>
      <c r="AT16" s="29">
        <v>280</v>
      </c>
      <c r="AU16" s="5" t="s">
        <v>1</v>
      </c>
      <c r="AV16" s="7"/>
      <c r="AW16" s="126">
        <v>8</v>
      </c>
      <c r="AX16" s="108">
        <v>8</v>
      </c>
      <c r="AY16" s="108">
        <f>SUM(AW16:AX16)</f>
        <v>16</v>
      </c>
      <c r="AZ16" s="93">
        <v>6</v>
      </c>
      <c r="BA16" s="29">
        <v>150</v>
      </c>
      <c r="BB16" s="5" t="s">
        <v>1</v>
      </c>
      <c r="BC16" s="7"/>
      <c r="BD16" s="68"/>
      <c r="BE16" s="93"/>
      <c r="BF16" s="43"/>
      <c r="BG16" s="5"/>
      <c r="BH16" s="7"/>
      <c r="BI16" s="126">
        <v>76</v>
      </c>
      <c r="BJ16" s="108">
        <v>75</v>
      </c>
      <c r="BK16" s="108">
        <f t="shared" si="3"/>
        <v>151</v>
      </c>
      <c r="BL16" s="93">
        <v>3</v>
      </c>
      <c r="BM16" s="29">
        <v>192</v>
      </c>
      <c r="BN16" s="5" t="s">
        <v>1</v>
      </c>
      <c r="BO16" s="7"/>
      <c r="BP16" s="126">
        <v>81</v>
      </c>
      <c r="BQ16" s="108">
        <v>76</v>
      </c>
      <c r="BR16" s="108">
        <f t="shared" ref="BR16:BR22" si="5">SUM(BP16:BQ16)</f>
        <v>157</v>
      </c>
      <c r="BS16" s="93">
        <v>3</v>
      </c>
      <c r="BT16" s="29">
        <v>192</v>
      </c>
      <c r="BU16" s="5" t="s">
        <v>1</v>
      </c>
      <c r="BV16" s="7"/>
      <c r="BW16" s="126">
        <v>79</v>
      </c>
      <c r="BX16" s="108">
        <v>81</v>
      </c>
      <c r="BY16" s="108">
        <f t="shared" si="4"/>
        <v>160</v>
      </c>
      <c r="BZ16" s="93">
        <v>10</v>
      </c>
      <c r="CA16" s="43">
        <v>140</v>
      </c>
      <c r="CB16" s="5" t="s">
        <v>1</v>
      </c>
    </row>
    <row r="17" spans="1:80" ht="15.65">
      <c r="A17" s="46">
        <v>8</v>
      </c>
      <c r="B17" s="69" t="s">
        <v>47</v>
      </c>
      <c r="C17" s="48" t="s">
        <v>51</v>
      </c>
      <c r="D17" s="103">
        <v>2014</v>
      </c>
      <c r="E17" s="20">
        <v>12</v>
      </c>
      <c r="F17" s="20">
        <v>7.4</v>
      </c>
      <c r="G17" s="50">
        <f t="shared" si="0"/>
        <v>-4.5999999999999996</v>
      </c>
      <c r="H17" s="2"/>
      <c r="I17" s="45">
        <f t="shared" si="1"/>
        <v>1100</v>
      </c>
      <c r="J17" s="7"/>
      <c r="K17" s="126">
        <v>86</v>
      </c>
      <c r="L17" s="108">
        <v>87</v>
      </c>
      <c r="M17" s="108">
        <f>SUM(K17:L17)</f>
        <v>173</v>
      </c>
      <c r="N17" s="93">
        <v>7</v>
      </c>
      <c r="O17" s="29">
        <v>134</v>
      </c>
      <c r="P17" s="5" t="s">
        <v>1</v>
      </c>
      <c r="Q17" s="7"/>
      <c r="R17" s="126">
        <v>77</v>
      </c>
      <c r="S17" s="93">
        <v>14</v>
      </c>
      <c r="T17" s="29">
        <v>40</v>
      </c>
      <c r="U17" s="5" t="s">
        <v>1</v>
      </c>
      <c r="V17" s="7"/>
      <c r="W17" s="126">
        <v>82</v>
      </c>
      <c r="X17" s="108">
        <v>83</v>
      </c>
      <c r="Y17" s="108">
        <f>SUM(W17:X17)</f>
        <v>165</v>
      </c>
      <c r="Z17" s="93">
        <v>8</v>
      </c>
      <c r="AA17" s="29">
        <v>120</v>
      </c>
      <c r="AB17" s="5" t="s">
        <v>1</v>
      </c>
      <c r="AC17" s="7"/>
      <c r="AD17" s="126">
        <v>77</v>
      </c>
      <c r="AE17" s="93">
        <v>6</v>
      </c>
      <c r="AF17" s="29">
        <v>120</v>
      </c>
      <c r="AG17" s="5" t="s">
        <v>1</v>
      </c>
      <c r="AH17" s="7"/>
      <c r="AI17" s="126">
        <v>84</v>
      </c>
      <c r="AJ17" s="108">
        <v>76</v>
      </c>
      <c r="AK17" s="108">
        <f>SUM(AI17:AJ17)</f>
        <v>160</v>
      </c>
      <c r="AL17" s="93">
        <v>4</v>
      </c>
      <c r="AM17" s="29">
        <v>184</v>
      </c>
      <c r="AN17" s="5" t="s">
        <v>1</v>
      </c>
      <c r="AO17" s="7"/>
      <c r="AP17" s="68"/>
      <c r="AQ17" s="108"/>
      <c r="AR17" s="108"/>
      <c r="AS17" s="93"/>
      <c r="AT17" s="29"/>
      <c r="AU17" s="5"/>
      <c r="AV17" s="7"/>
      <c r="AW17" s="68"/>
      <c r="AX17" s="108"/>
      <c r="AY17" s="108"/>
      <c r="AZ17" s="93"/>
      <c r="BA17" s="29"/>
      <c r="BB17" s="5"/>
      <c r="BC17" s="7"/>
      <c r="BD17" s="68"/>
      <c r="BE17" s="93"/>
      <c r="BF17" s="29"/>
      <c r="BG17" s="5"/>
      <c r="BH17" s="7"/>
      <c r="BI17" s="126">
        <v>86</v>
      </c>
      <c r="BJ17" s="108">
        <v>81</v>
      </c>
      <c r="BK17" s="108">
        <f t="shared" si="3"/>
        <v>167</v>
      </c>
      <c r="BL17" s="93">
        <v>11</v>
      </c>
      <c r="BM17" s="29">
        <v>90</v>
      </c>
      <c r="BN17" s="5" t="s">
        <v>1</v>
      </c>
      <c r="BO17" s="7"/>
      <c r="BP17" s="126">
        <v>77</v>
      </c>
      <c r="BQ17" s="108">
        <v>80</v>
      </c>
      <c r="BR17" s="108">
        <f t="shared" si="5"/>
        <v>157</v>
      </c>
      <c r="BS17" s="93">
        <v>3</v>
      </c>
      <c r="BT17" s="29">
        <v>192</v>
      </c>
      <c r="BU17" s="5" t="s">
        <v>1</v>
      </c>
      <c r="BV17" s="7"/>
      <c r="BW17" s="126">
        <v>77</v>
      </c>
      <c r="BX17" s="108">
        <v>75</v>
      </c>
      <c r="BY17" s="108">
        <f t="shared" si="4"/>
        <v>152</v>
      </c>
      <c r="BZ17" s="93">
        <v>5</v>
      </c>
      <c r="CA17" s="43">
        <v>220</v>
      </c>
      <c r="CB17" s="5" t="s">
        <v>1</v>
      </c>
    </row>
    <row r="18" spans="1:80" ht="15.65">
      <c r="A18" s="46">
        <v>9</v>
      </c>
      <c r="B18" s="69" t="s">
        <v>98</v>
      </c>
      <c r="C18" s="48" t="s">
        <v>40</v>
      </c>
      <c r="D18" s="61">
        <v>2015</v>
      </c>
      <c r="E18" s="20">
        <v>13.6</v>
      </c>
      <c r="F18" s="20">
        <v>8.8000000000000007</v>
      </c>
      <c r="G18" s="50">
        <f t="shared" si="0"/>
        <v>-4.7999999999999989</v>
      </c>
      <c r="H18" s="2"/>
      <c r="I18" s="45">
        <f t="shared" si="1"/>
        <v>1082.5999999999999</v>
      </c>
      <c r="J18" s="7"/>
      <c r="K18" s="126">
        <v>89</v>
      </c>
      <c r="L18" s="108">
        <v>87</v>
      </c>
      <c r="M18" s="108">
        <f>SUM(K18:L18)</f>
        <v>176</v>
      </c>
      <c r="N18" s="93">
        <v>9</v>
      </c>
      <c r="O18" s="29">
        <v>105</v>
      </c>
      <c r="P18" s="5" t="s">
        <v>1</v>
      </c>
      <c r="Q18" s="7"/>
      <c r="R18" s="126">
        <v>73</v>
      </c>
      <c r="S18" s="93">
        <v>5</v>
      </c>
      <c r="T18" s="29">
        <v>105.6</v>
      </c>
      <c r="U18" s="5" t="s">
        <v>1</v>
      </c>
      <c r="V18" s="7"/>
      <c r="W18" s="68"/>
      <c r="X18" s="108"/>
      <c r="Y18" s="108"/>
      <c r="Z18" s="93"/>
      <c r="AA18" s="29"/>
      <c r="AB18" s="5"/>
      <c r="AC18" s="7"/>
      <c r="AD18" s="126">
        <v>71</v>
      </c>
      <c r="AE18" s="93">
        <v>3</v>
      </c>
      <c r="AF18" s="29">
        <v>168</v>
      </c>
      <c r="AG18" s="5" t="s">
        <v>1</v>
      </c>
      <c r="AH18" s="7"/>
      <c r="AI18" s="126">
        <v>85</v>
      </c>
      <c r="AJ18" s="108">
        <v>79</v>
      </c>
      <c r="AK18" s="108">
        <f>SUM(AI18:AJ18)</f>
        <v>164</v>
      </c>
      <c r="AL18" s="93">
        <v>6</v>
      </c>
      <c r="AM18" s="29">
        <v>150</v>
      </c>
      <c r="AN18" s="5" t="s">
        <v>1</v>
      </c>
      <c r="AO18" s="7"/>
      <c r="AP18" s="68"/>
      <c r="AQ18" s="108"/>
      <c r="AR18" s="108"/>
      <c r="AS18" s="93"/>
      <c r="AT18" s="29"/>
      <c r="AU18" s="5"/>
      <c r="AV18" s="7"/>
      <c r="AW18" s="68"/>
      <c r="AX18" s="108"/>
      <c r="AY18" s="108"/>
      <c r="AZ18" s="93"/>
      <c r="BA18" s="29"/>
      <c r="BB18" s="5"/>
      <c r="BC18" s="7"/>
      <c r="BD18" s="126">
        <v>78</v>
      </c>
      <c r="BE18" s="93">
        <v>2</v>
      </c>
      <c r="BF18" s="29">
        <v>184</v>
      </c>
      <c r="BG18" s="5" t="s">
        <v>1</v>
      </c>
      <c r="BH18" s="7"/>
      <c r="BI18" s="126">
        <v>78</v>
      </c>
      <c r="BJ18" s="108">
        <v>78</v>
      </c>
      <c r="BK18" s="108">
        <f t="shared" si="3"/>
        <v>156</v>
      </c>
      <c r="BL18" s="93">
        <v>6</v>
      </c>
      <c r="BM18" s="29">
        <v>150</v>
      </c>
      <c r="BN18" s="5" t="s">
        <v>1</v>
      </c>
      <c r="BO18" s="7"/>
      <c r="BP18" s="126">
        <v>83</v>
      </c>
      <c r="BQ18" s="108">
        <v>85</v>
      </c>
      <c r="BR18" s="108">
        <f t="shared" si="5"/>
        <v>168</v>
      </c>
      <c r="BS18" s="93">
        <v>10</v>
      </c>
      <c r="BT18" s="29">
        <v>100</v>
      </c>
      <c r="BU18" s="5" t="s">
        <v>1</v>
      </c>
      <c r="BV18" s="7"/>
      <c r="BW18" s="126">
        <v>82</v>
      </c>
      <c r="BX18" s="108">
        <v>84</v>
      </c>
      <c r="BY18" s="108">
        <f t="shared" si="4"/>
        <v>166</v>
      </c>
      <c r="BZ18" s="93">
        <v>11</v>
      </c>
      <c r="CA18" s="43">
        <v>120</v>
      </c>
      <c r="CB18" s="5" t="s">
        <v>1</v>
      </c>
    </row>
    <row r="19" spans="1:80" ht="15.65">
      <c r="A19" s="46">
        <v>10</v>
      </c>
      <c r="B19" s="69" t="s">
        <v>84</v>
      </c>
      <c r="C19" s="49" t="s">
        <v>288</v>
      </c>
      <c r="D19" s="103">
        <v>2014</v>
      </c>
      <c r="E19" s="20">
        <v>10.199999999999999</v>
      </c>
      <c r="F19" s="20">
        <v>5.6</v>
      </c>
      <c r="G19" s="50">
        <f t="shared" si="0"/>
        <v>-4.5999999999999996</v>
      </c>
      <c r="H19" s="2"/>
      <c r="I19" s="45">
        <f t="shared" si="1"/>
        <v>1043</v>
      </c>
      <c r="J19" s="7"/>
      <c r="K19" s="68"/>
      <c r="L19" s="108"/>
      <c r="M19" s="108"/>
      <c r="N19" s="93"/>
      <c r="O19" s="43"/>
      <c r="P19" s="5"/>
      <c r="Q19" s="7"/>
      <c r="R19" s="68"/>
      <c r="S19" s="93"/>
      <c r="T19" s="43"/>
      <c r="U19" s="5"/>
      <c r="V19" s="7"/>
      <c r="W19" s="126">
        <v>88</v>
      </c>
      <c r="X19" s="108">
        <v>83</v>
      </c>
      <c r="Y19" s="108">
        <f>SUM(W19:X19)</f>
        <v>171</v>
      </c>
      <c r="Z19" s="93">
        <v>13</v>
      </c>
      <c r="AA19" s="29">
        <v>65</v>
      </c>
      <c r="AB19" s="5" t="s">
        <v>1</v>
      </c>
      <c r="AC19" s="7"/>
      <c r="AD19" s="68"/>
      <c r="AE19" s="93"/>
      <c r="AF19" s="43"/>
      <c r="AG19" s="5"/>
      <c r="AH19" s="7"/>
      <c r="AI19" s="68"/>
      <c r="AJ19" s="108"/>
      <c r="AK19" s="108"/>
      <c r="AL19" s="93"/>
      <c r="AM19" s="29"/>
      <c r="AN19" s="5"/>
      <c r="AO19" s="7"/>
      <c r="AP19" s="68"/>
      <c r="AQ19" s="108"/>
      <c r="AR19" s="108">
        <v>163</v>
      </c>
      <c r="AS19" s="93">
        <v>5</v>
      </c>
      <c r="AT19" s="29">
        <v>168</v>
      </c>
      <c r="AU19" s="5" t="s">
        <v>1</v>
      </c>
      <c r="AV19" s="7"/>
      <c r="AW19" s="126">
        <v>3</v>
      </c>
      <c r="AX19" s="108">
        <v>8</v>
      </c>
      <c r="AY19" s="108">
        <f>SUM(AW19:AX19)</f>
        <v>11</v>
      </c>
      <c r="AZ19" s="93">
        <v>1</v>
      </c>
      <c r="BA19" s="29">
        <v>255</v>
      </c>
      <c r="BB19" s="5" t="s">
        <v>1</v>
      </c>
      <c r="BC19" s="7"/>
      <c r="BD19" s="68"/>
      <c r="BE19" s="93"/>
      <c r="BF19" s="43"/>
      <c r="BG19" s="5"/>
      <c r="BH19" s="7"/>
      <c r="BI19" s="126">
        <v>81</v>
      </c>
      <c r="BJ19" s="108">
        <v>82</v>
      </c>
      <c r="BK19" s="108">
        <f t="shared" si="3"/>
        <v>163</v>
      </c>
      <c r="BL19" s="93">
        <v>9</v>
      </c>
      <c r="BM19" s="29">
        <v>105</v>
      </c>
      <c r="BN19" s="5" t="s">
        <v>1</v>
      </c>
      <c r="BO19" s="7"/>
      <c r="BP19" s="126">
        <v>78</v>
      </c>
      <c r="BQ19" s="108">
        <v>75</v>
      </c>
      <c r="BR19" s="108">
        <f t="shared" si="5"/>
        <v>153</v>
      </c>
      <c r="BS19" s="93">
        <v>2</v>
      </c>
      <c r="BT19" s="29">
        <v>230</v>
      </c>
      <c r="BU19" s="5" t="s">
        <v>1</v>
      </c>
      <c r="BV19" s="7"/>
      <c r="BW19" s="126">
        <v>76</v>
      </c>
      <c r="BX19" s="108">
        <v>76</v>
      </c>
      <c r="BY19" s="108">
        <f t="shared" si="4"/>
        <v>152</v>
      </c>
      <c r="BZ19" s="93">
        <v>5</v>
      </c>
      <c r="CA19" s="43">
        <v>220</v>
      </c>
      <c r="CB19" s="5" t="s">
        <v>1</v>
      </c>
    </row>
    <row r="20" spans="1:80" ht="15.65">
      <c r="A20" s="46">
        <v>11</v>
      </c>
      <c r="B20" s="69" t="s">
        <v>44</v>
      </c>
      <c r="C20" s="49" t="s">
        <v>42</v>
      </c>
      <c r="D20" s="103">
        <v>2014</v>
      </c>
      <c r="E20" s="20">
        <v>12.8</v>
      </c>
      <c r="F20" s="20">
        <v>10.1</v>
      </c>
      <c r="G20" s="50">
        <f t="shared" si="0"/>
        <v>-2.7000000000000011</v>
      </c>
      <c r="H20" s="2"/>
      <c r="I20" s="45">
        <f t="shared" si="1"/>
        <v>950.6</v>
      </c>
      <c r="J20" s="7"/>
      <c r="K20" s="126">
        <v>85</v>
      </c>
      <c r="L20" s="108">
        <v>93</v>
      </c>
      <c r="M20" s="108">
        <f>SUM(K20:L20)</f>
        <v>178</v>
      </c>
      <c r="N20" s="93">
        <v>13</v>
      </c>
      <c r="O20" s="29">
        <v>70</v>
      </c>
      <c r="P20" s="5" t="s">
        <v>1</v>
      </c>
      <c r="Q20" s="7"/>
      <c r="R20" s="126">
        <v>84</v>
      </c>
      <c r="S20" s="93">
        <v>17</v>
      </c>
      <c r="T20" s="29">
        <v>18</v>
      </c>
      <c r="U20" s="5" t="s">
        <v>1</v>
      </c>
      <c r="V20" s="7"/>
      <c r="W20" s="126">
        <v>79</v>
      </c>
      <c r="X20" s="108">
        <v>82</v>
      </c>
      <c r="Y20" s="108">
        <f>SUM(W20:X20)</f>
        <v>161</v>
      </c>
      <c r="Z20" s="93">
        <v>5</v>
      </c>
      <c r="AA20" s="29">
        <v>168</v>
      </c>
      <c r="AB20" s="5" t="s">
        <v>1</v>
      </c>
      <c r="AC20" s="7"/>
      <c r="AD20" s="68"/>
      <c r="AE20" s="93"/>
      <c r="AF20" s="29"/>
      <c r="AG20" s="5"/>
      <c r="AH20" s="7"/>
      <c r="AI20" s="68"/>
      <c r="AJ20" s="108"/>
      <c r="AK20" s="108"/>
      <c r="AL20" s="93"/>
      <c r="AM20" s="29"/>
      <c r="AN20" s="5"/>
      <c r="AO20" s="7"/>
      <c r="AP20" s="68"/>
      <c r="AQ20" s="108"/>
      <c r="AR20" s="108">
        <v>166</v>
      </c>
      <c r="AS20" s="93">
        <v>7</v>
      </c>
      <c r="AT20" s="29">
        <v>134</v>
      </c>
      <c r="AU20" s="5" t="s">
        <v>1</v>
      </c>
      <c r="AV20" s="7"/>
      <c r="AW20" s="68"/>
      <c r="AX20" s="108"/>
      <c r="AY20" s="108"/>
      <c r="AZ20" s="93"/>
      <c r="BA20" s="29"/>
      <c r="BB20" s="5"/>
      <c r="BC20" s="7"/>
      <c r="BD20" s="126">
        <v>83</v>
      </c>
      <c r="BE20" s="93">
        <v>3</v>
      </c>
      <c r="BF20" s="29">
        <v>150.6</v>
      </c>
      <c r="BG20" s="5" t="s">
        <v>1</v>
      </c>
      <c r="BH20" s="7"/>
      <c r="BI20" s="126">
        <v>88</v>
      </c>
      <c r="BJ20" s="108">
        <v>85</v>
      </c>
      <c r="BK20" s="108">
        <f t="shared" si="3"/>
        <v>173</v>
      </c>
      <c r="BL20" s="93">
        <v>13</v>
      </c>
      <c r="BM20" s="29">
        <v>70</v>
      </c>
      <c r="BN20" s="5" t="s">
        <v>1</v>
      </c>
      <c r="BO20" s="7"/>
      <c r="BP20" s="126">
        <v>82</v>
      </c>
      <c r="BQ20" s="108">
        <v>83</v>
      </c>
      <c r="BR20" s="108">
        <f t="shared" si="5"/>
        <v>165</v>
      </c>
      <c r="BS20" s="93">
        <v>8</v>
      </c>
      <c r="BT20" s="29">
        <v>120</v>
      </c>
      <c r="BU20" s="5" t="s">
        <v>1</v>
      </c>
      <c r="BV20" s="7"/>
      <c r="BW20" s="126">
        <v>77</v>
      </c>
      <c r="BX20" s="108">
        <v>75</v>
      </c>
      <c r="BY20" s="108">
        <f t="shared" si="4"/>
        <v>152</v>
      </c>
      <c r="BZ20" s="93">
        <v>5</v>
      </c>
      <c r="CA20" s="43">
        <v>220</v>
      </c>
      <c r="CB20" s="5" t="s">
        <v>1</v>
      </c>
    </row>
    <row r="21" spans="1:80" ht="15.65">
      <c r="A21" s="46">
        <v>12</v>
      </c>
      <c r="B21" s="69" t="s">
        <v>123</v>
      </c>
      <c r="C21" s="49" t="s">
        <v>52</v>
      </c>
      <c r="D21" s="67">
        <v>2015</v>
      </c>
      <c r="E21" s="20">
        <v>16.7</v>
      </c>
      <c r="F21" s="20">
        <v>10</v>
      </c>
      <c r="G21" s="50">
        <f t="shared" si="0"/>
        <v>-6.6999999999999993</v>
      </c>
      <c r="H21" s="2"/>
      <c r="I21" s="45">
        <f t="shared" si="1"/>
        <v>869.2</v>
      </c>
      <c r="J21" s="7"/>
      <c r="K21" s="126">
        <v>111</v>
      </c>
      <c r="L21" s="108">
        <v>88</v>
      </c>
      <c r="M21" s="108">
        <f>SUM(K21:L21)</f>
        <v>199</v>
      </c>
      <c r="N21" s="93">
        <v>19</v>
      </c>
      <c r="O21" s="29">
        <v>18</v>
      </c>
      <c r="P21" s="5" t="s">
        <v>1</v>
      </c>
      <c r="Q21" s="7"/>
      <c r="R21" s="126">
        <v>73</v>
      </c>
      <c r="S21" s="93">
        <v>5</v>
      </c>
      <c r="T21" s="29">
        <v>105.6</v>
      </c>
      <c r="U21" s="5" t="s">
        <v>1</v>
      </c>
      <c r="V21" s="7"/>
      <c r="W21" s="126">
        <v>89</v>
      </c>
      <c r="X21" s="108">
        <v>81</v>
      </c>
      <c r="Y21" s="108">
        <f>SUM(W21:X21)</f>
        <v>170</v>
      </c>
      <c r="Z21" s="93">
        <v>12</v>
      </c>
      <c r="AA21" s="29">
        <v>80</v>
      </c>
      <c r="AB21" s="5" t="s">
        <v>1</v>
      </c>
      <c r="AC21" s="7"/>
      <c r="AD21" s="126">
        <v>78</v>
      </c>
      <c r="AE21" s="93">
        <v>7</v>
      </c>
      <c r="AF21" s="29">
        <v>110</v>
      </c>
      <c r="AG21" s="5" t="s">
        <v>1</v>
      </c>
      <c r="AH21" s="7"/>
      <c r="AI21" s="68"/>
      <c r="AJ21" s="108"/>
      <c r="AK21" s="108"/>
      <c r="AL21" s="93"/>
      <c r="AM21" s="29"/>
      <c r="AN21" s="5"/>
      <c r="AO21" s="7"/>
      <c r="AP21" s="68"/>
      <c r="AQ21" s="108"/>
      <c r="AR21" s="108">
        <v>184</v>
      </c>
      <c r="AS21" s="93">
        <v>12</v>
      </c>
      <c r="AT21" s="29">
        <v>80</v>
      </c>
      <c r="AU21" s="5" t="s">
        <v>1</v>
      </c>
      <c r="AV21" s="7"/>
      <c r="AW21" s="126">
        <v>20</v>
      </c>
      <c r="AX21" s="108">
        <v>12</v>
      </c>
      <c r="AY21" s="108">
        <f>SUM(AW21:AX21)</f>
        <v>32</v>
      </c>
      <c r="AZ21" s="93">
        <v>8</v>
      </c>
      <c r="BA21" s="29">
        <v>120</v>
      </c>
      <c r="BB21" s="5" t="s">
        <v>1</v>
      </c>
      <c r="BC21" s="7"/>
      <c r="BD21" s="126">
        <v>83</v>
      </c>
      <c r="BE21" s="93">
        <v>3</v>
      </c>
      <c r="BF21" s="29">
        <v>150.6</v>
      </c>
      <c r="BG21" s="5" t="s">
        <v>1</v>
      </c>
      <c r="BH21" s="7"/>
      <c r="BI21" s="126">
        <v>85</v>
      </c>
      <c r="BJ21" s="108">
        <v>85</v>
      </c>
      <c r="BK21" s="108">
        <f t="shared" si="3"/>
        <v>170</v>
      </c>
      <c r="BL21" s="93">
        <v>12</v>
      </c>
      <c r="BM21" s="29">
        <v>80</v>
      </c>
      <c r="BN21" s="5" t="s">
        <v>1</v>
      </c>
      <c r="BO21" s="7"/>
      <c r="BP21" s="126">
        <v>93</v>
      </c>
      <c r="BQ21" s="108">
        <v>90</v>
      </c>
      <c r="BR21" s="108">
        <f t="shared" si="5"/>
        <v>183</v>
      </c>
      <c r="BS21" s="93">
        <v>14</v>
      </c>
      <c r="BT21" s="29">
        <v>60</v>
      </c>
      <c r="BU21" s="5" t="s">
        <v>1</v>
      </c>
      <c r="BV21" s="7"/>
      <c r="BW21" s="126">
        <v>93</v>
      </c>
      <c r="BX21" s="108">
        <v>87</v>
      </c>
      <c r="BY21" s="108">
        <f t="shared" si="4"/>
        <v>180</v>
      </c>
      <c r="BZ21" s="93">
        <v>15</v>
      </c>
      <c r="CA21" s="43">
        <v>65</v>
      </c>
      <c r="CB21" s="5" t="s">
        <v>1</v>
      </c>
    </row>
    <row r="22" spans="1:80" ht="15.65">
      <c r="A22" s="46">
        <v>13</v>
      </c>
      <c r="B22" s="69" t="s">
        <v>109</v>
      </c>
      <c r="C22" s="48" t="s">
        <v>120</v>
      </c>
      <c r="D22" s="67">
        <v>2015</v>
      </c>
      <c r="E22" s="20">
        <v>7.6</v>
      </c>
      <c r="F22" s="50">
        <v>6.1</v>
      </c>
      <c r="G22" s="50">
        <f t="shared" si="0"/>
        <v>-1.5</v>
      </c>
      <c r="H22" s="127"/>
      <c r="I22" s="45">
        <f t="shared" si="1"/>
        <v>778</v>
      </c>
      <c r="J22" s="7"/>
      <c r="K22" s="68"/>
      <c r="L22" s="108"/>
      <c r="M22" s="108"/>
      <c r="N22" s="93"/>
      <c r="O22" s="29"/>
      <c r="P22" s="5"/>
      <c r="Q22" s="7"/>
      <c r="R22" s="68"/>
      <c r="S22" s="93"/>
      <c r="T22" s="29"/>
      <c r="U22" s="5"/>
      <c r="V22" s="7"/>
      <c r="W22" s="126">
        <v>77</v>
      </c>
      <c r="X22" s="108">
        <v>79</v>
      </c>
      <c r="Y22" s="108">
        <f>SUM(W22:X22)</f>
        <v>156</v>
      </c>
      <c r="Z22" s="93">
        <v>2</v>
      </c>
      <c r="AA22" s="29">
        <v>230</v>
      </c>
      <c r="AB22" s="5" t="s">
        <v>1</v>
      </c>
      <c r="AC22" s="7"/>
      <c r="AD22" s="68"/>
      <c r="AE22" s="93"/>
      <c r="AF22" s="29"/>
      <c r="AG22" s="5"/>
      <c r="AH22" s="7"/>
      <c r="AI22" s="126">
        <v>75</v>
      </c>
      <c r="AJ22" s="108">
        <v>78</v>
      </c>
      <c r="AK22" s="108">
        <f>SUM(AI22:AJ22)</f>
        <v>153</v>
      </c>
      <c r="AL22" s="93">
        <v>2</v>
      </c>
      <c r="AM22" s="29">
        <v>230</v>
      </c>
      <c r="AN22" s="5" t="s">
        <v>1</v>
      </c>
      <c r="AO22" s="7"/>
      <c r="AP22" s="68"/>
      <c r="AQ22" s="108"/>
      <c r="AR22" s="108"/>
      <c r="AS22" s="93"/>
      <c r="AT22" s="29"/>
      <c r="AU22" s="5"/>
      <c r="AV22" s="7"/>
      <c r="AW22" s="68"/>
      <c r="AX22" s="108"/>
      <c r="AY22" s="108"/>
      <c r="AZ22" s="93"/>
      <c r="BA22" s="29"/>
      <c r="BB22" s="5"/>
      <c r="BC22" s="7"/>
      <c r="BD22" s="68"/>
      <c r="BE22" s="93"/>
      <c r="BF22" s="29"/>
      <c r="BG22" s="5"/>
      <c r="BH22" s="7"/>
      <c r="BI22" s="126">
        <v>78</v>
      </c>
      <c r="BJ22" s="108">
        <v>76</v>
      </c>
      <c r="BK22" s="108">
        <f t="shared" si="3"/>
        <v>154</v>
      </c>
      <c r="BL22" s="93">
        <v>5</v>
      </c>
      <c r="BM22" s="29">
        <v>168</v>
      </c>
      <c r="BN22" s="5" t="s">
        <v>1</v>
      </c>
      <c r="BO22" s="7"/>
      <c r="BP22" s="126">
        <v>81</v>
      </c>
      <c r="BQ22" s="108">
        <v>78</v>
      </c>
      <c r="BR22" s="108">
        <f t="shared" si="5"/>
        <v>159</v>
      </c>
      <c r="BS22" s="93">
        <v>6</v>
      </c>
      <c r="BT22" s="29">
        <v>150</v>
      </c>
      <c r="BU22" s="5" t="s">
        <v>1</v>
      </c>
      <c r="BV22" s="7"/>
      <c r="BW22" s="68"/>
      <c r="BX22" s="108"/>
      <c r="BY22" s="108"/>
      <c r="BZ22" s="93"/>
      <c r="CA22" s="96"/>
      <c r="CB22" s="5"/>
    </row>
    <row r="23" spans="1:80" ht="15.65">
      <c r="A23" s="46">
        <v>14</v>
      </c>
      <c r="B23" s="69" t="s">
        <v>124</v>
      </c>
      <c r="C23" s="49" t="s">
        <v>52</v>
      </c>
      <c r="D23" s="67">
        <v>2015</v>
      </c>
      <c r="E23" s="20">
        <v>15.5</v>
      </c>
      <c r="F23" s="50">
        <v>13.3</v>
      </c>
      <c r="G23" s="50">
        <f t="shared" si="0"/>
        <v>-2.1999999999999993</v>
      </c>
      <c r="H23" s="41"/>
      <c r="I23" s="45">
        <f t="shared" si="1"/>
        <v>730.6</v>
      </c>
      <c r="J23" s="7"/>
      <c r="K23" s="126">
        <v>93</v>
      </c>
      <c r="L23" s="108">
        <v>96</v>
      </c>
      <c r="M23" s="108">
        <f>SUM(K23:L23)</f>
        <v>189</v>
      </c>
      <c r="N23" s="93">
        <v>15</v>
      </c>
      <c r="O23" s="29">
        <v>50</v>
      </c>
      <c r="P23" s="5" t="s">
        <v>1</v>
      </c>
      <c r="Q23" s="7"/>
      <c r="R23" s="126">
        <v>73</v>
      </c>
      <c r="S23" s="93">
        <v>5</v>
      </c>
      <c r="T23" s="29">
        <v>105.6</v>
      </c>
      <c r="U23" s="5" t="s">
        <v>1</v>
      </c>
      <c r="V23" s="7"/>
      <c r="W23" s="126">
        <v>84</v>
      </c>
      <c r="X23" s="108">
        <v>85</v>
      </c>
      <c r="Y23" s="108">
        <f>SUM(W23:X23)</f>
        <v>169</v>
      </c>
      <c r="Z23" s="93">
        <v>10</v>
      </c>
      <c r="AA23" s="29">
        <v>95</v>
      </c>
      <c r="AB23" s="5" t="s">
        <v>1</v>
      </c>
      <c r="AC23" s="7"/>
      <c r="AD23" s="126">
        <v>89</v>
      </c>
      <c r="AE23" s="93">
        <v>12</v>
      </c>
      <c r="AF23" s="29">
        <v>60</v>
      </c>
      <c r="AG23" s="5" t="s">
        <v>1</v>
      </c>
      <c r="AH23" s="7"/>
      <c r="AI23" s="68"/>
      <c r="AJ23" s="108"/>
      <c r="AK23" s="108"/>
      <c r="AL23" s="93"/>
      <c r="AM23" s="29"/>
      <c r="AN23" s="5"/>
      <c r="AO23" s="7"/>
      <c r="AP23" s="68"/>
      <c r="AQ23" s="108"/>
      <c r="AR23" s="108">
        <v>180</v>
      </c>
      <c r="AS23" s="93">
        <v>11</v>
      </c>
      <c r="AT23" s="29">
        <v>90</v>
      </c>
      <c r="AU23" s="5" t="s">
        <v>1</v>
      </c>
      <c r="AV23" s="7"/>
      <c r="AW23" s="126">
        <v>18</v>
      </c>
      <c r="AX23" s="108">
        <v>16</v>
      </c>
      <c r="AY23" s="108">
        <f>SUM(AW23:AX23)</f>
        <v>34</v>
      </c>
      <c r="AZ23" s="93">
        <v>9</v>
      </c>
      <c r="BA23" s="29">
        <v>110</v>
      </c>
      <c r="BB23" s="5" t="s">
        <v>1</v>
      </c>
      <c r="BC23" s="7"/>
      <c r="BD23" s="126">
        <v>90</v>
      </c>
      <c r="BE23" s="93">
        <v>6</v>
      </c>
      <c r="BF23" s="29">
        <v>120</v>
      </c>
      <c r="BG23" s="5" t="s">
        <v>1</v>
      </c>
      <c r="BH23" s="7"/>
      <c r="BI23" s="68"/>
      <c r="BJ23" s="108"/>
      <c r="BK23" s="108"/>
      <c r="BL23" s="93"/>
      <c r="BM23" s="29"/>
      <c r="BN23" s="5"/>
      <c r="BO23" s="7"/>
      <c r="BP23" s="68"/>
      <c r="BQ23" s="108"/>
      <c r="BR23" s="108"/>
      <c r="BS23" s="93"/>
      <c r="BT23" s="29"/>
      <c r="BU23" s="5"/>
      <c r="BV23" s="7"/>
      <c r="BW23" s="126">
        <v>93</v>
      </c>
      <c r="BX23" s="108">
        <v>81</v>
      </c>
      <c r="BY23" s="108">
        <f>SUM(BW23:BX23)</f>
        <v>174</v>
      </c>
      <c r="BZ23" s="93">
        <v>12</v>
      </c>
      <c r="CA23" s="28">
        <v>100</v>
      </c>
      <c r="CB23" s="5" t="s">
        <v>1</v>
      </c>
    </row>
    <row r="24" spans="1:80" ht="15.65">
      <c r="A24" s="46">
        <v>15</v>
      </c>
      <c r="B24" s="69" t="s">
        <v>48</v>
      </c>
      <c r="C24" s="48" t="s">
        <v>77</v>
      </c>
      <c r="D24" s="67">
        <v>2015</v>
      </c>
      <c r="E24" s="20">
        <v>17</v>
      </c>
      <c r="F24" s="50">
        <v>11</v>
      </c>
      <c r="G24" s="50">
        <f t="shared" si="0"/>
        <v>-6</v>
      </c>
      <c r="H24" s="127"/>
      <c r="I24" s="45">
        <f t="shared" si="1"/>
        <v>630</v>
      </c>
      <c r="J24" s="7"/>
      <c r="K24" s="126">
        <v>95</v>
      </c>
      <c r="L24" s="108">
        <v>96</v>
      </c>
      <c r="M24" s="108">
        <f>SUM(K24:L24)</f>
        <v>191</v>
      </c>
      <c r="N24" s="93">
        <v>16</v>
      </c>
      <c r="O24" s="29">
        <v>40</v>
      </c>
      <c r="P24" s="5" t="s">
        <v>1</v>
      </c>
      <c r="Q24" s="7"/>
      <c r="R24" s="126">
        <v>70</v>
      </c>
      <c r="S24" s="93">
        <v>4</v>
      </c>
      <c r="T24" s="29">
        <v>150</v>
      </c>
      <c r="U24" s="5" t="s">
        <v>1</v>
      </c>
      <c r="V24" s="7"/>
      <c r="W24" s="68"/>
      <c r="X24" s="108"/>
      <c r="Y24" s="108"/>
      <c r="Z24" s="93"/>
      <c r="AA24" s="29"/>
      <c r="AB24" s="5"/>
      <c r="AC24" s="7"/>
      <c r="AD24" s="126">
        <v>67</v>
      </c>
      <c r="AE24" s="93">
        <v>1</v>
      </c>
      <c r="AF24" s="29">
        <v>200</v>
      </c>
      <c r="AG24" s="5" t="s">
        <v>1</v>
      </c>
      <c r="AH24" s="7"/>
      <c r="AI24" s="126">
        <v>92</v>
      </c>
      <c r="AJ24" s="108">
        <v>88</v>
      </c>
      <c r="AK24" s="108">
        <f>SUM(AI24:AJ24)</f>
        <v>180</v>
      </c>
      <c r="AL24" s="93">
        <v>11</v>
      </c>
      <c r="AM24" s="29">
        <v>90</v>
      </c>
      <c r="AN24" s="5" t="s">
        <v>1</v>
      </c>
      <c r="AO24" s="7"/>
      <c r="AP24" s="68"/>
      <c r="AQ24" s="108"/>
      <c r="AR24" s="108"/>
      <c r="AS24" s="93"/>
      <c r="AT24" s="29"/>
      <c r="AU24" s="5"/>
      <c r="AV24" s="7"/>
      <c r="AW24" s="68"/>
      <c r="AX24" s="108"/>
      <c r="AY24" s="108"/>
      <c r="AZ24" s="93"/>
      <c r="BA24" s="29"/>
      <c r="BB24" s="5"/>
      <c r="BC24" s="7"/>
      <c r="BD24" s="68"/>
      <c r="BE24" s="93"/>
      <c r="BF24" s="29"/>
      <c r="BG24" s="5"/>
      <c r="BH24" s="7"/>
      <c r="BI24" s="126">
        <v>84</v>
      </c>
      <c r="BJ24" s="108">
        <v>94</v>
      </c>
      <c r="BK24" s="108">
        <f>SUM(BI24:BJ24)</f>
        <v>178</v>
      </c>
      <c r="BL24" s="93">
        <v>14</v>
      </c>
      <c r="BM24" s="29">
        <v>60</v>
      </c>
      <c r="BN24" s="5" t="s">
        <v>1</v>
      </c>
      <c r="BO24" s="7"/>
      <c r="BP24" s="126">
        <v>85</v>
      </c>
      <c r="BQ24" s="108">
        <v>86</v>
      </c>
      <c r="BR24" s="108">
        <f>SUM(BP24:BQ24)</f>
        <v>171</v>
      </c>
      <c r="BS24" s="93">
        <v>11</v>
      </c>
      <c r="BT24" s="29">
        <v>90</v>
      </c>
      <c r="BU24" s="5" t="s">
        <v>1</v>
      </c>
      <c r="BV24" s="7"/>
      <c r="BW24" s="68"/>
      <c r="BX24" s="108"/>
      <c r="BY24" s="108"/>
      <c r="BZ24" s="93"/>
      <c r="CA24" s="96"/>
      <c r="CB24" s="5"/>
    </row>
    <row r="25" spans="1:80" ht="15.65">
      <c r="A25" s="46">
        <v>16</v>
      </c>
      <c r="B25" s="69" t="s">
        <v>149</v>
      </c>
      <c r="C25" s="48" t="s">
        <v>117</v>
      </c>
      <c r="D25" s="67">
        <v>2015</v>
      </c>
      <c r="E25" s="20">
        <v>15.8</v>
      </c>
      <c r="F25" s="50">
        <v>9.6</v>
      </c>
      <c r="G25" s="50">
        <f t="shared" si="0"/>
        <v>-6.2000000000000011</v>
      </c>
      <c r="H25" s="41"/>
      <c r="I25" s="45">
        <f t="shared" si="1"/>
        <v>519.6</v>
      </c>
      <c r="J25" s="7"/>
      <c r="K25" s="126">
        <v>79</v>
      </c>
      <c r="L25" s="108">
        <v>80</v>
      </c>
      <c r="M25" s="108">
        <f>SUM(K25:L25)</f>
        <v>159</v>
      </c>
      <c r="N25" s="93">
        <v>3</v>
      </c>
      <c r="O25" s="29">
        <v>200</v>
      </c>
      <c r="P25" s="5" t="s">
        <v>1</v>
      </c>
      <c r="Q25" s="7"/>
      <c r="R25" s="126">
        <v>73</v>
      </c>
      <c r="S25" s="93">
        <v>5</v>
      </c>
      <c r="T25" s="29">
        <v>105.6</v>
      </c>
      <c r="U25" s="5" t="s">
        <v>1</v>
      </c>
      <c r="V25" s="7"/>
      <c r="W25" s="68"/>
      <c r="X25" s="108"/>
      <c r="Y25" s="108"/>
      <c r="Z25" s="93"/>
      <c r="AA25" s="29"/>
      <c r="AB25" s="5"/>
      <c r="AC25" s="7"/>
      <c r="AD25" s="126">
        <v>81</v>
      </c>
      <c r="AE25" s="93">
        <v>10</v>
      </c>
      <c r="AF25" s="29">
        <v>80</v>
      </c>
      <c r="AG25" s="5" t="s">
        <v>1</v>
      </c>
      <c r="AH25" s="7"/>
      <c r="AI25" s="126">
        <v>85</v>
      </c>
      <c r="AJ25" s="108">
        <v>90</v>
      </c>
      <c r="AK25" s="108">
        <f>SUM(AI25:AJ25)</f>
        <v>175</v>
      </c>
      <c r="AL25" s="93">
        <v>7</v>
      </c>
      <c r="AM25" s="29">
        <v>134</v>
      </c>
      <c r="AN25" s="5" t="s">
        <v>1</v>
      </c>
      <c r="AO25" s="7"/>
      <c r="AP25" s="68"/>
      <c r="AQ25" s="108"/>
      <c r="AR25" s="108"/>
      <c r="AS25" s="93"/>
      <c r="AT25" s="29"/>
      <c r="AU25" s="5"/>
      <c r="AV25" s="7"/>
      <c r="AW25" s="68"/>
      <c r="AX25" s="108"/>
      <c r="AY25" s="108"/>
      <c r="AZ25" s="93"/>
      <c r="BA25" s="29"/>
      <c r="BB25" s="5"/>
      <c r="BC25" s="7"/>
      <c r="BD25" s="68"/>
      <c r="BE25" s="93"/>
      <c r="BF25" s="29"/>
      <c r="BG25" s="5"/>
      <c r="BH25" s="7"/>
      <c r="BI25" s="68"/>
      <c r="BJ25" s="108"/>
      <c r="BK25" s="108"/>
      <c r="BL25" s="93"/>
      <c r="BM25" s="29"/>
      <c r="BN25" s="5"/>
      <c r="BO25" s="7"/>
      <c r="BP25" s="68"/>
      <c r="BQ25" s="108"/>
      <c r="BR25" s="108"/>
      <c r="BS25" s="93"/>
      <c r="BT25" s="29"/>
      <c r="BU25" s="5"/>
      <c r="BV25" s="7"/>
      <c r="BW25" s="68"/>
      <c r="BX25" s="108"/>
      <c r="BY25" s="108"/>
      <c r="BZ25" s="93"/>
      <c r="CA25" s="96"/>
      <c r="CB25" s="5"/>
    </row>
    <row r="26" spans="1:80" ht="15.65">
      <c r="A26" s="46">
        <v>17</v>
      </c>
      <c r="B26" s="69" t="s">
        <v>152</v>
      </c>
      <c r="C26" s="49" t="s">
        <v>43</v>
      </c>
      <c r="D26" s="103">
        <v>2014</v>
      </c>
      <c r="E26" s="20">
        <v>6.6</v>
      </c>
      <c r="F26" s="50">
        <v>5.7</v>
      </c>
      <c r="G26" s="50">
        <f t="shared" si="0"/>
        <v>-0.89999999999999947</v>
      </c>
      <c r="H26" s="127"/>
      <c r="I26" s="45">
        <f t="shared" si="1"/>
        <v>510</v>
      </c>
      <c r="J26" s="7"/>
      <c r="K26" s="126">
        <v>76</v>
      </c>
      <c r="L26" s="108">
        <v>78</v>
      </c>
      <c r="M26" s="108">
        <f>SUM(K26:L26)</f>
        <v>154</v>
      </c>
      <c r="N26" s="93">
        <v>2</v>
      </c>
      <c r="O26" s="29">
        <v>230</v>
      </c>
      <c r="P26" s="5" t="s">
        <v>1</v>
      </c>
      <c r="Q26" s="7"/>
      <c r="R26" s="68"/>
      <c r="S26" s="93"/>
      <c r="T26" s="29"/>
      <c r="U26" s="5"/>
      <c r="V26" s="7"/>
      <c r="W26" s="126">
        <v>76</v>
      </c>
      <c r="X26" s="108">
        <v>76</v>
      </c>
      <c r="Y26" s="108">
        <f>SUM(W26:X26)</f>
        <v>152</v>
      </c>
      <c r="Z26" s="93">
        <v>1</v>
      </c>
      <c r="AA26" s="29">
        <v>280</v>
      </c>
      <c r="AB26" s="5" t="s">
        <v>1</v>
      </c>
      <c r="AC26" s="7"/>
      <c r="AD26" s="68"/>
      <c r="AE26" s="160"/>
      <c r="AF26" s="142"/>
      <c r="AG26" s="5"/>
      <c r="AH26" s="7"/>
      <c r="AI26" s="68"/>
      <c r="AJ26" s="108"/>
      <c r="AK26" s="108"/>
      <c r="AL26" s="93"/>
      <c r="AM26" s="29"/>
      <c r="AN26" s="5"/>
      <c r="AO26" s="7"/>
      <c r="AP26" s="68"/>
      <c r="AQ26" s="108"/>
      <c r="AR26" s="108"/>
      <c r="AS26" s="93"/>
      <c r="AT26" s="29"/>
      <c r="AU26" s="5"/>
      <c r="AV26" s="7"/>
      <c r="AW26" s="68"/>
      <c r="AX26" s="108"/>
      <c r="AY26" s="108"/>
      <c r="AZ26" s="93"/>
      <c r="BA26" s="29"/>
      <c r="BB26" s="5"/>
      <c r="BC26" s="7"/>
      <c r="BD26" s="68"/>
      <c r="BE26" s="160"/>
      <c r="BF26" s="142"/>
      <c r="BG26" s="5"/>
      <c r="BH26" s="7"/>
      <c r="BI26" s="68"/>
      <c r="BJ26" s="108"/>
      <c r="BK26" s="108"/>
      <c r="BL26" s="93"/>
      <c r="BM26" s="29"/>
      <c r="BN26" s="5"/>
      <c r="BO26" s="7"/>
      <c r="BP26" s="68"/>
      <c r="BQ26" s="108"/>
      <c r="BR26" s="108"/>
      <c r="BS26" s="93"/>
      <c r="BT26" s="29"/>
      <c r="BU26" s="5"/>
      <c r="BV26" s="7"/>
      <c r="BW26" s="68"/>
      <c r="BX26" s="108"/>
      <c r="BY26" s="108"/>
      <c r="BZ26" s="93"/>
      <c r="CA26" s="28"/>
      <c r="CB26" s="5"/>
    </row>
    <row r="27" spans="1:80" ht="15.65">
      <c r="A27" s="46">
        <v>18</v>
      </c>
      <c r="B27" s="69" t="s">
        <v>129</v>
      </c>
      <c r="C27" s="49" t="s">
        <v>43</v>
      </c>
      <c r="D27" s="67">
        <v>2015</v>
      </c>
      <c r="E27" s="20">
        <v>26.5</v>
      </c>
      <c r="F27" s="50">
        <v>17.2</v>
      </c>
      <c r="G27" s="50">
        <f t="shared" si="0"/>
        <v>-9.3000000000000007</v>
      </c>
      <c r="H27" s="41"/>
      <c r="I27" s="45">
        <f t="shared" si="1"/>
        <v>375.6</v>
      </c>
      <c r="J27" s="7"/>
      <c r="K27" s="68"/>
      <c r="L27" s="68"/>
      <c r="M27" s="108"/>
      <c r="N27" s="93"/>
      <c r="O27" s="43"/>
      <c r="P27" s="5"/>
      <c r="Q27" s="7"/>
      <c r="R27" s="126">
        <v>86</v>
      </c>
      <c r="S27" s="93">
        <v>18</v>
      </c>
      <c r="T27" s="168">
        <v>15</v>
      </c>
      <c r="U27" s="5" t="s">
        <v>1</v>
      </c>
      <c r="V27" s="7"/>
      <c r="W27" s="126">
        <v>96</v>
      </c>
      <c r="X27" s="68">
        <v>97</v>
      </c>
      <c r="Y27" s="108">
        <f>SUM(W27:X27)</f>
        <v>193</v>
      </c>
      <c r="Z27" s="93">
        <v>15</v>
      </c>
      <c r="AA27" s="29">
        <v>50</v>
      </c>
      <c r="AB27" s="5" t="s">
        <v>1</v>
      </c>
      <c r="AC27" s="7"/>
      <c r="AD27" s="126">
        <v>79</v>
      </c>
      <c r="AE27" s="93">
        <v>8</v>
      </c>
      <c r="AF27" s="29">
        <v>95</v>
      </c>
      <c r="AG27" s="5" t="s">
        <v>1</v>
      </c>
      <c r="AH27" s="7"/>
      <c r="AI27" s="68"/>
      <c r="AJ27" s="68"/>
      <c r="AK27" s="108"/>
      <c r="AL27" s="93"/>
      <c r="AM27" s="29"/>
      <c r="AN27" s="5"/>
      <c r="AO27" s="7"/>
      <c r="AP27" s="68"/>
      <c r="AQ27" s="68"/>
      <c r="AR27" s="108"/>
      <c r="AS27" s="93"/>
      <c r="AT27" s="29"/>
      <c r="AU27" s="5"/>
      <c r="AV27" s="7"/>
      <c r="AW27" s="68"/>
      <c r="AX27" s="68"/>
      <c r="AY27" s="108"/>
      <c r="AZ27" s="93"/>
      <c r="BA27" s="29"/>
      <c r="BB27" s="5"/>
      <c r="BC27" s="7"/>
      <c r="BD27" s="126">
        <v>83</v>
      </c>
      <c r="BE27" s="93">
        <v>3</v>
      </c>
      <c r="BF27" s="29">
        <v>150.6</v>
      </c>
      <c r="BG27" s="5" t="s">
        <v>1</v>
      </c>
      <c r="BH27" s="7"/>
      <c r="BI27" s="68"/>
      <c r="BJ27" s="68"/>
      <c r="BK27" s="108"/>
      <c r="BL27" s="93"/>
      <c r="BM27" s="29"/>
      <c r="BN27" s="5"/>
      <c r="BO27" s="7"/>
      <c r="BP27" s="68"/>
      <c r="BQ27" s="68"/>
      <c r="BR27" s="108"/>
      <c r="BS27" s="93"/>
      <c r="BT27" s="29"/>
      <c r="BU27" s="5"/>
      <c r="BV27" s="7"/>
      <c r="BW27" s="126">
        <v>94</v>
      </c>
      <c r="BX27" s="68">
        <v>86</v>
      </c>
      <c r="BY27" s="108">
        <f>SUM(BW27:BX27)</f>
        <v>180</v>
      </c>
      <c r="BZ27" s="93">
        <v>15</v>
      </c>
      <c r="CA27" s="28">
        <v>65</v>
      </c>
      <c r="CB27" s="5" t="s">
        <v>1</v>
      </c>
    </row>
    <row r="28" spans="1:80" ht="15.65">
      <c r="A28" s="46">
        <v>19</v>
      </c>
      <c r="B28" s="69" t="s">
        <v>96</v>
      </c>
      <c r="C28" s="48" t="s">
        <v>120</v>
      </c>
      <c r="D28" s="67">
        <v>2015</v>
      </c>
      <c r="E28" s="20">
        <v>21</v>
      </c>
      <c r="F28" s="50">
        <v>13.3</v>
      </c>
      <c r="G28" s="50">
        <f t="shared" si="0"/>
        <v>-7.6999999999999993</v>
      </c>
      <c r="H28" s="127"/>
      <c r="I28" s="45">
        <f t="shared" si="1"/>
        <v>360</v>
      </c>
      <c r="J28" s="7"/>
      <c r="K28" s="126">
        <v>81</v>
      </c>
      <c r="L28" s="68">
        <v>95</v>
      </c>
      <c r="M28" s="108">
        <f>SUM(K28:L28)</f>
        <v>176</v>
      </c>
      <c r="N28" s="93">
        <v>9</v>
      </c>
      <c r="O28" s="29">
        <v>105</v>
      </c>
      <c r="P28" s="5" t="s">
        <v>1</v>
      </c>
      <c r="Q28" s="7"/>
      <c r="R28" s="126">
        <v>79</v>
      </c>
      <c r="S28" s="93">
        <v>15</v>
      </c>
      <c r="T28" s="29">
        <v>30</v>
      </c>
      <c r="U28" s="5" t="s">
        <v>1</v>
      </c>
      <c r="V28" s="7"/>
      <c r="W28" s="68"/>
      <c r="X28" s="68"/>
      <c r="Y28" s="108"/>
      <c r="Z28" s="93"/>
      <c r="AA28" s="29"/>
      <c r="AB28" s="5"/>
      <c r="AC28" s="7"/>
      <c r="AD28" s="68"/>
      <c r="AE28" s="93"/>
      <c r="AF28" s="29"/>
      <c r="AG28" s="5"/>
      <c r="AH28" s="7"/>
      <c r="AI28" s="126">
        <v>92</v>
      </c>
      <c r="AJ28" s="68">
        <v>85</v>
      </c>
      <c r="AK28" s="108">
        <f>SUM(AI28:AJ28)</f>
        <v>177</v>
      </c>
      <c r="AL28" s="93">
        <v>8</v>
      </c>
      <c r="AM28" s="29">
        <v>115</v>
      </c>
      <c r="AN28" s="5" t="s">
        <v>1</v>
      </c>
      <c r="AO28" s="7"/>
      <c r="AP28" s="68"/>
      <c r="AQ28" s="68"/>
      <c r="AR28" s="108"/>
      <c r="AS28" s="93"/>
      <c r="AT28" s="29"/>
      <c r="AU28" s="5"/>
      <c r="AV28" s="7"/>
      <c r="AW28" s="68"/>
      <c r="AX28" s="68"/>
      <c r="AY28" s="108"/>
      <c r="AZ28" s="93"/>
      <c r="BA28" s="29"/>
      <c r="BB28" s="5"/>
      <c r="BC28" s="7"/>
      <c r="BD28" s="68"/>
      <c r="BE28" s="93"/>
      <c r="BF28" s="29"/>
      <c r="BG28" s="5"/>
      <c r="BH28" s="7"/>
      <c r="BI28" s="68"/>
      <c r="BJ28" s="68"/>
      <c r="BK28" s="108"/>
      <c r="BL28" s="93"/>
      <c r="BM28" s="29"/>
      <c r="BN28" s="5"/>
      <c r="BO28" s="7"/>
      <c r="BP28" s="126">
        <v>86</v>
      </c>
      <c r="BQ28" s="68">
        <v>80</v>
      </c>
      <c r="BR28" s="108">
        <f>SUM(BP28:BQ28)</f>
        <v>166</v>
      </c>
      <c r="BS28" s="93">
        <v>9</v>
      </c>
      <c r="BT28" s="29">
        <v>110</v>
      </c>
      <c r="BU28" s="5" t="s">
        <v>1</v>
      </c>
      <c r="BV28" s="7"/>
      <c r="BW28" s="68"/>
      <c r="BX28" s="68"/>
      <c r="BY28" s="108"/>
      <c r="BZ28" s="93"/>
      <c r="CA28" s="96"/>
      <c r="CB28" s="5"/>
    </row>
    <row r="29" spans="1:80" ht="15.65">
      <c r="A29" s="46">
        <v>20</v>
      </c>
      <c r="B29" s="69" t="s">
        <v>122</v>
      </c>
      <c r="C29" s="48" t="s">
        <v>41</v>
      </c>
      <c r="D29" s="67">
        <v>2015</v>
      </c>
      <c r="E29" s="20">
        <v>16.399999999999999</v>
      </c>
      <c r="F29" s="50">
        <v>12.6</v>
      </c>
      <c r="G29" s="50">
        <f t="shared" si="0"/>
        <v>-3.7999999999999989</v>
      </c>
      <c r="H29" s="41"/>
      <c r="I29" s="45">
        <f t="shared" si="1"/>
        <v>338</v>
      </c>
      <c r="J29" s="7"/>
      <c r="K29" s="126">
        <v>82</v>
      </c>
      <c r="L29" s="68">
        <v>93</v>
      </c>
      <c r="M29" s="108">
        <f>SUM(K29:L29)</f>
        <v>175</v>
      </c>
      <c r="N29" s="93">
        <v>8</v>
      </c>
      <c r="O29" s="29">
        <v>120</v>
      </c>
      <c r="P29" s="5" t="s">
        <v>1</v>
      </c>
      <c r="Q29" s="7"/>
      <c r="R29" s="126">
        <v>76</v>
      </c>
      <c r="S29" s="93">
        <v>13</v>
      </c>
      <c r="T29" s="29">
        <v>50</v>
      </c>
      <c r="U29" s="5" t="s">
        <v>1</v>
      </c>
      <c r="V29" s="7"/>
      <c r="W29" s="68"/>
      <c r="X29" s="68"/>
      <c r="Y29" s="108"/>
      <c r="Z29" s="93"/>
      <c r="AA29" s="29"/>
      <c r="AB29" s="5"/>
      <c r="AC29" s="7"/>
      <c r="AD29" s="68"/>
      <c r="AE29" s="93"/>
      <c r="AF29" s="29"/>
      <c r="AG29" s="5"/>
      <c r="AH29" s="7"/>
      <c r="AI29" s="126">
        <v>82</v>
      </c>
      <c r="AJ29" s="68">
        <v>81</v>
      </c>
      <c r="AK29" s="108">
        <f>SUM(AI29:AJ29)</f>
        <v>163</v>
      </c>
      <c r="AL29" s="93">
        <v>5</v>
      </c>
      <c r="AM29" s="29">
        <v>168</v>
      </c>
      <c r="AN29" s="5" t="s">
        <v>1</v>
      </c>
      <c r="AO29" s="7"/>
      <c r="AP29" s="68"/>
      <c r="AQ29" s="68"/>
      <c r="AR29" s="108"/>
      <c r="AS29" s="93"/>
      <c r="AT29" s="29"/>
      <c r="AU29" s="5"/>
      <c r="AV29" s="7"/>
      <c r="AW29" s="68"/>
      <c r="AX29" s="68"/>
      <c r="AY29" s="108"/>
      <c r="AZ29" s="93"/>
      <c r="BA29" s="29"/>
      <c r="BB29" s="5"/>
      <c r="BC29" s="7"/>
      <c r="BD29" s="68"/>
      <c r="BE29" s="93"/>
      <c r="BF29" s="29"/>
      <c r="BG29" s="5"/>
      <c r="BH29" s="7"/>
      <c r="BI29" s="68"/>
      <c r="BJ29" s="68"/>
      <c r="BK29" s="108"/>
      <c r="BL29" s="93"/>
      <c r="BM29" s="29"/>
      <c r="BN29" s="5"/>
      <c r="BO29" s="7"/>
      <c r="BP29" s="68"/>
      <c r="BQ29" s="68"/>
      <c r="BR29" s="108"/>
      <c r="BS29" s="93"/>
      <c r="BT29" s="29"/>
      <c r="BU29" s="5"/>
      <c r="BV29" s="7"/>
      <c r="BW29" s="68"/>
      <c r="BX29" s="68"/>
      <c r="BY29" s="108"/>
      <c r="BZ29" s="93"/>
      <c r="CA29" s="29"/>
      <c r="CB29" s="5"/>
    </row>
    <row r="30" spans="1:80" ht="15.65">
      <c r="A30" s="46">
        <v>21</v>
      </c>
      <c r="B30" s="69" t="s">
        <v>49</v>
      </c>
      <c r="C30" s="48" t="s">
        <v>77</v>
      </c>
      <c r="D30" s="67">
        <v>2015</v>
      </c>
      <c r="E30" s="20">
        <v>20.5</v>
      </c>
      <c r="F30" s="50">
        <v>17.100000000000001</v>
      </c>
      <c r="G30" s="50">
        <f t="shared" si="0"/>
        <v>-3.3999999999999986</v>
      </c>
      <c r="H30" s="41"/>
      <c r="I30" s="45">
        <f t="shared" si="1"/>
        <v>335</v>
      </c>
      <c r="J30" s="7"/>
      <c r="K30" s="126">
        <v>97</v>
      </c>
      <c r="L30" s="68">
        <v>96</v>
      </c>
      <c r="M30" s="108">
        <f>SUM(K30:L30)</f>
        <v>193</v>
      </c>
      <c r="N30" s="93">
        <v>18</v>
      </c>
      <c r="O30" s="29">
        <v>20</v>
      </c>
      <c r="P30" s="5" t="s">
        <v>1</v>
      </c>
      <c r="Q30" s="7"/>
      <c r="R30" s="126">
        <v>82</v>
      </c>
      <c r="S30" s="93">
        <v>16</v>
      </c>
      <c r="T30" s="29">
        <v>20</v>
      </c>
      <c r="U30" s="5" t="s">
        <v>1</v>
      </c>
      <c r="V30" s="7"/>
      <c r="W30" s="68"/>
      <c r="X30" s="68"/>
      <c r="Y30" s="108"/>
      <c r="Z30" s="93"/>
      <c r="AA30" s="29"/>
      <c r="AB30" s="5"/>
      <c r="AC30" s="7"/>
      <c r="AD30" s="126">
        <v>82</v>
      </c>
      <c r="AE30" s="93">
        <v>11</v>
      </c>
      <c r="AF30" s="29">
        <v>70</v>
      </c>
      <c r="AG30" s="5" t="s">
        <v>1</v>
      </c>
      <c r="AH30" s="7"/>
      <c r="AI30" s="126">
        <v>90</v>
      </c>
      <c r="AJ30" s="68">
        <v>87</v>
      </c>
      <c r="AK30" s="108">
        <f>SUM(AI30:AJ30)</f>
        <v>177</v>
      </c>
      <c r="AL30" s="93">
        <v>8</v>
      </c>
      <c r="AM30" s="29">
        <v>115</v>
      </c>
      <c r="AN30" s="5" t="s">
        <v>1</v>
      </c>
      <c r="AO30" s="7"/>
      <c r="AP30" s="68"/>
      <c r="AQ30" s="68"/>
      <c r="AR30" s="108"/>
      <c r="AS30" s="93"/>
      <c r="AT30" s="29"/>
      <c r="AU30" s="5"/>
      <c r="AV30" s="7"/>
      <c r="AW30" s="68"/>
      <c r="AX30" s="68"/>
      <c r="AY30" s="108"/>
      <c r="AZ30" s="93"/>
      <c r="BA30" s="29"/>
      <c r="BB30" s="5"/>
      <c r="BC30" s="7"/>
      <c r="BD30" s="68"/>
      <c r="BE30" s="93"/>
      <c r="BF30" s="29"/>
      <c r="BG30" s="5"/>
      <c r="BH30" s="7"/>
      <c r="BI30" s="126">
        <v>93</v>
      </c>
      <c r="BJ30" s="68">
        <v>94</v>
      </c>
      <c r="BK30" s="108">
        <f>SUM(BI30:BJ30)</f>
        <v>187</v>
      </c>
      <c r="BL30" s="93">
        <v>16</v>
      </c>
      <c r="BM30" s="29">
        <v>40</v>
      </c>
      <c r="BN30" s="5" t="s">
        <v>1</v>
      </c>
      <c r="BO30" s="7"/>
      <c r="BP30" s="126">
        <v>89</v>
      </c>
      <c r="BQ30" s="68">
        <v>87</v>
      </c>
      <c r="BR30" s="108">
        <f>SUM(BP30:BQ30)</f>
        <v>176</v>
      </c>
      <c r="BS30" s="93">
        <v>13</v>
      </c>
      <c r="BT30" s="29">
        <v>70</v>
      </c>
      <c r="BU30" s="5" t="s">
        <v>1</v>
      </c>
      <c r="BV30" s="7"/>
      <c r="BW30" s="68"/>
      <c r="BX30" s="68"/>
      <c r="BY30" s="108"/>
      <c r="BZ30" s="93"/>
      <c r="CA30" s="29"/>
      <c r="CB30" s="5"/>
    </row>
    <row r="31" spans="1:80" ht="15.65">
      <c r="A31" s="46">
        <v>22</v>
      </c>
      <c r="B31" s="69" t="s">
        <v>290</v>
      </c>
      <c r="C31" s="48" t="s">
        <v>41</v>
      </c>
      <c r="D31" s="67">
        <v>2015</v>
      </c>
      <c r="E31" s="20">
        <v>18.399999999999999</v>
      </c>
      <c r="F31" s="50">
        <v>13.2</v>
      </c>
      <c r="G31" s="50">
        <f t="shared" si="0"/>
        <v>-5.1999999999999993</v>
      </c>
      <c r="H31" s="127"/>
      <c r="I31" s="45">
        <f t="shared" si="1"/>
        <v>325</v>
      </c>
      <c r="J31" s="7"/>
      <c r="K31" s="126">
        <v>99</v>
      </c>
      <c r="L31" s="68">
        <v>85</v>
      </c>
      <c r="M31" s="108">
        <f>SUM(K31:L31)</f>
        <v>184</v>
      </c>
      <c r="N31" s="93">
        <v>14</v>
      </c>
      <c r="O31" s="29">
        <v>60</v>
      </c>
      <c r="P31" s="5" t="s">
        <v>1</v>
      </c>
      <c r="Q31" s="7"/>
      <c r="R31" s="126">
        <v>74</v>
      </c>
      <c r="S31" s="93">
        <v>11</v>
      </c>
      <c r="T31" s="29">
        <v>65</v>
      </c>
      <c r="U31" s="5" t="s">
        <v>1</v>
      </c>
      <c r="V31" s="7"/>
      <c r="W31" s="68"/>
      <c r="X31" s="68"/>
      <c r="Y31" s="108"/>
      <c r="Z31" s="93"/>
      <c r="AA31" s="29"/>
      <c r="AB31" s="5"/>
      <c r="AC31" s="7"/>
      <c r="AD31" s="68"/>
      <c r="AE31" s="93"/>
      <c r="AF31" s="29"/>
      <c r="AG31" s="5"/>
      <c r="AH31" s="7"/>
      <c r="AI31" s="126">
        <v>82</v>
      </c>
      <c r="AJ31" s="68">
        <v>77</v>
      </c>
      <c r="AK31" s="108">
        <f>SUM(AI31:AJ31)</f>
        <v>159</v>
      </c>
      <c r="AL31" s="93">
        <v>3</v>
      </c>
      <c r="AM31" s="29">
        <v>200</v>
      </c>
      <c r="AN31" s="5" t="s">
        <v>1</v>
      </c>
      <c r="AO31" s="7"/>
      <c r="AP31" s="68"/>
      <c r="AQ31" s="68"/>
      <c r="AR31" s="108"/>
      <c r="AS31" s="93"/>
      <c r="AT31" s="29"/>
      <c r="AU31" s="5"/>
      <c r="AV31" s="7"/>
      <c r="AW31" s="68"/>
      <c r="AX31" s="68"/>
      <c r="AY31" s="108"/>
      <c r="AZ31" s="93"/>
      <c r="BA31" s="29"/>
      <c r="BB31" s="5"/>
      <c r="BC31" s="7"/>
      <c r="BD31" s="68"/>
      <c r="BE31" s="93"/>
      <c r="BF31" s="29"/>
      <c r="BG31" s="5"/>
      <c r="BH31" s="7"/>
      <c r="BI31" s="68"/>
      <c r="BJ31" s="68"/>
      <c r="BK31" s="108"/>
      <c r="BL31" s="93"/>
      <c r="BM31" s="29"/>
      <c r="BN31" s="5"/>
      <c r="BO31" s="7"/>
      <c r="BP31" s="68"/>
      <c r="BQ31" s="68"/>
      <c r="BR31" s="108"/>
      <c r="BS31" s="93"/>
      <c r="BT31" s="29"/>
      <c r="BU31" s="5"/>
      <c r="BV31" s="7"/>
      <c r="BW31" s="68"/>
      <c r="BX31" s="68"/>
      <c r="BY31" s="108"/>
      <c r="BZ31" s="93"/>
      <c r="CA31" s="29"/>
      <c r="CB31" s="5"/>
    </row>
    <row r="32" spans="1:80" ht="15.65">
      <c r="A32" s="46">
        <v>23</v>
      </c>
      <c r="B32" s="69" t="s">
        <v>273</v>
      </c>
      <c r="C32" s="49" t="s">
        <v>274</v>
      </c>
      <c r="D32" s="67">
        <v>2015</v>
      </c>
      <c r="E32" s="20">
        <v>21.5</v>
      </c>
      <c r="F32" s="50">
        <v>12.8</v>
      </c>
      <c r="G32" s="50">
        <f t="shared" si="0"/>
        <v>-8.6999999999999993</v>
      </c>
      <c r="H32" s="127"/>
      <c r="I32" s="45">
        <f t="shared" si="1"/>
        <v>287</v>
      </c>
      <c r="J32" s="7"/>
      <c r="K32" s="126">
        <v>99</v>
      </c>
      <c r="L32" s="68">
        <v>93</v>
      </c>
      <c r="M32" s="108">
        <f>SUM(K32:L32)</f>
        <v>192</v>
      </c>
      <c r="N32" s="93">
        <v>17</v>
      </c>
      <c r="O32" s="29">
        <v>30</v>
      </c>
      <c r="P32" s="5" t="s">
        <v>1</v>
      </c>
      <c r="Q32" s="7"/>
      <c r="R32" s="126">
        <v>74</v>
      </c>
      <c r="S32" s="93">
        <v>11</v>
      </c>
      <c r="T32" s="29">
        <v>65</v>
      </c>
      <c r="U32" s="5" t="s">
        <v>1</v>
      </c>
      <c r="V32" s="7"/>
      <c r="W32" s="126">
        <v>94</v>
      </c>
      <c r="X32" s="139" t="s">
        <v>442</v>
      </c>
      <c r="Y32" s="143">
        <v>94</v>
      </c>
      <c r="Z32" s="179">
        <v>20</v>
      </c>
      <c r="AA32" s="144">
        <v>12</v>
      </c>
      <c r="AB32" s="140" t="s">
        <v>1</v>
      </c>
      <c r="AC32" s="7"/>
      <c r="AD32" s="68"/>
      <c r="AE32" s="93"/>
      <c r="AF32" s="29"/>
      <c r="AG32" s="5"/>
      <c r="AH32" s="7"/>
      <c r="AI32" s="68"/>
      <c r="AJ32" s="68"/>
      <c r="AK32" s="108"/>
      <c r="AL32" s="93"/>
      <c r="AM32" s="29"/>
      <c r="AN32" s="5"/>
      <c r="AO32" s="7"/>
      <c r="AP32" s="68"/>
      <c r="AQ32" s="68"/>
      <c r="AR32" s="108"/>
      <c r="AS32" s="93"/>
      <c r="AT32" s="29"/>
      <c r="AU32" s="5"/>
      <c r="AV32" s="7"/>
      <c r="AW32" s="126">
        <v>32</v>
      </c>
      <c r="AX32" s="68">
        <v>16</v>
      </c>
      <c r="AY32" s="108">
        <f>SUM(AW32:AX32)</f>
        <v>48</v>
      </c>
      <c r="AZ32" s="93">
        <v>10</v>
      </c>
      <c r="BA32" s="29">
        <v>100</v>
      </c>
      <c r="BB32" s="5" t="s">
        <v>1</v>
      </c>
      <c r="BC32" s="7"/>
      <c r="BD32" s="68"/>
      <c r="BE32" s="93"/>
      <c r="BF32" s="29"/>
      <c r="BG32" s="5"/>
      <c r="BH32" s="7"/>
      <c r="BI32" s="68"/>
      <c r="BJ32" s="68"/>
      <c r="BK32" s="108"/>
      <c r="BL32" s="93"/>
      <c r="BM32" s="29"/>
      <c r="BN32" s="5"/>
      <c r="BO32" s="7"/>
      <c r="BP32" s="68"/>
      <c r="BQ32" s="68"/>
      <c r="BR32" s="108"/>
      <c r="BS32" s="93"/>
      <c r="BT32" s="29"/>
      <c r="BU32" s="5"/>
      <c r="BV32" s="7"/>
      <c r="BW32" s="126">
        <v>89</v>
      </c>
      <c r="BX32" s="68">
        <v>90</v>
      </c>
      <c r="BY32" s="108">
        <f>SUM(BW32:BX32)</f>
        <v>179</v>
      </c>
      <c r="BZ32" s="93">
        <v>14</v>
      </c>
      <c r="CA32" s="43">
        <v>80</v>
      </c>
      <c r="CB32" s="5" t="s">
        <v>1</v>
      </c>
    </row>
    <row r="33" spans="1:80" ht="15.65">
      <c r="A33" s="46">
        <v>24</v>
      </c>
      <c r="B33" s="69" t="s">
        <v>461</v>
      </c>
      <c r="C33" s="49" t="s">
        <v>256</v>
      </c>
      <c r="D33" s="103">
        <v>2014</v>
      </c>
      <c r="E33" s="20">
        <v>14.8</v>
      </c>
      <c r="F33" s="50">
        <v>14.7</v>
      </c>
      <c r="G33" s="50">
        <f t="shared" si="0"/>
        <v>-0.10000000000000142</v>
      </c>
      <c r="H33" s="127"/>
      <c r="I33" s="45">
        <f t="shared" si="1"/>
        <v>285</v>
      </c>
      <c r="J33" s="7"/>
      <c r="K33" s="68"/>
      <c r="L33" s="68"/>
      <c r="M33" s="108"/>
      <c r="N33" s="94"/>
      <c r="O33" s="43"/>
      <c r="P33" s="5"/>
      <c r="Q33" s="7"/>
      <c r="R33" s="68"/>
      <c r="S33" s="94"/>
      <c r="T33" s="43"/>
      <c r="U33" s="5"/>
      <c r="V33" s="7"/>
      <c r="W33" s="68"/>
      <c r="X33" s="68"/>
      <c r="Y33" s="108"/>
      <c r="Z33" s="94"/>
      <c r="AA33" s="43"/>
      <c r="AB33" s="5"/>
      <c r="AC33" s="7"/>
      <c r="AD33" s="126">
        <v>79</v>
      </c>
      <c r="AE33" s="94">
        <v>8</v>
      </c>
      <c r="AF33" s="43">
        <v>95</v>
      </c>
      <c r="AG33" s="5" t="s">
        <v>1</v>
      </c>
      <c r="AH33" s="7"/>
      <c r="AI33" s="68"/>
      <c r="AJ33" s="68"/>
      <c r="AK33" s="108"/>
      <c r="AL33" s="94"/>
      <c r="AM33" s="43"/>
      <c r="AN33" s="5"/>
      <c r="AO33" s="7"/>
      <c r="AP33" s="68"/>
      <c r="AQ33" s="68"/>
      <c r="AR33" s="108">
        <v>178</v>
      </c>
      <c r="AS33" s="94">
        <v>10</v>
      </c>
      <c r="AT33" s="29">
        <v>100</v>
      </c>
      <c r="AU33" s="5" t="s">
        <v>1</v>
      </c>
      <c r="AV33" s="7"/>
      <c r="AW33" s="68"/>
      <c r="AX33" s="68"/>
      <c r="AY33" s="108"/>
      <c r="AZ33" s="94"/>
      <c r="BA33" s="29"/>
      <c r="BB33" s="5"/>
      <c r="BC33" s="7"/>
      <c r="BD33" s="68"/>
      <c r="BE33" s="94"/>
      <c r="BF33" s="43"/>
      <c r="BG33" s="5"/>
      <c r="BH33" s="7"/>
      <c r="BI33" s="68"/>
      <c r="BJ33" s="68"/>
      <c r="BK33" s="108"/>
      <c r="BL33" s="94"/>
      <c r="BM33" s="29"/>
      <c r="BN33" s="5"/>
      <c r="BO33" s="7"/>
      <c r="BP33" s="68"/>
      <c r="BQ33" s="68"/>
      <c r="BR33" s="108"/>
      <c r="BS33" s="94"/>
      <c r="BT33" s="29"/>
      <c r="BU33" s="5"/>
      <c r="BV33" s="7"/>
      <c r="BW33" s="126">
        <v>89</v>
      </c>
      <c r="BX33" s="68">
        <v>86</v>
      </c>
      <c r="BY33" s="108">
        <f>SUM(BW33:BX33)</f>
        <v>175</v>
      </c>
      <c r="BZ33" s="93">
        <v>13</v>
      </c>
      <c r="CA33" s="43">
        <v>90</v>
      </c>
      <c r="CB33" s="5" t="s">
        <v>1</v>
      </c>
    </row>
    <row r="34" spans="1:80" ht="15.65">
      <c r="A34" s="46">
        <v>25</v>
      </c>
      <c r="B34" s="69" t="s">
        <v>133</v>
      </c>
      <c r="C34" s="49" t="s">
        <v>125</v>
      </c>
      <c r="D34" s="67">
        <v>2015</v>
      </c>
      <c r="E34" s="20">
        <v>33</v>
      </c>
      <c r="F34" s="50">
        <v>18.7</v>
      </c>
      <c r="G34" s="50">
        <f t="shared" si="0"/>
        <v>-14.3</v>
      </c>
      <c r="H34" s="127"/>
      <c r="I34" s="45">
        <f t="shared" si="1"/>
        <v>281</v>
      </c>
      <c r="J34" s="7"/>
      <c r="K34" s="126">
        <v>111</v>
      </c>
      <c r="L34" s="68">
        <v>102</v>
      </c>
      <c r="M34" s="108">
        <f>SUM(K34:L34)</f>
        <v>213</v>
      </c>
      <c r="N34" s="94">
        <v>20</v>
      </c>
      <c r="O34" s="29">
        <v>16</v>
      </c>
      <c r="P34" s="5" t="s">
        <v>1</v>
      </c>
      <c r="Q34" s="7"/>
      <c r="R34" s="126">
        <v>86</v>
      </c>
      <c r="S34" s="94">
        <v>18</v>
      </c>
      <c r="T34" s="168">
        <v>15</v>
      </c>
      <c r="U34" s="5" t="s">
        <v>1</v>
      </c>
      <c r="V34" s="7"/>
      <c r="W34" s="68"/>
      <c r="X34" s="68"/>
      <c r="Y34" s="108"/>
      <c r="Z34" s="94"/>
      <c r="AA34" s="29"/>
      <c r="AB34" s="5"/>
      <c r="AC34" s="7"/>
      <c r="AD34" s="126">
        <v>94</v>
      </c>
      <c r="AE34" s="94">
        <v>13</v>
      </c>
      <c r="AF34" s="29">
        <v>50</v>
      </c>
      <c r="AG34" s="5" t="s">
        <v>1</v>
      </c>
      <c r="AH34" s="7"/>
      <c r="AI34" s="68"/>
      <c r="AJ34" s="68"/>
      <c r="AK34" s="108"/>
      <c r="AL34" s="94"/>
      <c r="AM34" s="29"/>
      <c r="AN34" s="5"/>
      <c r="AO34" s="7"/>
      <c r="AP34" s="68"/>
      <c r="AQ34" s="68"/>
      <c r="AR34" s="108"/>
      <c r="AS34" s="94"/>
      <c r="AT34" s="29"/>
      <c r="AU34" s="5"/>
      <c r="AV34" s="7"/>
      <c r="AW34" s="68"/>
      <c r="AX34" s="68"/>
      <c r="AY34" s="108"/>
      <c r="AZ34" s="94"/>
      <c r="BA34" s="29"/>
      <c r="BB34" s="5"/>
      <c r="BC34" s="7"/>
      <c r="BD34" s="126">
        <v>98</v>
      </c>
      <c r="BE34" s="94">
        <v>7</v>
      </c>
      <c r="BF34" s="29">
        <v>110</v>
      </c>
      <c r="BG34" s="5" t="s">
        <v>1</v>
      </c>
      <c r="BH34" s="7"/>
      <c r="BI34" s="126">
        <v>91</v>
      </c>
      <c r="BJ34" s="68">
        <v>88</v>
      </c>
      <c r="BK34" s="108">
        <f>SUM(BI34:BJ34)</f>
        <v>179</v>
      </c>
      <c r="BL34" s="94">
        <v>15</v>
      </c>
      <c r="BM34" s="29">
        <v>50</v>
      </c>
      <c r="BN34" s="5" t="s">
        <v>1</v>
      </c>
      <c r="BO34" s="7"/>
      <c r="BP34" s="68"/>
      <c r="BQ34" s="68"/>
      <c r="BR34" s="108"/>
      <c r="BS34" s="94"/>
      <c r="BT34" s="29"/>
      <c r="BU34" s="5"/>
      <c r="BV34" s="7"/>
      <c r="BW34" s="126">
        <v>103</v>
      </c>
      <c r="BX34" s="68">
        <v>91</v>
      </c>
      <c r="BY34" s="108">
        <f>SUM(BW34:BX34)</f>
        <v>194</v>
      </c>
      <c r="BZ34" s="93">
        <v>18</v>
      </c>
      <c r="CA34" s="43">
        <v>40</v>
      </c>
      <c r="CB34" s="5" t="s">
        <v>1</v>
      </c>
    </row>
    <row r="35" spans="1:80" ht="15.65">
      <c r="A35" s="46">
        <v>26</v>
      </c>
      <c r="B35" s="69" t="s">
        <v>88</v>
      </c>
      <c r="C35" s="49" t="s">
        <v>52</v>
      </c>
      <c r="D35" s="103">
        <v>2014</v>
      </c>
      <c r="E35" s="20">
        <v>29.3</v>
      </c>
      <c r="F35" s="50">
        <v>26.7</v>
      </c>
      <c r="G35" s="50">
        <f t="shared" si="0"/>
        <v>-2.6000000000000014</v>
      </c>
      <c r="H35" s="127"/>
      <c r="I35" s="45">
        <f t="shared" si="1"/>
        <v>225</v>
      </c>
      <c r="J35" s="7"/>
      <c r="K35" s="126">
        <v>115</v>
      </c>
      <c r="L35" s="68">
        <v>119</v>
      </c>
      <c r="M35" s="108">
        <f>SUM(K35:L35)</f>
        <v>234</v>
      </c>
      <c r="N35" s="94">
        <v>21</v>
      </c>
      <c r="O35" s="29">
        <v>14</v>
      </c>
      <c r="P35" s="5" t="s">
        <v>1</v>
      </c>
      <c r="Q35" s="7"/>
      <c r="R35" s="126">
        <v>91</v>
      </c>
      <c r="S35" s="94">
        <v>20</v>
      </c>
      <c r="T35" s="168">
        <v>11</v>
      </c>
      <c r="U35" s="5" t="s">
        <v>1</v>
      </c>
      <c r="V35" s="7"/>
      <c r="W35" s="126">
        <v>107</v>
      </c>
      <c r="X35" s="68">
        <v>103</v>
      </c>
      <c r="Y35" s="108">
        <f t="shared" ref="Y35:Y40" si="6">SUM(W35:X35)</f>
        <v>210</v>
      </c>
      <c r="Z35" s="94">
        <v>17</v>
      </c>
      <c r="AA35" s="29">
        <v>30</v>
      </c>
      <c r="AB35" s="5" t="s">
        <v>1</v>
      </c>
      <c r="AC35" s="7"/>
      <c r="AD35" s="126">
        <v>97</v>
      </c>
      <c r="AE35" s="94">
        <v>14</v>
      </c>
      <c r="AF35" s="29">
        <v>40</v>
      </c>
      <c r="AG35" s="5" t="s">
        <v>1</v>
      </c>
      <c r="AH35" s="7"/>
      <c r="AI35" s="68"/>
      <c r="AJ35" s="68"/>
      <c r="AK35" s="108"/>
      <c r="AL35" s="94"/>
      <c r="AM35" s="29"/>
      <c r="AN35" s="5"/>
      <c r="AO35" s="7"/>
      <c r="AP35" s="68"/>
      <c r="AQ35" s="68"/>
      <c r="AR35" s="108"/>
      <c r="AS35" s="94"/>
      <c r="AT35" s="29"/>
      <c r="AU35" s="5"/>
      <c r="AV35" s="7"/>
      <c r="AW35" s="126">
        <v>31</v>
      </c>
      <c r="AX35" s="68">
        <v>38</v>
      </c>
      <c r="AY35" s="108">
        <f>SUM(AW35:AX35)</f>
        <v>69</v>
      </c>
      <c r="AZ35" s="94">
        <v>12</v>
      </c>
      <c r="BA35" s="29">
        <v>80</v>
      </c>
      <c r="BB35" s="5" t="s">
        <v>1</v>
      </c>
      <c r="BC35" s="7"/>
      <c r="BD35" s="68"/>
      <c r="BE35" s="94"/>
      <c r="BF35" s="29"/>
      <c r="BG35" s="5"/>
      <c r="BH35" s="7"/>
      <c r="BI35" s="68"/>
      <c r="BJ35" s="68"/>
      <c r="BK35" s="108"/>
      <c r="BL35" s="94"/>
      <c r="BM35" s="29"/>
      <c r="BN35" s="5"/>
      <c r="BO35" s="7"/>
      <c r="BP35" s="68"/>
      <c r="BQ35" s="68"/>
      <c r="BR35" s="108"/>
      <c r="BS35" s="94"/>
      <c r="BT35" s="29"/>
      <c r="BU35" s="5"/>
      <c r="BV35" s="7"/>
      <c r="BW35" s="126">
        <v>89</v>
      </c>
      <c r="BX35" s="68">
        <v>93</v>
      </c>
      <c r="BY35" s="108">
        <f>SUM(BW35:BX35)</f>
        <v>182</v>
      </c>
      <c r="BZ35" s="93">
        <v>17</v>
      </c>
      <c r="CA35" s="43">
        <v>50</v>
      </c>
      <c r="CB35" s="5" t="s">
        <v>1</v>
      </c>
    </row>
    <row r="36" spans="1:80" ht="15.65">
      <c r="A36" s="46">
        <v>27</v>
      </c>
      <c r="B36" s="69" t="s">
        <v>275</v>
      </c>
      <c r="C36" s="49" t="s">
        <v>53</v>
      </c>
      <c r="D36" s="103">
        <v>2014</v>
      </c>
      <c r="E36" s="20">
        <v>24.5</v>
      </c>
      <c r="F36" s="50">
        <v>21.2</v>
      </c>
      <c r="G36" s="50">
        <f t="shared" si="0"/>
        <v>-3.3000000000000007</v>
      </c>
      <c r="H36" s="127"/>
      <c r="I36" s="45">
        <f t="shared" si="1"/>
        <v>220</v>
      </c>
      <c r="J36" s="7"/>
      <c r="K36" s="68"/>
      <c r="L36" s="68"/>
      <c r="M36" s="108"/>
      <c r="N36" s="94"/>
      <c r="O36" s="43"/>
      <c r="P36" s="5"/>
      <c r="Q36" s="7"/>
      <c r="R36" s="68"/>
      <c r="S36" s="94"/>
      <c r="T36" s="43"/>
      <c r="U36" s="5"/>
      <c r="V36" s="7"/>
      <c r="W36" s="126">
        <v>109</v>
      </c>
      <c r="X36" s="68">
        <v>90</v>
      </c>
      <c r="Y36" s="108">
        <f t="shared" si="6"/>
        <v>199</v>
      </c>
      <c r="Z36" s="94">
        <v>16</v>
      </c>
      <c r="AA36" s="29">
        <v>40</v>
      </c>
      <c r="AB36" s="5" t="s">
        <v>1</v>
      </c>
      <c r="AC36" s="7"/>
      <c r="AD36" s="68"/>
      <c r="AE36" s="94"/>
      <c r="AF36" s="43"/>
      <c r="AG36" s="5"/>
      <c r="AH36" s="7"/>
      <c r="AI36" s="68"/>
      <c r="AJ36" s="68"/>
      <c r="AK36" s="108"/>
      <c r="AL36" s="94"/>
      <c r="AM36" s="29"/>
      <c r="AN36" s="5"/>
      <c r="AO36" s="7"/>
      <c r="AP36" s="68"/>
      <c r="AQ36" s="68"/>
      <c r="AR36" s="108">
        <v>210</v>
      </c>
      <c r="AS36" s="94">
        <v>14</v>
      </c>
      <c r="AT36" s="29">
        <v>60</v>
      </c>
      <c r="AU36" s="5" t="s">
        <v>1</v>
      </c>
      <c r="AV36" s="7"/>
      <c r="AW36" s="126">
        <v>26</v>
      </c>
      <c r="AX36" s="68">
        <v>32</v>
      </c>
      <c r="AY36" s="108">
        <f>SUM(AW36:AX36)</f>
        <v>58</v>
      </c>
      <c r="AZ36" s="94">
        <v>11</v>
      </c>
      <c r="BA36" s="29">
        <v>90</v>
      </c>
      <c r="BB36" s="5" t="s">
        <v>1</v>
      </c>
      <c r="BC36" s="7"/>
      <c r="BD36" s="68"/>
      <c r="BE36" s="94"/>
      <c r="BF36" s="43"/>
      <c r="BG36" s="5"/>
      <c r="BH36" s="7"/>
      <c r="BI36" s="126">
        <v>87</v>
      </c>
      <c r="BJ36" s="68">
        <v>102</v>
      </c>
      <c r="BK36" s="108">
        <f>SUM(BI36:BJ36)</f>
        <v>189</v>
      </c>
      <c r="BL36" s="94">
        <v>17</v>
      </c>
      <c r="BM36" s="29">
        <v>30</v>
      </c>
      <c r="BN36" s="5" t="s">
        <v>1</v>
      </c>
      <c r="BO36" s="7"/>
      <c r="BP36" s="68"/>
      <c r="BQ36" s="68"/>
      <c r="BR36" s="108"/>
      <c r="BS36" s="94"/>
      <c r="BT36" s="29"/>
      <c r="BU36" s="5"/>
      <c r="BV36" s="7"/>
      <c r="BW36" s="68"/>
      <c r="BX36" s="68"/>
      <c r="BY36" s="108"/>
      <c r="BZ36" s="93"/>
      <c r="CA36" s="29"/>
      <c r="CB36" s="5"/>
    </row>
    <row r="37" spans="1:80" ht="15.65">
      <c r="A37" s="104">
        <v>28</v>
      </c>
      <c r="B37" s="69" t="s">
        <v>121</v>
      </c>
      <c r="C37" s="49" t="s">
        <v>172</v>
      </c>
      <c r="D37" s="103">
        <v>2014</v>
      </c>
      <c r="E37" s="20">
        <v>17</v>
      </c>
      <c r="F37" s="50"/>
      <c r="G37" s="50">
        <f t="shared" si="0"/>
        <v>-17</v>
      </c>
      <c r="H37" s="127"/>
      <c r="I37" s="45">
        <f t="shared" si="1"/>
        <v>205</v>
      </c>
      <c r="J37" s="7"/>
      <c r="K37" s="68"/>
      <c r="L37" s="68"/>
      <c r="M37" s="108"/>
      <c r="N37" s="28"/>
      <c r="O37" s="43"/>
      <c r="P37" s="5"/>
      <c r="Q37" s="7"/>
      <c r="R37" s="68"/>
      <c r="S37" s="28"/>
      <c r="T37" s="43"/>
      <c r="U37" s="5"/>
      <c r="V37" s="7"/>
      <c r="W37" s="126">
        <v>84</v>
      </c>
      <c r="X37" s="68">
        <v>85</v>
      </c>
      <c r="Y37" s="108">
        <f t="shared" si="6"/>
        <v>169</v>
      </c>
      <c r="Z37" s="94">
        <v>10</v>
      </c>
      <c r="AA37" s="29">
        <v>95</v>
      </c>
      <c r="AB37" s="5" t="s">
        <v>1</v>
      </c>
      <c r="AC37" s="7"/>
      <c r="AD37" s="68"/>
      <c r="AE37" s="28"/>
      <c r="AF37" s="43"/>
      <c r="AG37" s="5"/>
      <c r="AH37" s="7"/>
      <c r="AI37" s="68"/>
      <c r="AJ37" s="68"/>
      <c r="AK37" s="108"/>
      <c r="AL37" s="94"/>
      <c r="AM37" s="29"/>
      <c r="AN37" s="5"/>
      <c r="AO37" s="7"/>
      <c r="AP37" s="68"/>
      <c r="AQ37" s="68"/>
      <c r="AR37" s="108">
        <v>177</v>
      </c>
      <c r="AS37" s="94">
        <v>9</v>
      </c>
      <c r="AT37" s="29">
        <v>110</v>
      </c>
      <c r="AU37" s="5" t="s">
        <v>1</v>
      </c>
      <c r="AV37" s="7"/>
      <c r="AW37" s="68"/>
      <c r="AX37" s="68"/>
      <c r="AY37" s="108"/>
      <c r="AZ37" s="94"/>
      <c r="BA37" s="29"/>
      <c r="BB37" s="5"/>
      <c r="BC37" s="7"/>
      <c r="BD37" s="68"/>
      <c r="BE37" s="28"/>
      <c r="BF37" s="43"/>
      <c r="BG37" s="5"/>
      <c r="BH37" s="7"/>
      <c r="BI37" s="68"/>
      <c r="BJ37" s="68"/>
      <c r="BK37" s="108"/>
      <c r="BL37" s="94"/>
      <c r="BM37" s="29"/>
      <c r="BN37" s="5"/>
      <c r="BO37" s="7"/>
      <c r="BP37" s="68"/>
      <c r="BQ37" s="68"/>
      <c r="BR37" s="108"/>
      <c r="BS37" s="94"/>
      <c r="BT37" s="29"/>
      <c r="BU37" s="5"/>
      <c r="BV37" s="7"/>
      <c r="BW37" s="68"/>
      <c r="BX37" s="68"/>
      <c r="BY37" s="108"/>
      <c r="BZ37" s="93"/>
      <c r="CA37" s="29"/>
      <c r="CB37" s="5"/>
    </row>
    <row r="38" spans="1:80" ht="15.65">
      <c r="A38" s="46">
        <v>29</v>
      </c>
      <c r="B38" s="69" t="s">
        <v>97</v>
      </c>
      <c r="C38" s="49" t="s">
        <v>37</v>
      </c>
      <c r="D38" s="67">
        <v>2015</v>
      </c>
      <c r="E38" s="20">
        <v>12.9</v>
      </c>
      <c r="F38" s="50">
        <v>11.4</v>
      </c>
      <c r="G38" s="50">
        <f t="shared" si="0"/>
        <v>-1.5</v>
      </c>
      <c r="H38" s="127"/>
      <c r="I38" s="45">
        <f t="shared" si="1"/>
        <v>135</v>
      </c>
      <c r="J38" s="7"/>
      <c r="K38" s="68"/>
      <c r="L38" s="68"/>
      <c r="M38" s="108"/>
      <c r="N38" s="94"/>
      <c r="O38" s="43"/>
      <c r="P38" s="5"/>
      <c r="Q38" s="7"/>
      <c r="R38" s="68"/>
      <c r="S38" s="94"/>
      <c r="T38" s="43"/>
      <c r="U38" s="5"/>
      <c r="V38" s="7"/>
      <c r="W38" s="126">
        <v>88</v>
      </c>
      <c r="X38" s="68">
        <v>83</v>
      </c>
      <c r="Y38" s="108">
        <f t="shared" si="6"/>
        <v>171</v>
      </c>
      <c r="Z38" s="94">
        <v>13</v>
      </c>
      <c r="AA38" s="29">
        <v>65</v>
      </c>
      <c r="AB38" s="5" t="s">
        <v>1</v>
      </c>
      <c r="AC38" s="7"/>
      <c r="AD38" s="68"/>
      <c r="AE38" s="94"/>
      <c r="AF38" s="43"/>
      <c r="AG38" s="5"/>
      <c r="AH38" s="7"/>
      <c r="AI38" s="68"/>
      <c r="AJ38" s="68"/>
      <c r="AK38" s="108"/>
      <c r="AL38" s="94"/>
      <c r="AM38" s="29"/>
      <c r="AN38" s="5"/>
      <c r="AO38" s="7"/>
      <c r="AP38" s="68"/>
      <c r="AQ38" s="68"/>
      <c r="AR38" s="108"/>
      <c r="AS38" s="94"/>
      <c r="AT38" s="29"/>
      <c r="AU38" s="5"/>
      <c r="AV38" s="7"/>
      <c r="AW38" s="126">
        <v>16</v>
      </c>
      <c r="AX38" s="68" t="s">
        <v>471</v>
      </c>
      <c r="AY38" s="108">
        <f>SUM(AW38:AX38)</f>
        <v>16</v>
      </c>
      <c r="AZ38" s="94">
        <v>13</v>
      </c>
      <c r="BA38" s="29">
        <v>70</v>
      </c>
      <c r="BB38" s="5" t="s">
        <v>1</v>
      </c>
      <c r="BC38" s="7"/>
      <c r="BD38" s="68"/>
      <c r="BE38" s="94"/>
      <c r="BF38" s="43"/>
      <c r="BG38" s="5"/>
      <c r="BH38" s="7"/>
      <c r="BI38" s="68"/>
      <c r="BJ38" s="68"/>
      <c r="BK38" s="108"/>
      <c r="BL38" s="94"/>
      <c r="BM38" s="29"/>
      <c r="BN38" s="5"/>
      <c r="BO38" s="7"/>
      <c r="BP38" s="68"/>
      <c r="BQ38" s="68"/>
      <c r="BR38" s="108"/>
      <c r="BS38" s="94"/>
      <c r="BT38" s="29"/>
      <c r="BU38" s="5"/>
      <c r="BV38" s="7"/>
      <c r="BW38" s="68"/>
      <c r="BX38" s="68"/>
      <c r="BY38" s="108"/>
      <c r="BZ38" s="93"/>
      <c r="CA38" s="29"/>
      <c r="CB38" s="5"/>
    </row>
    <row r="39" spans="1:80" ht="15.65">
      <c r="A39" s="46">
        <v>30</v>
      </c>
      <c r="B39" s="69" t="s">
        <v>438</v>
      </c>
      <c r="C39" s="49" t="s">
        <v>53</v>
      </c>
      <c r="D39" s="67">
        <v>2015</v>
      </c>
      <c r="E39" s="20">
        <v>40.200000000000003</v>
      </c>
      <c r="F39" s="50">
        <v>34.200000000000003</v>
      </c>
      <c r="G39" s="50">
        <f t="shared" si="0"/>
        <v>-6</v>
      </c>
      <c r="H39" s="127"/>
      <c r="I39" s="45">
        <f t="shared" si="1"/>
        <v>126</v>
      </c>
      <c r="J39" s="7"/>
      <c r="K39" s="68"/>
      <c r="L39" s="68"/>
      <c r="M39" s="108"/>
      <c r="N39" s="94"/>
      <c r="O39" s="43"/>
      <c r="P39" s="5"/>
      <c r="Q39" s="7"/>
      <c r="R39" s="68"/>
      <c r="S39" s="94"/>
      <c r="T39" s="43"/>
      <c r="U39" s="5"/>
      <c r="V39" s="7"/>
      <c r="W39" s="126">
        <v>113</v>
      </c>
      <c r="X39" s="68">
        <v>110</v>
      </c>
      <c r="Y39" s="108">
        <f t="shared" si="6"/>
        <v>223</v>
      </c>
      <c r="Z39" s="94">
        <v>19</v>
      </c>
      <c r="AA39" s="29">
        <v>18</v>
      </c>
      <c r="AB39" s="5" t="s">
        <v>1</v>
      </c>
      <c r="AC39" s="7"/>
      <c r="AD39" s="126">
        <v>110</v>
      </c>
      <c r="AE39" s="94">
        <v>16</v>
      </c>
      <c r="AF39" s="29">
        <v>20</v>
      </c>
      <c r="AG39" s="5" t="s">
        <v>1</v>
      </c>
      <c r="AH39" s="7"/>
      <c r="AI39" s="68"/>
      <c r="AJ39" s="68"/>
      <c r="AK39" s="108"/>
      <c r="AL39" s="94"/>
      <c r="AM39" s="29"/>
      <c r="AN39" s="5"/>
      <c r="AO39" s="7"/>
      <c r="AP39" s="68"/>
      <c r="AQ39" s="68"/>
      <c r="AR39" s="108"/>
      <c r="AS39" s="94"/>
      <c r="AT39" s="29"/>
      <c r="AU39" s="5"/>
      <c r="AV39" s="7"/>
      <c r="AW39" s="68"/>
      <c r="AX39" s="68"/>
      <c r="AY39" s="108"/>
      <c r="AZ39" s="94"/>
      <c r="BA39" s="29"/>
      <c r="BB39" s="5"/>
      <c r="BC39" s="7"/>
      <c r="BD39" s="68"/>
      <c r="BE39" s="94"/>
      <c r="BF39" s="29"/>
      <c r="BG39" s="5"/>
      <c r="BH39" s="7"/>
      <c r="BI39" s="68"/>
      <c r="BJ39" s="68"/>
      <c r="BK39" s="108"/>
      <c r="BL39" s="94"/>
      <c r="BM39" s="29"/>
      <c r="BN39" s="5"/>
      <c r="BO39" s="7"/>
      <c r="BP39" s="126">
        <v>111</v>
      </c>
      <c r="BQ39" s="68">
        <v>105</v>
      </c>
      <c r="BR39" s="108">
        <f>SUM(BP39:BQ39)</f>
        <v>216</v>
      </c>
      <c r="BS39" s="94">
        <v>15</v>
      </c>
      <c r="BT39" s="29">
        <v>50</v>
      </c>
      <c r="BU39" s="5" t="s">
        <v>1</v>
      </c>
      <c r="BV39" s="7"/>
      <c r="BW39" s="126">
        <v>118</v>
      </c>
      <c r="BX39" s="68">
        <v>113</v>
      </c>
      <c r="BY39" s="108">
        <f>SUM(BW39:BX39)</f>
        <v>231</v>
      </c>
      <c r="BZ39" s="93">
        <v>19</v>
      </c>
      <c r="CA39" s="43">
        <v>38</v>
      </c>
      <c r="CB39" s="5" t="s">
        <v>1</v>
      </c>
    </row>
    <row r="40" spans="1:80" ht="15.65">
      <c r="A40" s="46">
        <v>31</v>
      </c>
      <c r="B40" s="69" t="s">
        <v>153</v>
      </c>
      <c r="C40" s="49" t="s">
        <v>53</v>
      </c>
      <c r="D40" s="67">
        <v>2015</v>
      </c>
      <c r="E40" s="20">
        <v>32.6</v>
      </c>
      <c r="F40" s="50"/>
      <c r="G40" s="50">
        <f t="shared" si="0"/>
        <v>-32.6</v>
      </c>
      <c r="H40" s="127"/>
      <c r="I40" s="45">
        <f t="shared" si="1"/>
        <v>110</v>
      </c>
      <c r="J40" s="7"/>
      <c r="K40" s="68"/>
      <c r="L40" s="68"/>
      <c r="M40" s="108"/>
      <c r="N40" s="94"/>
      <c r="O40" s="43"/>
      <c r="P40" s="5"/>
      <c r="Q40" s="7"/>
      <c r="R40" s="68"/>
      <c r="S40" s="94"/>
      <c r="T40" s="43"/>
      <c r="U40" s="5"/>
      <c r="V40" s="7"/>
      <c r="W40" s="126">
        <v>111</v>
      </c>
      <c r="X40" s="68">
        <v>101</v>
      </c>
      <c r="Y40" s="108">
        <f t="shared" si="6"/>
        <v>212</v>
      </c>
      <c r="Z40" s="94">
        <v>18</v>
      </c>
      <c r="AA40" s="29">
        <v>20</v>
      </c>
      <c r="AB40" s="5" t="s">
        <v>1</v>
      </c>
      <c r="AC40" s="7"/>
      <c r="AD40" s="68"/>
      <c r="AE40" s="94"/>
      <c r="AF40" s="43"/>
      <c r="AG40" s="5"/>
      <c r="AH40" s="7"/>
      <c r="AI40" s="68"/>
      <c r="AJ40" s="68"/>
      <c r="AK40" s="108"/>
      <c r="AL40" s="94"/>
      <c r="AM40" s="29"/>
      <c r="AN40" s="5"/>
      <c r="AO40" s="7"/>
      <c r="AP40" s="68"/>
      <c r="AQ40" s="68"/>
      <c r="AR40" s="108">
        <v>209</v>
      </c>
      <c r="AS40" s="94">
        <v>13</v>
      </c>
      <c r="AT40" s="29">
        <v>70</v>
      </c>
      <c r="AU40" s="5" t="s">
        <v>1</v>
      </c>
      <c r="AV40" s="7"/>
      <c r="AW40" s="68"/>
      <c r="AX40" s="68"/>
      <c r="AY40" s="108"/>
      <c r="AZ40" s="94"/>
      <c r="BA40" s="29"/>
      <c r="BB40" s="5"/>
      <c r="BC40" s="7"/>
      <c r="BD40" s="68"/>
      <c r="BE40" s="94"/>
      <c r="BF40" s="43"/>
      <c r="BG40" s="5"/>
      <c r="BH40" s="7"/>
      <c r="BI40" s="68"/>
      <c r="BJ40" s="68"/>
      <c r="BK40" s="108"/>
      <c r="BL40" s="94"/>
      <c r="BM40" s="29">
        <v>20</v>
      </c>
      <c r="BN40" s="5" t="s">
        <v>1</v>
      </c>
      <c r="BO40" s="7"/>
      <c r="BP40" s="68"/>
      <c r="BQ40" s="68"/>
      <c r="BR40" s="108"/>
      <c r="BS40" s="94"/>
      <c r="BT40" s="29"/>
      <c r="BU40" s="5"/>
      <c r="BV40" s="7"/>
      <c r="BW40" s="68"/>
      <c r="BX40" s="68"/>
      <c r="BY40" s="108"/>
      <c r="BZ40" s="93"/>
      <c r="CA40" s="29"/>
      <c r="CB40" s="5"/>
    </row>
    <row r="41" spans="1:80" ht="15.65">
      <c r="A41" s="46">
        <v>32</v>
      </c>
      <c r="B41" s="69" t="s">
        <v>479</v>
      </c>
      <c r="C41" s="48" t="s">
        <v>482</v>
      </c>
      <c r="D41" s="103">
        <v>2014</v>
      </c>
      <c r="E41" s="20">
        <v>20.399999999999999</v>
      </c>
      <c r="F41" s="50"/>
      <c r="G41" s="50">
        <f t="shared" si="0"/>
        <v>-20.399999999999999</v>
      </c>
      <c r="H41" s="127"/>
      <c r="I41" s="45">
        <f t="shared" si="1"/>
        <v>100</v>
      </c>
      <c r="J41" s="7"/>
      <c r="K41" s="68"/>
      <c r="L41" s="68"/>
      <c r="M41" s="108"/>
      <c r="N41" s="94"/>
      <c r="O41" s="29"/>
      <c r="P41" s="5"/>
      <c r="Q41" s="7"/>
      <c r="R41" s="68"/>
      <c r="S41" s="94"/>
      <c r="T41" s="29"/>
      <c r="U41" s="5"/>
      <c r="V41" s="7"/>
      <c r="W41" s="68"/>
      <c r="X41" s="68"/>
      <c r="Y41" s="108"/>
      <c r="Z41" s="94"/>
      <c r="AA41" s="29"/>
      <c r="AB41" s="5"/>
      <c r="AC41" s="7"/>
      <c r="AD41" s="68"/>
      <c r="AE41" s="94"/>
      <c r="AF41" s="29"/>
      <c r="AG41" s="5"/>
      <c r="AH41" s="7"/>
      <c r="AI41" s="126">
        <v>88</v>
      </c>
      <c r="AJ41" s="68">
        <v>91</v>
      </c>
      <c r="AK41" s="108">
        <f>SUM(AI41:AJ41)</f>
        <v>179</v>
      </c>
      <c r="AL41" s="94">
        <v>10</v>
      </c>
      <c r="AM41" s="29">
        <v>100</v>
      </c>
      <c r="AN41" s="5" t="s">
        <v>1</v>
      </c>
      <c r="AO41" s="7"/>
      <c r="AP41" s="68"/>
      <c r="AQ41" s="68"/>
      <c r="AR41" s="108"/>
      <c r="AS41" s="94"/>
      <c r="AT41" s="29"/>
      <c r="AU41" s="5"/>
      <c r="AV41" s="7"/>
      <c r="AW41" s="68"/>
      <c r="AX41" s="68"/>
      <c r="AY41" s="108"/>
      <c r="AZ41" s="94"/>
      <c r="BA41" s="29"/>
      <c r="BB41" s="5"/>
      <c r="BC41" s="7"/>
      <c r="BD41" s="68"/>
      <c r="BE41" s="94"/>
      <c r="BF41" s="29"/>
      <c r="BG41" s="5"/>
      <c r="BH41" s="7"/>
      <c r="BI41" s="68"/>
      <c r="BJ41" s="68"/>
      <c r="BK41" s="108"/>
      <c r="BL41" s="94"/>
      <c r="BM41" s="29"/>
      <c r="BN41" s="5"/>
      <c r="BO41" s="7"/>
      <c r="BP41" s="68"/>
      <c r="BQ41" s="68"/>
      <c r="BR41" s="108"/>
      <c r="BS41" s="94"/>
      <c r="BT41" s="29"/>
      <c r="BU41" s="5"/>
      <c r="BV41" s="7"/>
      <c r="BW41" s="68"/>
      <c r="BX41" s="68"/>
      <c r="BY41" s="108"/>
      <c r="BZ41" s="93"/>
      <c r="CA41" s="29"/>
      <c r="CB41" s="5"/>
    </row>
    <row r="42" spans="1:80" ht="15.65">
      <c r="A42" s="46">
        <v>32</v>
      </c>
      <c r="B42" s="69" t="s">
        <v>276</v>
      </c>
      <c r="C42" s="49" t="s">
        <v>172</v>
      </c>
      <c r="D42" s="103">
        <v>2014</v>
      </c>
      <c r="E42" s="20">
        <v>29.5</v>
      </c>
      <c r="F42" s="50"/>
      <c r="G42" s="50">
        <f t="shared" si="0"/>
        <v>-29.5</v>
      </c>
      <c r="H42" s="127"/>
      <c r="I42" s="45">
        <f t="shared" si="1"/>
        <v>80</v>
      </c>
      <c r="J42" s="7"/>
      <c r="K42" s="68"/>
      <c r="L42" s="68"/>
      <c r="M42" s="108"/>
      <c r="N42" s="94"/>
      <c r="O42" s="43"/>
      <c r="P42" s="5"/>
      <c r="Q42" s="7"/>
      <c r="R42" s="68"/>
      <c r="S42" s="94"/>
      <c r="T42" s="43"/>
      <c r="U42" s="5"/>
      <c r="V42" s="7"/>
      <c r="W42" s="68"/>
      <c r="X42" s="68"/>
      <c r="Y42" s="108"/>
      <c r="Z42" s="94"/>
      <c r="AA42" s="43"/>
      <c r="AB42" s="5"/>
      <c r="AC42" s="7"/>
      <c r="AD42" s="126">
        <v>106</v>
      </c>
      <c r="AE42" s="94">
        <v>15</v>
      </c>
      <c r="AF42" s="29">
        <v>30</v>
      </c>
      <c r="AG42" s="5" t="s">
        <v>1</v>
      </c>
      <c r="AH42" s="7"/>
      <c r="AI42" s="68"/>
      <c r="AJ42" s="68"/>
      <c r="AK42" s="108"/>
      <c r="AL42" s="94"/>
      <c r="AM42" s="43"/>
      <c r="AN42" s="5"/>
      <c r="AO42" s="7"/>
      <c r="AP42" s="68"/>
      <c r="AQ42" s="68"/>
      <c r="AR42" s="108">
        <v>218</v>
      </c>
      <c r="AS42" s="94">
        <v>15</v>
      </c>
      <c r="AT42" s="29">
        <v>50</v>
      </c>
      <c r="AU42" s="5" t="s">
        <v>1</v>
      </c>
      <c r="AV42" s="7"/>
      <c r="AW42" s="68"/>
      <c r="AX42" s="68"/>
      <c r="AY42" s="108"/>
      <c r="AZ42" s="94"/>
      <c r="BA42" s="29"/>
      <c r="BB42" s="5"/>
      <c r="BC42" s="7"/>
      <c r="BD42" s="68"/>
      <c r="BE42" s="94"/>
      <c r="BF42" s="29"/>
      <c r="BG42" s="5"/>
      <c r="BH42" s="7"/>
      <c r="BI42" s="68"/>
      <c r="BJ42" s="68"/>
      <c r="BK42" s="108"/>
      <c r="BL42" s="94"/>
      <c r="BM42" s="29"/>
      <c r="BN42" s="5"/>
      <c r="BO42" s="7"/>
      <c r="BP42" s="68"/>
      <c r="BQ42" s="68"/>
      <c r="BR42" s="108"/>
      <c r="BS42" s="94"/>
      <c r="BT42" s="29"/>
      <c r="BU42" s="5"/>
      <c r="BV42" s="7"/>
      <c r="BW42" s="68"/>
      <c r="BX42" s="68"/>
      <c r="BY42" s="108"/>
      <c r="BZ42" s="93"/>
      <c r="CA42" s="29"/>
      <c r="CB42" s="5"/>
    </row>
    <row r="43" spans="1:80" ht="15.65">
      <c r="A43" s="46">
        <v>34</v>
      </c>
      <c r="B43" s="69" t="s">
        <v>141</v>
      </c>
      <c r="C43" s="48" t="s">
        <v>39</v>
      </c>
      <c r="D43" s="103">
        <v>2014</v>
      </c>
      <c r="E43" s="20">
        <v>18.600000000000001</v>
      </c>
      <c r="F43" s="50"/>
      <c r="G43" s="50">
        <f t="shared" si="0"/>
        <v>-18.600000000000001</v>
      </c>
      <c r="H43" s="127"/>
      <c r="I43" s="45">
        <f t="shared" si="1"/>
        <v>80</v>
      </c>
      <c r="J43" s="7"/>
      <c r="K43" s="68"/>
      <c r="L43" s="68"/>
      <c r="M43" s="108"/>
      <c r="N43" s="94"/>
      <c r="O43" s="43"/>
      <c r="P43" s="5"/>
      <c r="Q43" s="7"/>
      <c r="R43" s="68"/>
      <c r="S43" s="94"/>
      <c r="T43" s="43"/>
      <c r="U43" s="5"/>
      <c r="V43" s="7"/>
      <c r="W43" s="68"/>
      <c r="X43" s="68"/>
      <c r="Y43" s="108"/>
      <c r="Z43" s="94"/>
      <c r="AA43" s="43"/>
      <c r="AB43" s="5"/>
      <c r="AC43" s="7"/>
      <c r="AD43" s="68"/>
      <c r="AE43" s="94"/>
      <c r="AF43" s="43"/>
      <c r="AG43" s="5"/>
      <c r="AH43" s="7"/>
      <c r="AI43" s="126">
        <v>98</v>
      </c>
      <c r="AJ43" s="68">
        <v>89</v>
      </c>
      <c r="AK43" s="108">
        <f>SUM(AI43:AJ43)</f>
        <v>187</v>
      </c>
      <c r="AL43" s="94">
        <v>12</v>
      </c>
      <c r="AM43" s="29">
        <v>80</v>
      </c>
      <c r="AN43" s="5" t="s">
        <v>1</v>
      </c>
      <c r="AO43" s="7"/>
      <c r="AP43" s="68"/>
      <c r="AQ43" s="68"/>
      <c r="AR43" s="108"/>
      <c r="AS43" s="94"/>
      <c r="AT43" s="29"/>
      <c r="AU43" s="5"/>
      <c r="AV43" s="7"/>
      <c r="AW43" s="68"/>
      <c r="AX43" s="68"/>
      <c r="AY43" s="108"/>
      <c r="AZ43" s="94"/>
      <c r="BA43" s="29"/>
      <c r="BB43" s="5"/>
      <c r="BC43" s="7"/>
      <c r="BD43" s="68"/>
      <c r="BE43" s="94"/>
      <c r="BF43" s="43"/>
      <c r="BG43" s="5"/>
      <c r="BH43" s="7"/>
      <c r="BI43" s="68"/>
      <c r="BJ43" s="68"/>
      <c r="BK43" s="108"/>
      <c r="BL43" s="94"/>
      <c r="BM43" s="29"/>
      <c r="BN43" s="5"/>
      <c r="BO43" s="7"/>
      <c r="BP43" s="68"/>
      <c r="BQ43" s="68"/>
      <c r="BR43" s="108"/>
      <c r="BS43" s="94"/>
      <c r="BT43" s="29"/>
      <c r="BU43" s="5"/>
      <c r="BV43" s="7"/>
      <c r="BW43" s="68"/>
      <c r="BX43" s="68"/>
      <c r="BY43" s="108"/>
      <c r="BZ43" s="93"/>
      <c r="CA43" s="43"/>
      <c r="CB43" s="5"/>
    </row>
    <row r="44" spans="1:80" ht="15.65">
      <c r="A44" s="46">
        <v>35</v>
      </c>
      <c r="B44" s="69" t="s">
        <v>155</v>
      </c>
      <c r="C44" s="48" t="s">
        <v>39</v>
      </c>
      <c r="D44" s="103">
        <v>2014</v>
      </c>
      <c r="E44" s="20">
        <v>20.7</v>
      </c>
      <c r="F44" s="20"/>
      <c r="G44" s="50">
        <f t="shared" si="0"/>
        <v>-20.7</v>
      </c>
      <c r="H44" s="127"/>
      <c r="I44" s="45">
        <f t="shared" si="1"/>
        <v>70</v>
      </c>
      <c r="J44" s="7"/>
      <c r="K44" s="68"/>
      <c r="L44" s="68"/>
      <c r="M44" s="108"/>
      <c r="N44" s="94"/>
      <c r="O44" s="43"/>
      <c r="P44" s="5"/>
      <c r="Q44" s="7"/>
      <c r="R44" s="68"/>
      <c r="S44" s="94"/>
      <c r="T44" s="43"/>
      <c r="U44" s="5"/>
      <c r="V44" s="7"/>
      <c r="W44" s="68"/>
      <c r="X44" s="68"/>
      <c r="Y44" s="108"/>
      <c r="Z44" s="94"/>
      <c r="AA44" s="43"/>
      <c r="AB44" s="5"/>
      <c r="AC44" s="7"/>
      <c r="AD44" s="68"/>
      <c r="AE44" s="94"/>
      <c r="AF44" s="43"/>
      <c r="AG44" s="5"/>
      <c r="AH44" s="7"/>
      <c r="AI44" s="126">
        <v>92</v>
      </c>
      <c r="AJ44" s="68">
        <v>96</v>
      </c>
      <c r="AK44" s="108">
        <f>SUM(AI44:AJ44)</f>
        <v>188</v>
      </c>
      <c r="AL44" s="94">
        <v>13</v>
      </c>
      <c r="AM44" s="29">
        <v>70</v>
      </c>
      <c r="AN44" s="5" t="s">
        <v>1</v>
      </c>
      <c r="AO44" s="7"/>
      <c r="AP44" s="68"/>
      <c r="AQ44" s="68"/>
      <c r="AR44" s="108"/>
      <c r="AS44" s="94"/>
      <c r="AT44" s="29"/>
      <c r="AU44" s="5"/>
      <c r="AV44" s="7"/>
      <c r="AW44" s="68"/>
      <c r="AX44" s="68"/>
      <c r="AY44" s="108"/>
      <c r="AZ44" s="94"/>
      <c r="BA44" s="29"/>
      <c r="BB44" s="5"/>
      <c r="BC44" s="7"/>
      <c r="BD44" s="68"/>
      <c r="BE44" s="94"/>
      <c r="BF44" s="43"/>
      <c r="BG44" s="5"/>
      <c r="BH44" s="7"/>
      <c r="BI44" s="68"/>
      <c r="BJ44" s="68"/>
      <c r="BK44" s="108"/>
      <c r="BL44" s="94"/>
      <c r="BM44" s="29"/>
      <c r="BN44" s="5"/>
      <c r="BO44" s="7"/>
      <c r="BP44" s="68"/>
      <c r="BQ44" s="68"/>
      <c r="BR44" s="108"/>
      <c r="BS44" s="94"/>
      <c r="BT44" s="29"/>
      <c r="BU44" s="5"/>
      <c r="BV44" s="7"/>
      <c r="BW44" s="68"/>
      <c r="BX44" s="68"/>
      <c r="BY44" s="108"/>
      <c r="BZ44" s="93"/>
      <c r="CA44" s="29"/>
      <c r="CB44" s="5"/>
    </row>
    <row r="45" spans="1:80" ht="15.65">
      <c r="A45" s="46">
        <v>36</v>
      </c>
      <c r="B45" s="69" t="s">
        <v>277</v>
      </c>
      <c r="C45" s="48" t="s">
        <v>278</v>
      </c>
      <c r="D45" s="103">
        <v>2014</v>
      </c>
      <c r="E45" s="20">
        <v>36.4</v>
      </c>
      <c r="F45" s="20"/>
      <c r="G45" s="50">
        <f t="shared" si="0"/>
        <v>-36.4</v>
      </c>
      <c r="H45" s="127"/>
      <c r="I45" s="45">
        <f t="shared" si="1"/>
        <v>11</v>
      </c>
      <c r="J45" s="7"/>
      <c r="K45" s="68"/>
      <c r="L45" s="68"/>
      <c r="M45" s="108"/>
      <c r="N45" s="94"/>
      <c r="O45" s="43"/>
      <c r="P45" s="5"/>
      <c r="Q45" s="7"/>
      <c r="R45" s="126">
        <v>91</v>
      </c>
      <c r="S45" s="94">
        <v>20</v>
      </c>
      <c r="T45" s="168">
        <v>11</v>
      </c>
      <c r="U45" s="5" t="s">
        <v>1</v>
      </c>
      <c r="V45" s="7"/>
      <c r="W45" s="68"/>
      <c r="X45" s="68"/>
      <c r="Y45" s="108"/>
      <c r="Z45" s="94"/>
      <c r="AA45" s="43"/>
      <c r="AB45" s="5"/>
      <c r="AC45" s="7"/>
      <c r="AD45" s="68"/>
      <c r="AE45" s="94"/>
      <c r="AF45" s="29"/>
      <c r="AG45" s="5"/>
      <c r="AH45" s="7"/>
      <c r="AI45" s="68"/>
      <c r="AJ45" s="68"/>
      <c r="AK45" s="108"/>
      <c r="AL45" s="94"/>
      <c r="AM45" s="43"/>
      <c r="AN45" s="5"/>
      <c r="AO45" s="7"/>
      <c r="AP45" s="68"/>
      <c r="AQ45" s="68"/>
      <c r="AR45" s="108"/>
      <c r="AS45" s="94"/>
      <c r="AT45" s="43"/>
      <c r="AU45" s="5"/>
      <c r="AV45" s="7"/>
      <c r="AW45" s="68"/>
      <c r="AX45" s="68"/>
      <c r="AY45" s="108"/>
      <c r="AZ45" s="94"/>
      <c r="BA45" s="43"/>
      <c r="BB45" s="5"/>
      <c r="BC45" s="7"/>
      <c r="BD45" s="68"/>
      <c r="BE45" s="94"/>
      <c r="BF45" s="29"/>
      <c r="BG45" s="5"/>
      <c r="BH45" s="7"/>
      <c r="BI45" s="68"/>
      <c r="BJ45" s="68"/>
      <c r="BK45" s="108"/>
      <c r="BL45" s="94"/>
      <c r="BM45" s="43"/>
      <c r="BN45" s="5"/>
      <c r="BO45" s="7"/>
      <c r="BP45" s="68"/>
      <c r="BQ45" s="68"/>
      <c r="BR45" s="108"/>
      <c r="BS45" s="94"/>
      <c r="BT45" s="43"/>
      <c r="BU45" s="5"/>
      <c r="BV45" s="7"/>
      <c r="BW45" s="68"/>
      <c r="BX45" s="68"/>
      <c r="BY45" s="108"/>
      <c r="BZ45" s="93"/>
      <c r="CA45" s="29"/>
      <c r="CB45" s="5"/>
    </row>
    <row r="46" spans="1:80" ht="15.65">
      <c r="A46" s="46">
        <v>37</v>
      </c>
      <c r="B46" s="159" t="s">
        <v>291</v>
      </c>
      <c r="C46" s="49" t="s">
        <v>256</v>
      </c>
      <c r="D46" s="67">
        <v>2015</v>
      </c>
      <c r="E46" s="20"/>
      <c r="F46" s="20"/>
      <c r="G46" s="50">
        <f t="shared" si="0"/>
        <v>0</v>
      </c>
      <c r="H46" s="2"/>
      <c r="I46" s="45">
        <f t="shared" si="1"/>
        <v>0</v>
      </c>
      <c r="J46" s="7"/>
      <c r="K46" s="68"/>
      <c r="L46" s="68"/>
      <c r="M46" s="108"/>
      <c r="N46" s="94"/>
      <c r="O46" s="43"/>
      <c r="P46" s="5"/>
      <c r="Q46" s="7"/>
      <c r="R46" s="68"/>
      <c r="S46" s="94"/>
      <c r="T46" s="43"/>
      <c r="U46" s="5"/>
      <c r="V46" s="7"/>
      <c r="W46" s="68"/>
      <c r="X46" s="68"/>
      <c r="Y46" s="108"/>
      <c r="Z46" s="94"/>
      <c r="AA46" s="43"/>
      <c r="AB46" s="5"/>
      <c r="AC46" s="7"/>
      <c r="AD46" s="68"/>
      <c r="AE46" s="94"/>
      <c r="AF46" s="43"/>
      <c r="AG46" s="5"/>
      <c r="AH46" s="7"/>
      <c r="AI46" s="68"/>
      <c r="AJ46" s="68"/>
      <c r="AK46" s="108"/>
      <c r="AL46" s="94"/>
      <c r="AM46" s="43"/>
      <c r="AN46" s="5"/>
      <c r="AO46" s="7"/>
      <c r="AP46" s="68"/>
      <c r="AQ46" s="68"/>
      <c r="AR46" s="108"/>
      <c r="AS46" s="94"/>
      <c r="AT46" s="43"/>
      <c r="AU46" s="5"/>
      <c r="AV46" s="7"/>
      <c r="AW46" s="68"/>
      <c r="AX46" s="68"/>
      <c r="AY46" s="108"/>
      <c r="AZ46" s="94"/>
      <c r="BA46" s="43"/>
      <c r="BB46" s="5"/>
      <c r="BC46" s="7"/>
      <c r="BD46" s="68"/>
      <c r="BE46" s="94"/>
      <c r="BF46" s="43"/>
      <c r="BG46" s="5"/>
      <c r="BH46" s="7"/>
      <c r="BI46" s="68"/>
      <c r="BJ46" s="68"/>
      <c r="BK46" s="108"/>
      <c r="BL46" s="94"/>
      <c r="BM46" s="43"/>
      <c r="BN46" s="5"/>
      <c r="BO46" s="7"/>
      <c r="BP46" s="68"/>
      <c r="BQ46" s="68"/>
      <c r="BR46" s="108"/>
      <c r="BS46" s="94"/>
      <c r="BT46" s="43"/>
      <c r="BU46" s="5"/>
      <c r="BV46" s="7"/>
      <c r="BW46" s="68"/>
      <c r="BX46" s="68"/>
      <c r="BY46" s="108"/>
      <c r="BZ46" s="93"/>
      <c r="CA46" s="29"/>
      <c r="CB46" s="5"/>
    </row>
    <row r="47" spans="1:80" ht="15.65">
      <c r="B47" s="145"/>
      <c r="C47" s="145"/>
      <c r="D47" s="146"/>
      <c r="E47" s="18"/>
      <c r="I47" s="147"/>
      <c r="J47" s="122"/>
      <c r="K47" s="123"/>
      <c r="L47" s="123"/>
      <c r="M47" s="123"/>
      <c r="N47" s="124"/>
      <c r="O47" s="91"/>
      <c r="P47" s="66"/>
      <c r="Q47" s="122"/>
      <c r="R47" s="123"/>
      <c r="S47" s="124"/>
      <c r="T47" s="91"/>
      <c r="U47" s="66"/>
      <c r="V47" s="122"/>
      <c r="W47" s="123"/>
      <c r="X47" s="123"/>
      <c r="Y47" s="123"/>
      <c r="Z47" s="124"/>
      <c r="AA47" s="91"/>
      <c r="AB47" s="66"/>
      <c r="AC47" s="122"/>
      <c r="AD47" s="123"/>
      <c r="AE47" s="124"/>
      <c r="AF47" s="91"/>
      <c r="AG47" s="66"/>
      <c r="AH47" s="122"/>
      <c r="AI47" s="123"/>
      <c r="AJ47" s="123"/>
      <c r="AK47" s="123"/>
      <c r="AL47" s="124"/>
      <c r="AM47" s="91"/>
      <c r="AN47" s="66"/>
      <c r="AO47" s="122"/>
      <c r="AP47" s="123"/>
      <c r="AQ47" s="123"/>
      <c r="AR47" s="123"/>
      <c r="AS47" s="124"/>
      <c r="AT47" s="91"/>
      <c r="AU47" s="66"/>
      <c r="AV47" s="122"/>
      <c r="AW47" s="123"/>
      <c r="AX47" s="123"/>
      <c r="AY47" s="123"/>
      <c r="AZ47" s="124"/>
      <c r="BA47" s="91"/>
      <c r="BB47" s="66"/>
      <c r="BC47" s="122"/>
      <c r="BD47" s="123"/>
      <c r="BE47" s="124"/>
      <c r="BF47" s="91"/>
      <c r="BG47" s="66"/>
      <c r="BH47" s="122"/>
      <c r="BI47" s="123"/>
      <c r="BJ47" s="123"/>
      <c r="BK47" s="123"/>
      <c r="BL47" s="124"/>
      <c r="BM47" s="91"/>
      <c r="BN47" s="66"/>
      <c r="BO47" s="122"/>
      <c r="BP47" s="123"/>
      <c r="BQ47" s="123"/>
      <c r="BR47" s="123"/>
      <c r="BS47" s="124"/>
      <c r="BT47" s="91"/>
      <c r="BU47" s="66"/>
      <c r="BV47" s="122"/>
      <c r="BW47" s="123"/>
      <c r="BX47" s="123"/>
      <c r="BY47" s="123"/>
      <c r="BZ47" s="124"/>
      <c r="CA47" s="91"/>
      <c r="CB47" s="66"/>
    </row>
    <row r="48" spans="1:80" ht="15.65">
      <c r="A48" s="112" t="s">
        <v>100</v>
      </c>
      <c r="B48" s="113">
        <v>2025</v>
      </c>
      <c r="C48" s="145"/>
      <c r="D48" s="146"/>
      <c r="E48" s="18"/>
      <c r="I48" s="147"/>
      <c r="J48" s="122"/>
      <c r="K48" s="123"/>
      <c r="L48" s="123"/>
      <c r="M48" s="123"/>
      <c r="N48" s="124"/>
      <c r="O48" s="91"/>
      <c r="P48" s="66"/>
      <c r="Q48" s="122"/>
      <c r="R48" s="123"/>
      <c r="S48" s="124"/>
      <c r="T48" s="91"/>
      <c r="U48" s="66"/>
      <c r="V48" s="122"/>
      <c r="W48" s="123"/>
      <c r="X48" s="123"/>
      <c r="Y48" s="123"/>
      <c r="Z48" s="124"/>
      <c r="AA48" s="91"/>
      <c r="AB48" s="66"/>
      <c r="AC48" s="122"/>
      <c r="AD48" s="123"/>
      <c r="AE48" s="124"/>
      <c r="AF48" s="91"/>
      <c r="AG48" s="66"/>
      <c r="AH48" s="122"/>
      <c r="AI48" s="123"/>
      <c r="AJ48" s="123"/>
      <c r="AK48" s="123"/>
      <c r="AL48" s="124"/>
      <c r="AM48" s="91"/>
      <c r="AN48" s="66"/>
      <c r="AO48" s="122"/>
      <c r="AP48" s="123"/>
      <c r="AQ48" s="123"/>
      <c r="AR48" s="123"/>
      <c r="AS48" s="124"/>
      <c r="AT48" s="91"/>
      <c r="AU48" s="66"/>
      <c r="AV48" s="122"/>
      <c r="AW48" s="123"/>
      <c r="AX48" s="123"/>
      <c r="AY48" s="123"/>
      <c r="AZ48" s="124"/>
      <c r="BA48" s="91"/>
      <c r="BB48" s="66"/>
      <c r="BC48" s="122"/>
      <c r="BD48" s="123"/>
      <c r="BE48" s="124"/>
      <c r="BF48" s="91"/>
      <c r="BG48" s="66"/>
      <c r="BH48" s="122"/>
      <c r="BI48" s="123"/>
      <c r="BJ48" s="123"/>
      <c r="BK48" s="123"/>
      <c r="BL48" s="124"/>
      <c r="BM48" s="91"/>
      <c r="BN48" s="66"/>
      <c r="BO48" s="122"/>
      <c r="BP48" s="123"/>
      <c r="BQ48" s="123"/>
      <c r="BR48" s="123"/>
      <c r="BS48" s="124"/>
      <c r="BT48" s="91"/>
      <c r="BU48" s="66"/>
      <c r="BV48" s="122"/>
      <c r="BW48" s="123"/>
      <c r="BX48" s="123"/>
      <c r="BY48" s="123"/>
      <c r="BZ48" s="124"/>
      <c r="CA48" s="91"/>
      <c r="CB48" s="66"/>
    </row>
    <row r="49" spans="2:80" ht="15.65">
      <c r="B49" s="145"/>
      <c r="C49" s="145"/>
      <c r="D49" s="146"/>
      <c r="E49" s="18"/>
      <c r="I49" s="147"/>
      <c r="J49" s="122"/>
      <c r="K49" s="123"/>
      <c r="L49" s="123"/>
      <c r="M49" s="123"/>
      <c r="N49" s="124"/>
      <c r="O49" s="91"/>
      <c r="P49" s="66"/>
      <c r="Q49" s="122"/>
      <c r="R49" s="123"/>
      <c r="S49" s="124"/>
      <c r="T49" s="91"/>
      <c r="U49" s="66"/>
      <c r="V49" s="122"/>
      <c r="W49" s="123"/>
      <c r="X49" s="123"/>
      <c r="Y49" s="123"/>
      <c r="Z49" s="124"/>
      <c r="AA49" s="91"/>
      <c r="AB49" s="66"/>
      <c r="AC49" s="122"/>
      <c r="AD49" s="123"/>
      <c r="AE49" s="124"/>
      <c r="AF49" s="91"/>
      <c r="AG49" s="66"/>
      <c r="AH49" s="122"/>
      <c r="AI49" s="123"/>
      <c r="AJ49" s="123"/>
      <c r="AK49" s="123"/>
      <c r="AL49" s="124"/>
      <c r="AM49" s="91"/>
      <c r="AN49" s="66"/>
      <c r="AO49" s="122"/>
      <c r="AP49" s="123"/>
      <c r="AQ49" s="123"/>
      <c r="AR49" s="123"/>
      <c r="AS49" s="124"/>
      <c r="AT49" s="91"/>
      <c r="AU49" s="66"/>
      <c r="AV49" s="122"/>
      <c r="AW49" s="123"/>
      <c r="AX49" s="123"/>
      <c r="AY49" s="123"/>
      <c r="AZ49" s="124"/>
      <c r="BA49" s="91"/>
      <c r="BB49" s="66"/>
      <c r="BC49" s="122"/>
      <c r="BD49" s="123"/>
      <c r="BE49" s="124"/>
      <c r="BF49" s="91"/>
      <c r="BG49" s="66"/>
      <c r="BH49" s="122"/>
      <c r="BI49" s="123"/>
      <c r="BJ49" s="123"/>
      <c r="BK49" s="123"/>
      <c r="BL49" s="124"/>
      <c r="BM49" s="91"/>
      <c r="BN49" s="66"/>
      <c r="BO49" s="122"/>
      <c r="BP49" s="123"/>
      <c r="BQ49" s="123"/>
      <c r="BR49" s="123"/>
      <c r="BS49" s="124"/>
      <c r="BT49" s="91"/>
      <c r="BU49" s="66"/>
      <c r="BV49" s="122"/>
      <c r="BW49" s="123"/>
      <c r="BX49" s="123"/>
      <c r="BY49" s="123"/>
      <c r="BZ49" s="124"/>
      <c r="CA49" s="91"/>
      <c r="CB49" s="66"/>
    </row>
  </sheetData>
  <sortState xmlns:xlrd2="http://schemas.microsoft.com/office/spreadsheetml/2017/richdata2" ref="B10:CB46">
    <sortCondition descending="1" ref="I10:I46"/>
    <sortCondition ref="B10:B46"/>
  </sortState>
  <mergeCells count="41">
    <mergeCell ref="BW7:CB7"/>
    <mergeCell ref="BW8:CB8"/>
    <mergeCell ref="CA9:CB9"/>
    <mergeCell ref="BD8:BG8"/>
    <mergeCell ref="BF9:BG9"/>
    <mergeCell ref="BP7:BU7"/>
    <mergeCell ref="BP8:BU8"/>
    <mergeCell ref="BT9:BU9"/>
    <mergeCell ref="BI7:BN7"/>
    <mergeCell ref="BI8:BN8"/>
    <mergeCell ref="BM9:BN9"/>
    <mergeCell ref="BD7:BG7"/>
    <mergeCell ref="O9:P9"/>
    <mergeCell ref="A1:I4"/>
    <mergeCell ref="I7:I9"/>
    <mergeCell ref="B8:B9"/>
    <mergeCell ref="C8:C9"/>
    <mergeCell ref="D8:D9"/>
    <mergeCell ref="E8:E9"/>
    <mergeCell ref="F8:F9"/>
    <mergeCell ref="G8:G9"/>
    <mergeCell ref="K7:P7"/>
    <mergeCell ref="K8:P8"/>
    <mergeCell ref="AA9:AB9"/>
    <mergeCell ref="R7:U7"/>
    <mergeCell ref="R8:U8"/>
    <mergeCell ref="T9:U9"/>
    <mergeCell ref="AD7:AG7"/>
    <mergeCell ref="AD8:AG8"/>
    <mergeCell ref="AF9:AG9"/>
    <mergeCell ref="W7:AB7"/>
    <mergeCell ref="W8:AB8"/>
    <mergeCell ref="AI7:AN7"/>
    <mergeCell ref="AI8:AN8"/>
    <mergeCell ref="AM9:AN9"/>
    <mergeCell ref="AW7:BB7"/>
    <mergeCell ref="AW8:BB8"/>
    <mergeCell ref="BA9:BB9"/>
    <mergeCell ref="AP7:AU7"/>
    <mergeCell ref="AP8:AU8"/>
    <mergeCell ref="AT9:AU9"/>
  </mergeCells>
  <pageMargins left="0.39370078740157483" right="0.23622047244094491" top="0.6692913385826772" bottom="0.74803149606299213" header="0.31496062992125984" footer="0.31496062992125984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>
    <pageSetUpPr fitToPage="1"/>
  </sheetPr>
  <dimension ref="A1:CB59"/>
  <sheetViews>
    <sheetView zoomScale="140" zoomScaleNormal="140" workbookViewId="0">
      <pane xSplit="15289" topLeftCell="BV1"/>
      <selection activeCell="B5" sqref="B5"/>
      <selection pane="topRight" activeCell="CD16" sqref="CD16"/>
    </sheetView>
  </sheetViews>
  <sheetFormatPr baseColWidth="10" defaultRowHeight="15.05"/>
  <cols>
    <col min="1" max="1" width="5" style="13" bestFit="1" customWidth="1"/>
    <col min="2" max="2" width="25.6640625" style="13" customWidth="1"/>
    <col min="3" max="3" width="19.44140625" style="13" customWidth="1"/>
    <col min="4" max="4" width="6.88671875" style="13" bestFit="1" customWidth="1"/>
    <col min="5" max="5" width="5.44140625" style="16" bestFit="1" customWidth="1"/>
    <col min="6" max="6" width="4.88671875" style="18" bestFit="1" customWidth="1"/>
    <col min="7" max="7" width="5.33203125" style="18" customWidth="1"/>
    <col min="8" max="8" width="0.88671875" customWidth="1"/>
    <col min="9" max="9" width="19.5546875" customWidth="1"/>
    <col min="10" max="10" width="0.88671875" customWidth="1"/>
    <col min="11" max="11" width="6.44140625" bestFit="1" customWidth="1"/>
    <col min="12" max="12" width="6" style="30" bestFit="1" customWidth="1"/>
    <col min="13" max="13" width="5" bestFit="1" customWidth="1"/>
    <col min="14" max="14" width="6.88671875" bestFit="1" customWidth="1"/>
    <col min="15" max="15" width="5" bestFit="1" customWidth="1"/>
    <col min="16" max="16" width="4.109375" bestFit="1" customWidth="1"/>
    <col min="17" max="17" width="0.88671875" customWidth="1"/>
    <col min="18" max="18" width="6.44140625" bestFit="1" customWidth="1"/>
    <col min="19" max="19" width="6.88671875" bestFit="1" customWidth="1"/>
    <col min="20" max="20" width="5" bestFit="1" customWidth="1"/>
    <col min="21" max="21" width="4.109375" bestFit="1" customWidth="1"/>
    <col min="22" max="22" width="0.88671875" customWidth="1"/>
    <col min="23" max="23" width="6.44140625" bestFit="1" customWidth="1"/>
    <col min="24" max="24" width="6" style="30" bestFit="1" customWidth="1"/>
    <col min="25" max="25" width="5" bestFit="1" customWidth="1"/>
    <col min="26" max="26" width="6.88671875" bestFit="1" customWidth="1"/>
    <col min="27" max="27" width="5" bestFit="1" customWidth="1"/>
    <col min="28" max="28" width="4.109375" bestFit="1" customWidth="1"/>
    <col min="29" max="29" width="0.88671875" customWidth="1"/>
    <col min="30" max="30" width="6.44140625" bestFit="1" customWidth="1"/>
    <col min="31" max="31" width="6.88671875" bestFit="1" customWidth="1"/>
    <col min="32" max="32" width="5" bestFit="1" customWidth="1"/>
    <col min="33" max="33" width="4.109375" bestFit="1" customWidth="1"/>
    <col min="34" max="34" width="0.88671875" customWidth="1"/>
    <col min="35" max="35" width="6.44140625" bestFit="1" customWidth="1"/>
    <col min="36" max="36" width="6" style="30" bestFit="1" customWidth="1"/>
    <col min="37" max="37" width="5" bestFit="1" customWidth="1"/>
    <col min="38" max="38" width="6.88671875" bestFit="1" customWidth="1"/>
    <col min="39" max="39" width="5" bestFit="1" customWidth="1"/>
    <col min="40" max="40" width="4.109375" bestFit="1" customWidth="1"/>
    <col min="41" max="41" width="0.88671875" customWidth="1"/>
    <col min="42" max="42" width="6.44140625" bestFit="1" customWidth="1"/>
    <col min="43" max="43" width="6" style="30" bestFit="1" customWidth="1"/>
    <col min="44" max="44" width="5" bestFit="1" customWidth="1"/>
    <col min="45" max="45" width="6.88671875" bestFit="1" customWidth="1"/>
    <col min="46" max="46" width="5" bestFit="1" customWidth="1"/>
    <col min="47" max="47" width="4.109375" bestFit="1" customWidth="1"/>
    <col min="48" max="48" width="0.88671875" customWidth="1"/>
    <col min="49" max="49" width="6.44140625" bestFit="1" customWidth="1"/>
    <col min="50" max="50" width="6" style="30" bestFit="1" customWidth="1"/>
    <col min="51" max="51" width="5" bestFit="1" customWidth="1"/>
    <col min="52" max="52" width="6.88671875" bestFit="1" customWidth="1"/>
    <col min="53" max="53" width="5" bestFit="1" customWidth="1"/>
    <col min="54" max="54" width="4.109375" bestFit="1" customWidth="1"/>
    <col min="55" max="55" width="0.88671875" customWidth="1"/>
    <col min="56" max="56" width="6.44140625" bestFit="1" customWidth="1"/>
    <col min="57" max="57" width="6.88671875" bestFit="1" customWidth="1"/>
    <col min="58" max="58" width="5" bestFit="1" customWidth="1"/>
    <col min="59" max="59" width="4.109375" bestFit="1" customWidth="1"/>
    <col min="60" max="60" width="0.88671875" customWidth="1"/>
    <col min="61" max="61" width="6.44140625" bestFit="1" customWidth="1"/>
    <col min="62" max="62" width="6" style="30" bestFit="1" customWidth="1"/>
    <col min="63" max="63" width="5" bestFit="1" customWidth="1"/>
    <col min="64" max="64" width="6.88671875" bestFit="1" customWidth="1"/>
    <col min="65" max="65" width="5" bestFit="1" customWidth="1"/>
    <col min="66" max="66" width="4.109375" bestFit="1" customWidth="1"/>
    <col min="67" max="67" width="0.88671875" customWidth="1"/>
    <col min="68" max="68" width="6.44140625" bestFit="1" customWidth="1"/>
    <col min="69" max="69" width="6" style="30" bestFit="1" customWidth="1"/>
    <col min="70" max="70" width="5" bestFit="1" customWidth="1"/>
    <col min="71" max="71" width="6.88671875" bestFit="1" customWidth="1"/>
    <col min="72" max="72" width="5" bestFit="1" customWidth="1"/>
    <col min="73" max="73" width="4.109375" bestFit="1" customWidth="1"/>
    <col min="74" max="74" width="0.88671875" customWidth="1"/>
    <col min="75" max="75" width="6.44140625" bestFit="1" customWidth="1"/>
    <col min="76" max="76" width="6" style="30" bestFit="1" customWidth="1"/>
    <col min="77" max="77" width="5" bestFit="1" customWidth="1"/>
    <col min="78" max="78" width="6.88671875" bestFit="1" customWidth="1"/>
    <col min="79" max="79" width="5" bestFit="1" customWidth="1"/>
    <col min="80" max="80" width="4.109375" bestFit="1" customWidth="1"/>
  </cols>
  <sheetData>
    <row r="1" spans="1:80" ht="15.85" customHeight="1" thickTop="1">
      <c r="A1" s="206"/>
      <c r="B1" s="225"/>
      <c r="C1" s="225"/>
      <c r="D1" s="225"/>
      <c r="E1" s="225"/>
      <c r="F1" s="225"/>
      <c r="G1" s="225"/>
      <c r="H1" s="225"/>
      <c r="I1" s="226"/>
      <c r="K1" s="44"/>
      <c r="L1" s="44"/>
      <c r="M1" s="44"/>
      <c r="N1" s="44"/>
      <c r="R1" s="44"/>
      <c r="S1" s="44"/>
      <c r="W1" s="44"/>
      <c r="X1" s="44"/>
      <c r="Y1" s="44"/>
      <c r="Z1" s="44"/>
      <c r="AD1" s="44"/>
      <c r="AE1" s="44"/>
      <c r="AI1" s="44"/>
      <c r="AJ1" s="44"/>
      <c r="AK1" s="44"/>
      <c r="AL1" s="44"/>
      <c r="AP1" s="44"/>
      <c r="AQ1" s="44"/>
      <c r="AR1" s="44"/>
      <c r="AS1" s="44"/>
      <c r="AW1" s="44"/>
      <c r="AX1" s="44"/>
      <c r="AY1" s="44"/>
      <c r="AZ1" s="44"/>
      <c r="BD1" s="44"/>
      <c r="BE1" s="44"/>
      <c r="BI1" s="44"/>
      <c r="BJ1" s="44"/>
      <c r="BK1" s="44"/>
      <c r="BL1" s="44"/>
      <c r="BP1" s="44"/>
      <c r="BQ1" s="44"/>
      <c r="BR1" s="44"/>
      <c r="BS1" s="44"/>
      <c r="BW1" s="44"/>
      <c r="BX1" s="44"/>
      <c r="BY1" s="44"/>
      <c r="BZ1" s="44"/>
    </row>
    <row r="2" spans="1:80" ht="15.05" customHeight="1">
      <c r="A2" s="227"/>
      <c r="B2" s="228"/>
      <c r="C2" s="228"/>
      <c r="D2" s="228"/>
      <c r="E2" s="228"/>
      <c r="F2" s="228"/>
      <c r="G2" s="228"/>
      <c r="H2" s="228"/>
      <c r="I2" s="229"/>
      <c r="K2" s="44"/>
      <c r="L2" s="44"/>
      <c r="M2" s="44"/>
      <c r="N2" s="44"/>
      <c r="R2" s="44"/>
      <c r="S2" s="44"/>
      <c r="W2" s="44"/>
      <c r="X2" s="44"/>
      <c r="Y2" s="44"/>
      <c r="Z2" s="44"/>
      <c r="AD2" s="44"/>
      <c r="AE2" s="44"/>
      <c r="AI2" s="44"/>
      <c r="AJ2" s="44"/>
      <c r="AK2" s="44"/>
      <c r="AL2" s="44"/>
      <c r="AP2" s="44"/>
      <c r="AQ2" s="44"/>
      <c r="AR2" s="44"/>
      <c r="AS2" s="44"/>
      <c r="AW2" s="44"/>
      <c r="AX2" s="44"/>
      <c r="AY2" s="44"/>
      <c r="AZ2" s="44"/>
      <c r="BD2" s="44"/>
      <c r="BE2" s="44"/>
      <c r="BI2" s="44"/>
      <c r="BJ2" s="44"/>
      <c r="BK2" s="44"/>
      <c r="BL2" s="44"/>
      <c r="BP2" s="44"/>
      <c r="BQ2" s="44"/>
      <c r="BR2" s="44"/>
      <c r="BS2" s="44"/>
      <c r="BW2" s="44"/>
      <c r="BX2" s="44"/>
      <c r="BY2" s="44"/>
      <c r="BZ2" s="44"/>
    </row>
    <row r="3" spans="1:80" ht="15.05" customHeight="1">
      <c r="A3" s="227"/>
      <c r="B3" s="228"/>
      <c r="C3" s="228"/>
      <c r="D3" s="228"/>
      <c r="E3" s="228"/>
      <c r="F3" s="228"/>
      <c r="G3" s="228"/>
      <c r="H3" s="228"/>
      <c r="I3" s="229"/>
    </row>
    <row r="4" spans="1:80" ht="15.65" thickBot="1">
      <c r="A4" s="230"/>
      <c r="B4" s="231"/>
      <c r="C4" s="231"/>
      <c r="D4" s="231"/>
      <c r="E4" s="231"/>
      <c r="F4" s="231"/>
      <c r="G4" s="231"/>
      <c r="H4" s="231"/>
      <c r="I4" s="232"/>
    </row>
    <row r="5" spans="1:80" ht="16.3" thickTop="1">
      <c r="B5" s="60" t="s">
        <v>252</v>
      </c>
      <c r="H5" s="2"/>
      <c r="I5" s="8" t="s">
        <v>3</v>
      </c>
      <c r="J5" s="78"/>
      <c r="Q5" s="129"/>
      <c r="V5" s="129"/>
      <c r="AC5" s="129"/>
      <c r="AH5" s="129"/>
      <c r="AO5" s="129"/>
      <c r="AV5" s="129"/>
      <c r="BC5" s="129"/>
      <c r="BH5" s="129"/>
      <c r="BO5" s="129"/>
      <c r="BV5" s="129"/>
    </row>
    <row r="6" spans="1:80" ht="15.05" customHeight="1">
      <c r="C6" s="37" t="s">
        <v>444</v>
      </c>
      <c r="D6" s="15" t="s">
        <v>11</v>
      </c>
      <c r="H6" s="2"/>
      <c r="I6" s="9" t="s">
        <v>7</v>
      </c>
      <c r="J6" s="79"/>
      <c r="M6" s="77"/>
      <c r="N6" s="77"/>
      <c r="O6" s="77"/>
      <c r="P6" s="77"/>
      <c r="Q6" s="130"/>
      <c r="R6" s="77"/>
      <c r="S6" s="77"/>
      <c r="V6" s="130"/>
      <c r="W6" s="77"/>
      <c r="Y6" s="77"/>
      <c r="Z6" s="77"/>
      <c r="AA6" s="77"/>
      <c r="AB6" s="77"/>
      <c r="AC6" s="130"/>
      <c r="AD6" s="77"/>
      <c r="AE6" s="77"/>
      <c r="AH6" s="130"/>
      <c r="AI6" s="77"/>
      <c r="AK6" s="77"/>
      <c r="AL6" s="77"/>
      <c r="AM6" s="77"/>
      <c r="AN6" s="77"/>
      <c r="AO6" s="130"/>
      <c r="AP6" s="77"/>
      <c r="AR6" s="77"/>
      <c r="AS6" s="77"/>
      <c r="AT6" s="77"/>
      <c r="AU6" s="77"/>
      <c r="AV6" s="130"/>
      <c r="AW6" s="77"/>
      <c r="AY6" s="77"/>
      <c r="AZ6" s="77"/>
      <c r="BA6" s="77"/>
      <c r="BB6" s="77"/>
      <c r="BC6" s="130"/>
      <c r="BD6" s="77"/>
      <c r="BE6" s="77"/>
      <c r="BH6" s="130"/>
      <c r="BI6" s="77"/>
      <c r="BK6" s="77"/>
      <c r="BL6" s="77"/>
      <c r="BM6" s="77"/>
      <c r="BN6" s="77"/>
      <c r="BO6" s="130"/>
      <c r="BP6" s="77"/>
      <c r="BR6" s="77"/>
      <c r="BS6" s="77"/>
      <c r="BT6" s="77"/>
      <c r="BU6" s="77"/>
      <c r="BV6" s="130"/>
      <c r="BW6" s="77"/>
      <c r="BY6" s="77"/>
      <c r="BZ6" s="77"/>
      <c r="CA6" s="77"/>
      <c r="CB6" s="77"/>
    </row>
    <row r="7" spans="1:80" ht="13.5" customHeight="1">
      <c r="C7" s="47" t="s">
        <v>455</v>
      </c>
      <c r="D7" s="100">
        <v>7</v>
      </c>
      <c r="H7" s="3"/>
      <c r="I7" s="215" t="s">
        <v>5</v>
      </c>
      <c r="J7" s="6"/>
      <c r="K7" s="189" t="s">
        <v>293</v>
      </c>
      <c r="L7" s="190"/>
      <c r="M7" s="190"/>
      <c r="N7" s="191"/>
      <c r="O7" s="191"/>
      <c r="P7" s="192"/>
      <c r="Q7" s="6"/>
      <c r="R7" s="189" t="s">
        <v>419</v>
      </c>
      <c r="S7" s="191"/>
      <c r="T7" s="191"/>
      <c r="U7" s="192"/>
      <c r="V7" s="6"/>
      <c r="W7" s="189" t="s">
        <v>435</v>
      </c>
      <c r="X7" s="190"/>
      <c r="Y7" s="190"/>
      <c r="Z7" s="191"/>
      <c r="AA7" s="191"/>
      <c r="AB7" s="192"/>
      <c r="AC7" s="6"/>
      <c r="AD7" s="189" t="s">
        <v>448</v>
      </c>
      <c r="AE7" s="191"/>
      <c r="AF7" s="191"/>
      <c r="AG7" s="192"/>
      <c r="AH7" s="6"/>
      <c r="AI7" s="189" t="s">
        <v>470</v>
      </c>
      <c r="AJ7" s="190"/>
      <c r="AK7" s="190"/>
      <c r="AL7" s="191"/>
      <c r="AM7" s="191"/>
      <c r="AN7" s="192"/>
      <c r="AO7" s="6"/>
      <c r="AP7" s="189" t="s">
        <v>476</v>
      </c>
      <c r="AQ7" s="190"/>
      <c r="AR7" s="190"/>
      <c r="AS7" s="191"/>
      <c r="AT7" s="191"/>
      <c r="AU7" s="192"/>
      <c r="AV7" s="6"/>
      <c r="AW7" s="189" t="s">
        <v>484</v>
      </c>
      <c r="AX7" s="190"/>
      <c r="AY7" s="190"/>
      <c r="AZ7" s="191"/>
      <c r="BA7" s="191"/>
      <c r="BB7" s="192"/>
      <c r="BC7" s="6"/>
      <c r="BD7" s="189" t="s">
        <v>513</v>
      </c>
      <c r="BE7" s="190"/>
      <c r="BF7" s="190"/>
      <c r="BG7" s="203"/>
      <c r="BH7" s="6"/>
      <c r="BI7" s="189" t="s">
        <v>519</v>
      </c>
      <c r="BJ7" s="190"/>
      <c r="BK7" s="190"/>
      <c r="BL7" s="191"/>
      <c r="BM7" s="191"/>
      <c r="BN7" s="192"/>
      <c r="BO7" s="6"/>
      <c r="BP7" s="189" t="s">
        <v>525</v>
      </c>
      <c r="BQ7" s="190"/>
      <c r="BR7" s="190"/>
      <c r="BS7" s="191"/>
      <c r="BT7" s="191"/>
      <c r="BU7" s="192"/>
      <c r="BV7" s="6"/>
      <c r="BW7" s="189" t="s">
        <v>531</v>
      </c>
      <c r="BX7" s="190"/>
      <c r="BY7" s="190"/>
      <c r="BZ7" s="191"/>
      <c r="CA7" s="191"/>
      <c r="CB7" s="192"/>
    </row>
    <row r="8" spans="1:80" ht="15.85" customHeight="1">
      <c r="B8" s="218" t="s">
        <v>57</v>
      </c>
      <c r="C8" s="218" t="s">
        <v>34</v>
      </c>
      <c r="D8" s="218" t="s">
        <v>9</v>
      </c>
      <c r="E8" s="220" t="s">
        <v>79</v>
      </c>
      <c r="F8" s="222" t="s">
        <v>10</v>
      </c>
      <c r="G8" s="222" t="s">
        <v>100</v>
      </c>
      <c r="H8" s="4"/>
      <c r="I8" s="216"/>
      <c r="J8" s="7"/>
      <c r="K8" s="193" t="s">
        <v>294</v>
      </c>
      <c r="L8" s="194"/>
      <c r="M8" s="194"/>
      <c r="N8" s="195"/>
      <c r="O8" s="195"/>
      <c r="P8" s="196"/>
      <c r="Q8" s="7"/>
      <c r="R8" s="193" t="s">
        <v>421</v>
      </c>
      <c r="S8" s="195"/>
      <c r="T8" s="195"/>
      <c r="U8" s="196"/>
      <c r="V8" s="7"/>
      <c r="W8" s="193" t="s">
        <v>436</v>
      </c>
      <c r="X8" s="194"/>
      <c r="Y8" s="194"/>
      <c r="Z8" s="195"/>
      <c r="AA8" s="195"/>
      <c r="AB8" s="196"/>
      <c r="AC8" s="7"/>
      <c r="AD8" s="193" t="s">
        <v>447</v>
      </c>
      <c r="AE8" s="195"/>
      <c r="AF8" s="195"/>
      <c r="AG8" s="196"/>
      <c r="AH8" s="7"/>
      <c r="AI8" s="193" t="s">
        <v>474</v>
      </c>
      <c r="AJ8" s="194"/>
      <c r="AK8" s="194"/>
      <c r="AL8" s="195"/>
      <c r="AM8" s="195"/>
      <c r="AN8" s="196"/>
      <c r="AO8" s="7"/>
      <c r="AP8" s="193" t="s">
        <v>475</v>
      </c>
      <c r="AQ8" s="194"/>
      <c r="AR8" s="194"/>
      <c r="AS8" s="195"/>
      <c r="AT8" s="195"/>
      <c r="AU8" s="196"/>
      <c r="AV8" s="7"/>
      <c r="AW8" s="199" t="s">
        <v>485</v>
      </c>
      <c r="AX8" s="200"/>
      <c r="AY8" s="200"/>
      <c r="AZ8" s="201"/>
      <c r="BA8" s="201"/>
      <c r="BB8" s="202"/>
      <c r="BC8" s="7"/>
      <c r="BD8" s="199" t="s">
        <v>514</v>
      </c>
      <c r="BE8" s="200"/>
      <c r="BF8" s="200"/>
      <c r="BG8" s="224"/>
      <c r="BH8" s="7"/>
      <c r="BI8" s="199" t="s">
        <v>518</v>
      </c>
      <c r="BJ8" s="200"/>
      <c r="BK8" s="200"/>
      <c r="BL8" s="201"/>
      <c r="BM8" s="201"/>
      <c r="BN8" s="202"/>
      <c r="BO8" s="7"/>
      <c r="BP8" s="199" t="s">
        <v>523</v>
      </c>
      <c r="BQ8" s="200"/>
      <c r="BR8" s="200"/>
      <c r="BS8" s="201"/>
      <c r="BT8" s="201"/>
      <c r="BU8" s="202"/>
      <c r="BV8" s="7"/>
      <c r="BW8" s="199" t="s">
        <v>532</v>
      </c>
      <c r="BX8" s="200"/>
      <c r="BY8" s="200"/>
      <c r="BZ8" s="201"/>
      <c r="CA8" s="201"/>
      <c r="CB8" s="202"/>
    </row>
    <row r="9" spans="1:80" ht="15.05" customHeight="1">
      <c r="B9" s="219"/>
      <c r="C9" s="233"/>
      <c r="D9" s="233"/>
      <c r="E9" s="221"/>
      <c r="F9" s="223"/>
      <c r="G9" s="223"/>
      <c r="H9" s="4"/>
      <c r="I9" s="216"/>
      <c r="J9" s="7"/>
      <c r="K9" s="102" t="s">
        <v>283</v>
      </c>
      <c r="L9" s="102" t="s">
        <v>284</v>
      </c>
      <c r="M9" s="88" t="s">
        <v>285</v>
      </c>
      <c r="N9" s="88" t="s">
        <v>4</v>
      </c>
      <c r="O9" s="197" t="s">
        <v>18</v>
      </c>
      <c r="P9" s="198"/>
      <c r="Q9" s="7"/>
      <c r="R9" s="102" t="s">
        <v>420</v>
      </c>
      <c r="S9" s="88" t="s">
        <v>4</v>
      </c>
      <c r="T9" s="197" t="s">
        <v>18</v>
      </c>
      <c r="U9" s="198"/>
      <c r="V9" s="7"/>
      <c r="W9" s="102" t="s">
        <v>283</v>
      </c>
      <c r="X9" s="102" t="s">
        <v>284</v>
      </c>
      <c r="Y9" s="88" t="s">
        <v>285</v>
      </c>
      <c r="Z9" s="88" t="s">
        <v>4</v>
      </c>
      <c r="AA9" s="197" t="s">
        <v>18</v>
      </c>
      <c r="AB9" s="198"/>
      <c r="AC9" s="7"/>
      <c r="AD9" s="102" t="s">
        <v>420</v>
      </c>
      <c r="AE9" s="88" t="s">
        <v>4</v>
      </c>
      <c r="AF9" s="197" t="s">
        <v>18</v>
      </c>
      <c r="AG9" s="198"/>
      <c r="AH9" s="7"/>
      <c r="AI9" s="102" t="s">
        <v>283</v>
      </c>
      <c r="AJ9" s="102" t="s">
        <v>284</v>
      </c>
      <c r="AK9" s="88" t="s">
        <v>285</v>
      </c>
      <c r="AL9" s="88" t="s">
        <v>4</v>
      </c>
      <c r="AM9" s="197" t="s">
        <v>18</v>
      </c>
      <c r="AN9" s="198"/>
      <c r="AO9" s="7"/>
      <c r="AP9" s="102" t="s">
        <v>283</v>
      </c>
      <c r="AQ9" s="102" t="s">
        <v>284</v>
      </c>
      <c r="AR9" s="88" t="s">
        <v>285</v>
      </c>
      <c r="AS9" s="88" t="s">
        <v>4</v>
      </c>
      <c r="AT9" s="197" t="s">
        <v>18</v>
      </c>
      <c r="AU9" s="198"/>
      <c r="AV9" s="7"/>
      <c r="AW9" s="102" t="s">
        <v>283</v>
      </c>
      <c r="AX9" s="102" t="s">
        <v>284</v>
      </c>
      <c r="AY9" s="88" t="s">
        <v>285</v>
      </c>
      <c r="AZ9" s="88" t="s">
        <v>4</v>
      </c>
      <c r="BA9" s="197" t="s">
        <v>18</v>
      </c>
      <c r="BB9" s="198"/>
      <c r="BC9" s="7"/>
      <c r="BD9" s="102" t="s">
        <v>420</v>
      </c>
      <c r="BE9" s="88" t="s">
        <v>4</v>
      </c>
      <c r="BF9" s="197" t="s">
        <v>18</v>
      </c>
      <c r="BG9" s="198"/>
      <c r="BH9" s="7"/>
      <c r="BI9" s="102" t="s">
        <v>283</v>
      </c>
      <c r="BJ9" s="102" t="s">
        <v>284</v>
      </c>
      <c r="BK9" s="88" t="s">
        <v>285</v>
      </c>
      <c r="BL9" s="88" t="s">
        <v>4</v>
      </c>
      <c r="BM9" s="197" t="s">
        <v>18</v>
      </c>
      <c r="BN9" s="198"/>
      <c r="BO9" s="7"/>
      <c r="BP9" s="102" t="s">
        <v>283</v>
      </c>
      <c r="BQ9" s="102" t="s">
        <v>284</v>
      </c>
      <c r="BR9" s="88" t="s">
        <v>285</v>
      </c>
      <c r="BS9" s="88" t="s">
        <v>4</v>
      </c>
      <c r="BT9" s="197" t="s">
        <v>18</v>
      </c>
      <c r="BU9" s="198"/>
      <c r="BV9" s="7"/>
      <c r="BW9" s="102" t="s">
        <v>283</v>
      </c>
      <c r="BX9" s="102" t="s">
        <v>284</v>
      </c>
      <c r="BY9" s="88" t="s">
        <v>285</v>
      </c>
      <c r="BZ9" s="88" t="s">
        <v>4</v>
      </c>
      <c r="CA9" s="197" t="s">
        <v>18</v>
      </c>
      <c r="CB9" s="198"/>
    </row>
    <row r="10" spans="1:80" ht="15.05" customHeight="1">
      <c r="A10" s="14">
        <v>1</v>
      </c>
      <c r="B10" s="69" t="s">
        <v>95</v>
      </c>
      <c r="C10" s="49" t="s">
        <v>53</v>
      </c>
      <c r="D10" s="62">
        <v>2014</v>
      </c>
      <c r="E10" s="20">
        <v>11.7</v>
      </c>
      <c r="F10" s="20">
        <v>5.6</v>
      </c>
      <c r="G10" s="20">
        <f t="shared" ref="G10:G23" si="0">SUM(F10)-E10</f>
        <v>-6.1</v>
      </c>
      <c r="H10" s="54"/>
      <c r="I10" s="12">
        <f t="shared" ref="I10:I23" si="1">SUM(O10+T10+AA10+AF10+AM10+AT10+BA10+BF10+BM10+BT10+CA10)</f>
        <v>1830</v>
      </c>
      <c r="J10" s="7"/>
      <c r="K10" s="126">
        <v>83</v>
      </c>
      <c r="L10" s="108">
        <v>84</v>
      </c>
      <c r="M10" s="108">
        <f>SUM(K10:L10)</f>
        <v>167</v>
      </c>
      <c r="N10" s="29">
        <v>1</v>
      </c>
      <c r="O10" s="29">
        <v>280</v>
      </c>
      <c r="P10" s="5" t="s">
        <v>1</v>
      </c>
      <c r="Q10" s="7"/>
      <c r="R10" s="126">
        <v>74</v>
      </c>
      <c r="S10" s="29">
        <v>1</v>
      </c>
      <c r="T10" s="29">
        <v>200</v>
      </c>
      <c r="U10" s="5" t="s">
        <v>1</v>
      </c>
      <c r="V10" s="7"/>
      <c r="W10" s="126">
        <v>82</v>
      </c>
      <c r="X10" s="108">
        <v>79</v>
      </c>
      <c r="Y10" s="108">
        <f>SUM(W10:X10)</f>
        <v>161</v>
      </c>
      <c r="Z10" s="93">
        <v>2</v>
      </c>
      <c r="AA10" s="29">
        <v>230</v>
      </c>
      <c r="AB10" s="5" t="s">
        <v>1</v>
      </c>
      <c r="AC10" s="7"/>
      <c r="AD10" s="68"/>
      <c r="AE10" s="29"/>
      <c r="AF10" s="29"/>
      <c r="AG10" s="5"/>
      <c r="AH10" s="7"/>
      <c r="AI10" s="68"/>
      <c r="AJ10" s="108"/>
      <c r="AK10" s="108"/>
      <c r="AL10" s="93"/>
      <c r="AM10" s="29"/>
      <c r="AN10" s="5"/>
      <c r="AO10" s="7"/>
      <c r="AP10" s="68"/>
      <c r="AQ10" s="108"/>
      <c r="AR10" s="167">
        <v>158</v>
      </c>
      <c r="AS10" s="93">
        <v>1</v>
      </c>
      <c r="AT10" s="29">
        <v>280</v>
      </c>
      <c r="AU10" s="5" t="s">
        <v>1</v>
      </c>
      <c r="AV10" s="7"/>
      <c r="AW10" s="126">
        <v>7</v>
      </c>
      <c r="AX10" s="108">
        <v>6</v>
      </c>
      <c r="AY10" s="108">
        <f>SUM(AW10:AX10)</f>
        <v>13</v>
      </c>
      <c r="AZ10" s="93">
        <v>1</v>
      </c>
      <c r="BA10" s="29">
        <v>280</v>
      </c>
      <c r="BB10" s="5" t="s">
        <v>1</v>
      </c>
      <c r="BC10" s="7"/>
      <c r="BD10" s="68"/>
      <c r="BE10" s="29"/>
      <c r="BF10" s="29"/>
      <c r="BG10" s="5"/>
      <c r="BH10" s="7"/>
      <c r="BI10" s="126">
        <v>78</v>
      </c>
      <c r="BJ10" s="108">
        <v>79</v>
      </c>
      <c r="BK10" s="108">
        <f>SUM(BI10:BJ10)</f>
        <v>157</v>
      </c>
      <c r="BL10" s="93">
        <v>2</v>
      </c>
      <c r="BM10" s="29">
        <v>230</v>
      </c>
      <c r="BN10" s="5" t="s">
        <v>1</v>
      </c>
      <c r="BO10" s="7"/>
      <c r="BP10" s="68"/>
      <c r="BQ10" s="108"/>
      <c r="BR10" s="108"/>
      <c r="BS10" s="93"/>
      <c r="BT10" s="29"/>
      <c r="BU10" s="5"/>
      <c r="BV10" s="7"/>
      <c r="BW10" s="126">
        <v>78</v>
      </c>
      <c r="BX10" s="108">
        <v>78</v>
      </c>
      <c r="BY10" s="108">
        <f>SUM(BW10:BX10)</f>
        <v>156</v>
      </c>
      <c r="BZ10" s="93">
        <v>2</v>
      </c>
      <c r="CA10" s="43">
        <v>330</v>
      </c>
      <c r="CB10" s="5" t="s">
        <v>1</v>
      </c>
    </row>
    <row r="11" spans="1:80" ht="15.85" customHeight="1">
      <c r="A11" s="14">
        <v>2</v>
      </c>
      <c r="B11" s="69" t="s">
        <v>119</v>
      </c>
      <c r="C11" s="49" t="s">
        <v>42</v>
      </c>
      <c r="D11" s="103">
        <v>2014</v>
      </c>
      <c r="E11" s="20">
        <v>19.5</v>
      </c>
      <c r="F11" s="20">
        <v>12.6</v>
      </c>
      <c r="G11" s="20">
        <f t="shared" si="0"/>
        <v>-6.9</v>
      </c>
      <c r="H11" s="2"/>
      <c r="I11" s="12">
        <f t="shared" si="1"/>
        <v>1774</v>
      </c>
      <c r="J11" s="7"/>
      <c r="K11" s="68"/>
      <c r="L11" s="108"/>
      <c r="M11" s="108"/>
      <c r="N11" s="93"/>
      <c r="O11" s="29"/>
      <c r="P11" s="5"/>
      <c r="Q11" s="7"/>
      <c r="R11" s="126">
        <v>77</v>
      </c>
      <c r="S11" s="29">
        <v>3</v>
      </c>
      <c r="T11" s="29">
        <v>168</v>
      </c>
      <c r="U11" s="5" t="s">
        <v>1</v>
      </c>
      <c r="V11" s="7"/>
      <c r="W11" s="126">
        <v>86</v>
      </c>
      <c r="X11" s="108">
        <v>89</v>
      </c>
      <c r="Y11" s="108">
        <f>SUM(W11:X11)</f>
        <v>175</v>
      </c>
      <c r="Z11" s="93">
        <v>3</v>
      </c>
      <c r="AA11" s="29">
        <v>200</v>
      </c>
      <c r="AB11" s="5" t="s">
        <v>1</v>
      </c>
      <c r="AC11" s="7"/>
      <c r="AD11" s="126">
        <v>99</v>
      </c>
      <c r="AE11" s="29">
        <v>2</v>
      </c>
      <c r="AF11" s="29">
        <v>184</v>
      </c>
      <c r="AG11" s="5" t="s">
        <v>1</v>
      </c>
      <c r="AH11" s="7"/>
      <c r="AI11" s="68"/>
      <c r="AJ11" s="108"/>
      <c r="AK11" s="108"/>
      <c r="AL11" s="93"/>
      <c r="AM11" s="29"/>
      <c r="AN11" s="5"/>
      <c r="AO11" s="7"/>
      <c r="AP11" s="68"/>
      <c r="AQ11" s="108"/>
      <c r="AR11" s="167">
        <v>174</v>
      </c>
      <c r="AS11" s="93">
        <v>4</v>
      </c>
      <c r="AT11" s="29">
        <v>184</v>
      </c>
      <c r="AU11" s="5" t="s">
        <v>1</v>
      </c>
      <c r="AV11" s="7"/>
      <c r="AW11" s="126">
        <v>20</v>
      </c>
      <c r="AX11" s="108">
        <v>10</v>
      </c>
      <c r="AY11" s="108">
        <f>SUM(AW11:AX11)</f>
        <v>30</v>
      </c>
      <c r="AZ11" s="93">
        <v>4</v>
      </c>
      <c r="BA11" s="29">
        <v>184</v>
      </c>
      <c r="BB11" s="5" t="s">
        <v>1</v>
      </c>
      <c r="BC11" s="7"/>
      <c r="BD11" s="126">
        <v>78</v>
      </c>
      <c r="BE11" s="29">
        <v>1</v>
      </c>
      <c r="BF11" s="29">
        <v>200</v>
      </c>
      <c r="BG11" s="5" t="s">
        <v>1</v>
      </c>
      <c r="BH11" s="7"/>
      <c r="BI11" s="126">
        <v>89</v>
      </c>
      <c r="BJ11" s="108">
        <v>87</v>
      </c>
      <c r="BK11" s="108">
        <f>SUM(BI11:BJ11)</f>
        <v>176</v>
      </c>
      <c r="BL11" s="93">
        <v>4</v>
      </c>
      <c r="BM11" s="29">
        <v>184</v>
      </c>
      <c r="BN11" s="5" t="s">
        <v>1</v>
      </c>
      <c r="BO11" s="7"/>
      <c r="BP11" s="126">
        <v>76</v>
      </c>
      <c r="BQ11" s="108">
        <v>80</v>
      </c>
      <c r="BR11" s="108">
        <f>SUM(BP11:BQ11)</f>
        <v>156</v>
      </c>
      <c r="BS11" s="93">
        <v>2</v>
      </c>
      <c r="BT11" s="29">
        <v>230</v>
      </c>
      <c r="BU11" s="5" t="s">
        <v>1</v>
      </c>
      <c r="BV11" s="7"/>
      <c r="BW11" s="126">
        <v>83</v>
      </c>
      <c r="BX11" s="108">
        <v>84</v>
      </c>
      <c r="BY11" s="108">
        <f>SUM(BW11:BX11)</f>
        <v>167</v>
      </c>
      <c r="BZ11" s="93">
        <v>5</v>
      </c>
      <c r="CA11" s="43">
        <v>240</v>
      </c>
      <c r="CB11" s="5" t="s">
        <v>1</v>
      </c>
    </row>
    <row r="12" spans="1:80" ht="15.65">
      <c r="A12" s="14">
        <v>3</v>
      </c>
      <c r="B12" s="69" t="s">
        <v>280</v>
      </c>
      <c r="C12" s="49" t="s">
        <v>256</v>
      </c>
      <c r="D12" s="61">
        <v>2015</v>
      </c>
      <c r="E12" s="20">
        <v>32.200000000000003</v>
      </c>
      <c r="F12" s="20">
        <v>10.7</v>
      </c>
      <c r="G12" s="184">
        <f t="shared" si="0"/>
        <v>-21.500000000000004</v>
      </c>
      <c r="H12" s="54"/>
      <c r="I12" s="12">
        <f t="shared" si="1"/>
        <v>1545</v>
      </c>
      <c r="J12" s="7"/>
      <c r="K12" s="126">
        <v>90</v>
      </c>
      <c r="L12" s="108">
        <v>92</v>
      </c>
      <c r="M12" s="108">
        <f>SUM(K12:L12)</f>
        <v>182</v>
      </c>
      <c r="N12" s="29">
        <v>3</v>
      </c>
      <c r="O12" s="29">
        <v>200</v>
      </c>
      <c r="P12" s="5" t="s">
        <v>1</v>
      </c>
      <c r="Q12" s="7"/>
      <c r="R12" s="126">
        <v>84</v>
      </c>
      <c r="S12" s="29">
        <v>5</v>
      </c>
      <c r="T12" s="29">
        <v>127</v>
      </c>
      <c r="U12" s="5" t="s">
        <v>1</v>
      </c>
      <c r="V12" s="7"/>
      <c r="W12" s="126">
        <v>90</v>
      </c>
      <c r="X12" s="108">
        <v>94</v>
      </c>
      <c r="Y12" s="108">
        <f>SUM(W12:X12)</f>
        <v>184</v>
      </c>
      <c r="Z12" s="93">
        <v>6</v>
      </c>
      <c r="AA12" s="29">
        <v>150</v>
      </c>
      <c r="AB12" s="5" t="s">
        <v>1</v>
      </c>
      <c r="AC12" s="7"/>
      <c r="AD12" s="68"/>
      <c r="AE12" s="29"/>
      <c r="AF12" s="29"/>
      <c r="AG12" s="5"/>
      <c r="AH12" s="7"/>
      <c r="AI12" s="68"/>
      <c r="AJ12" s="108"/>
      <c r="AK12" s="108"/>
      <c r="AL12" s="93"/>
      <c r="AM12" s="29"/>
      <c r="AN12" s="5"/>
      <c r="AO12" s="7"/>
      <c r="AP12" s="68"/>
      <c r="AQ12" s="108"/>
      <c r="AR12" s="167">
        <v>171</v>
      </c>
      <c r="AS12" s="93">
        <v>3</v>
      </c>
      <c r="AT12" s="29">
        <v>200</v>
      </c>
      <c r="AU12" s="5" t="s">
        <v>1</v>
      </c>
      <c r="AV12" s="7"/>
      <c r="AW12" s="126">
        <v>12</v>
      </c>
      <c r="AX12" s="108">
        <v>10</v>
      </c>
      <c r="AY12" s="108">
        <f>SUM(AW12:AX12)</f>
        <v>22</v>
      </c>
      <c r="AZ12" s="93">
        <v>3</v>
      </c>
      <c r="BA12" s="29">
        <v>200</v>
      </c>
      <c r="BB12" s="5" t="s">
        <v>1</v>
      </c>
      <c r="BC12" s="7"/>
      <c r="BD12" s="68"/>
      <c r="BE12" s="29"/>
      <c r="BF12" s="29"/>
      <c r="BG12" s="5"/>
      <c r="BH12" s="7"/>
      <c r="BI12" s="126">
        <v>84</v>
      </c>
      <c r="BJ12" s="108">
        <v>88</v>
      </c>
      <c r="BK12" s="108">
        <f>SUM(BI12:BJ12)</f>
        <v>172</v>
      </c>
      <c r="BL12" s="93">
        <v>3</v>
      </c>
      <c r="BM12" s="29">
        <v>200</v>
      </c>
      <c r="BN12" s="5" t="s">
        <v>1</v>
      </c>
      <c r="BO12" s="7"/>
      <c r="BP12" s="126">
        <v>86</v>
      </c>
      <c r="BQ12" s="108">
        <v>83</v>
      </c>
      <c r="BR12" s="108">
        <f>SUM(BP12:BQ12)</f>
        <v>169</v>
      </c>
      <c r="BS12" s="93">
        <v>3</v>
      </c>
      <c r="BT12" s="29">
        <v>200</v>
      </c>
      <c r="BU12" s="5" t="s">
        <v>1</v>
      </c>
      <c r="BV12" s="7"/>
      <c r="BW12" s="126">
        <v>79</v>
      </c>
      <c r="BX12" s="108">
        <v>86</v>
      </c>
      <c r="BY12" s="108">
        <f>SUM(BW12:BX12)</f>
        <v>165</v>
      </c>
      <c r="BZ12" s="93">
        <v>4</v>
      </c>
      <c r="CA12" s="43">
        <v>268</v>
      </c>
      <c r="CB12" s="5" t="s">
        <v>1</v>
      </c>
    </row>
    <row r="13" spans="1:80" ht="15.65">
      <c r="A13" s="14">
        <v>4</v>
      </c>
      <c r="B13" s="69" t="s">
        <v>80</v>
      </c>
      <c r="C13" s="49" t="s">
        <v>81</v>
      </c>
      <c r="D13" s="103">
        <v>2014</v>
      </c>
      <c r="E13" s="20">
        <v>9.3000000000000007</v>
      </c>
      <c r="F13" s="20">
        <v>4.0999999999999996</v>
      </c>
      <c r="G13" s="20">
        <f t="shared" si="0"/>
        <v>-5.2000000000000011</v>
      </c>
      <c r="H13" s="2"/>
      <c r="I13" s="12">
        <f t="shared" si="1"/>
        <v>1400</v>
      </c>
      <c r="J13" s="7"/>
      <c r="K13" s="68"/>
      <c r="L13" s="108"/>
      <c r="M13" s="108"/>
      <c r="N13" s="93"/>
      <c r="O13" s="29"/>
      <c r="P13" s="5"/>
      <c r="Q13" s="7"/>
      <c r="R13" s="68"/>
      <c r="S13" s="93"/>
      <c r="T13" s="29"/>
      <c r="U13" s="5"/>
      <c r="V13" s="7"/>
      <c r="W13" s="126">
        <v>75</v>
      </c>
      <c r="X13" s="108">
        <v>78</v>
      </c>
      <c r="Y13" s="108">
        <f>SUM(W13:X13)</f>
        <v>153</v>
      </c>
      <c r="Z13" s="93">
        <v>1</v>
      </c>
      <c r="AA13" s="29">
        <v>280</v>
      </c>
      <c r="AB13" s="5" t="s">
        <v>1</v>
      </c>
      <c r="AC13" s="7"/>
      <c r="AD13" s="68"/>
      <c r="AE13" s="93"/>
      <c r="AF13" s="29"/>
      <c r="AG13" s="5"/>
      <c r="AH13" s="7"/>
      <c r="AI13" s="68"/>
      <c r="AJ13" s="108"/>
      <c r="AK13" s="108"/>
      <c r="AL13" s="93"/>
      <c r="AM13" s="29"/>
      <c r="AN13" s="5"/>
      <c r="AO13" s="7"/>
      <c r="AP13" s="68"/>
      <c r="AQ13" s="108"/>
      <c r="AR13" s="167">
        <v>166</v>
      </c>
      <c r="AS13" s="93">
        <v>2</v>
      </c>
      <c r="AT13" s="29">
        <v>230</v>
      </c>
      <c r="AU13" s="5" t="s">
        <v>1</v>
      </c>
      <c r="AV13" s="7"/>
      <c r="AW13" s="126">
        <v>2</v>
      </c>
      <c r="AX13" s="108">
        <v>13</v>
      </c>
      <c r="AY13" s="108">
        <f>SUM(AW13:AX13)</f>
        <v>15</v>
      </c>
      <c r="AZ13" s="93">
        <v>2</v>
      </c>
      <c r="BA13" s="29">
        <v>230</v>
      </c>
      <c r="BB13" s="5" t="s">
        <v>1</v>
      </c>
      <c r="BC13" s="7"/>
      <c r="BD13" s="68"/>
      <c r="BE13" s="93"/>
      <c r="BF13" s="29"/>
      <c r="BG13" s="5"/>
      <c r="BH13" s="7"/>
      <c r="BI13" s="126">
        <v>74</v>
      </c>
      <c r="BJ13" s="108">
        <v>75</v>
      </c>
      <c r="BK13" s="108">
        <f>SUM(BI13:BJ13)</f>
        <v>149</v>
      </c>
      <c r="BL13" s="93">
        <v>1</v>
      </c>
      <c r="BM13" s="29">
        <v>280</v>
      </c>
      <c r="BN13" s="5" t="s">
        <v>1</v>
      </c>
      <c r="BO13" s="7"/>
      <c r="BP13" s="68"/>
      <c r="BQ13" s="108"/>
      <c r="BR13" s="108"/>
      <c r="BS13" s="93"/>
      <c r="BT13" s="29"/>
      <c r="BU13" s="5"/>
      <c r="BV13" s="7"/>
      <c r="BW13" s="126">
        <v>72</v>
      </c>
      <c r="BX13" s="108">
        <v>74</v>
      </c>
      <c r="BY13" s="108">
        <f>SUM(BW13:BX13)</f>
        <v>146</v>
      </c>
      <c r="BZ13" s="93">
        <v>1</v>
      </c>
      <c r="CA13" s="43">
        <v>380</v>
      </c>
      <c r="CB13" s="5" t="s">
        <v>1</v>
      </c>
    </row>
    <row r="14" spans="1:80" ht="15.65">
      <c r="A14" s="14">
        <v>5</v>
      </c>
      <c r="B14" s="69" t="s">
        <v>116</v>
      </c>
      <c r="C14" s="48" t="s">
        <v>117</v>
      </c>
      <c r="D14" s="67">
        <v>2015</v>
      </c>
      <c r="E14" s="20">
        <v>21.2</v>
      </c>
      <c r="F14" s="20">
        <v>10.6</v>
      </c>
      <c r="G14" s="20">
        <f t="shared" si="0"/>
        <v>-10.6</v>
      </c>
      <c r="H14" s="2"/>
      <c r="I14" s="12">
        <f t="shared" si="1"/>
        <v>1129</v>
      </c>
      <c r="J14" s="7"/>
      <c r="K14" s="126">
        <v>84</v>
      </c>
      <c r="L14" s="108">
        <v>89</v>
      </c>
      <c r="M14" s="108">
        <f>SUM(K14:L14)</f>
        <v>173</v>
      </c>
      <c r="N14" s="29">
        <v>2</v>
      </c>
      <c r="O14" s="29">
        <v>230</v>
      </c>
      <c r="P14" s="5" t="s">
        <v>1</v>
      </c>
      <c r="Q14" s="7"/>
      <c r="R14" s="126">
        <v>76</v>
      </c>
      <c r="S14" s="29">
        <v>2</v>
      </c>
      <c r="T14" s="29">
        <v>184</v>
      </c>
      <c r="U14" s="5" t="s">
        <v>1</v>
      </c>
      <c r="V14" s="7"/>
      <c r="W14" s="68"/>
      <c r="X14" s="108"/>
      <c r="Y14" s="108"/>
      <c r="Z14" s="93"/>
      <c r="AA14" s="29"/>
      <c r="AB14" s="5"/>
      <c r="AC14" s="7"/>
      <c r="AD14" s="126">
        <v>79</v>
      </c>
      <c r="AE14" s="29">
        <v>1</v>
      </c>
      <c r="AF14" s="29">
        <v>200</v>
      </c>
      <c r="AG14" s="5" t="s">
        <v>1</v>
      </c>
      <c r="AH14" s="7"/>
      <c r="AI14" s="126">
        <v>79</v>
      </c>
      <c r="AJ14" s="108">
        <v>83</v>
      </c>
      <c r="AK14" s="108">
        <f>SUM(AI14:AJ14)</f>
        <v>162</v>
      </c>
      <c r="AL14" s="93">
        <v>2</v>
      </c>
      <c r="AM14" s="29">
        <v>215</v>
      </c>
      <c r="AN14" s="5" t="s">
        <v>1</v>
      </c>
      <c r="AO14" s="7"/>
      <c r="AP14" s="68"/>
      <c r="AQ14" s="108"/>
      <c r="AR14" s="108"/>
      <c r="AS14" s="93"/>
      <c r="AT14" s="29"/>
      <c r="AU14" s="5"/>
      <c r="AV14" s="7"/>
      <c r="AW14" s="68"/>
      <c r="AX14" s="108"/>
      <c r="AY14" s="108"/>
      <c r="AZ14" s="93"/>
      <c r="BA14" s="29"/>
      <c r="BB14" s="5"/>
      <c r="BC14" s="7"/>
      <c r="BD14" s="68"/>
      <c r="BE14" s="29"/>
      <c r="BF14" s="29"/>
      <c r="BG14" s="5"/>
      <c r="BH14" s="7"/>
      <c r="BI14" s="68"/>
      <c r="BJ14" s="108"/>
      <c r="BK14" s="108"/>
      <c r="BL14" s="93"/>
      <c r="BM14" s="29"/>
      <c r="BN14" s="5"/>
      <c r="BO14" s="7"/>
      <c r="BP14" s="68"/>
      <c r="BQ14" s="108"/>
      <c r="BR14" s="108"/>
      <c r="BS14" s="93"/>
      <c r="BT14" s="29"/>
      <c r="BU14" s="5"/>
      <c r="BV14" s="7"/>
      <c r="BW14" s="126">
        <v>82</v>
      </c>
      <c r="BX14" s="108">
        <v>82</v>
      </c>
      <c r="BY14" s="108">
        <f>SUM(BW14:BX14)</f>
        <v>164</v>
      </c>
      <c r="BZ14" s="93">
        <v>3</v>
      </c>
      <c r="CA14" s="43">
        <v>300</v>
      </c>
      <c r="CB14" s="5" t="s">
        <v>1</v>
      </c>
    </row>
    <row r="15" spans="1:80" ht="15.65">
      <c r="A15" s="14">
        <v>6</v>
      </c>
      <c r="B15" s="69" t="s">
        <v>143</v>
      </c>
      <c r="C15" s="48" t="s">
        <v>144</v>
      </c>
      <c r="D15" s="61">
        <v>2015</v>
      </c>
      <c r="E15" s="20">
        <v>18.100000000000001</v>
      </c>
      <c r="F15" s="20">
        <v>6.4</v>
      </c>
      <c r="G15" s="20">
        <f t="shared" si="0"/>
        <v>-11.700000000000001</v>
      </c>
      <c r="H15" s="53"/>
      <c r="I15" s="12">
        <f t="shared" si="1"/>
        <v>687</v>
      </c>
      <c r="J15" s="7"/>
      <c r="K15" s="68"/>
      <c r="L15" s="108"/>
      <c r="M15" s="108"/>
      <c r="N15" s="93"/>
      <c r="O15" s="29"/>
      <c r="P15" s="5"/>
      <c r="Q15" s="7"/>
      <c r="R15" s="126">
        <v>84</v>
      </c>
      <c r="S15" s="29">
        <v>5</v>
      </c>
      <c r="T15" s="29">
        <v>127</v>
      </c>
      <c r="U15" s="5" t="s">
        <v>1</v>
      </c>
      <c r="V15" s="7"/>
      <c r="W15" s="68"/>
      <c r="X15" s="108"/>
      <c r="Y15" s="108"/>
      <c r="Z15" s="93"/>
      <c r="AA15" s="29"/>
      <c r="AB15" s="5"/>
      <c r="AC15" s="7"/>
      <c r="AD15" s="68"/>
      <c r="AE15" s="29"/>
      <c r="AF15" s="29"/>
      <c r="AG15" s="5"/>
      <c r="AH15" s="7"/>
      <c r="AI15" s="126">
        <v>77</v>
      </c>
      <c r="AJ15" s="108">
        <v>81</v>
      </c>
      <c r="AK15" s="108">
        <f>SUM(AI15:AJ15)</f>
        <v>158</v>
      </c>
      <c r="AL15" s="93">
        <v>1</v>
      </c>
      <c r="AM15" s="29">
        <v>280</v>
      </c>
      <c r="AN15" s="5" t="s">
        <v>1</v>
      </c>
      <c r="AO15" s="7"/>
      <c r="AP15" s="68"/>
      <c r="AQ15" s="108"/>
      <c r="AR15" s="108"/>
      <c r="AS15" s="93"/>
      <c r="AT15" s="29"/>
      <c r="AU15" s="5"/>
      <c r="AV15" s="7"/>
      <c r="AW15" s="68"/>
      <c r="AX15" s="108"/>
      <c r="AY15" s="108"/>
      <c r="AZ15" s="93"/>
      <c r="BA15" s="29"/>
      <c r="BB15" s="5"/>
      <c r="BC15" s="7"/>
      <c r="BD15" s="68"/>
      <c r="BE15" s="29"/>
      <c r="BF15" s="29"/>
      <c r="BG15" s="5"/>
      <c r="BH15" s="7"/>
      <c r="BI15" s="68"/>
      <c r="BJ15" s="108"/>
      <c r="BK15" s="108"/>
      <c r="BL15" s="93"/>
      <c r="BM15" s="29"/>
      <c r="BN15" s="5"/>
      <c r="BO15" s="7"/>
      <c r="BP15" s="126">
        <v>75</v>
      </c>
      <c r="BQ15" s="108">
        <v>77</v>
      </c>
      <c r="BR15" s="108">
        <f>SUM(BP15:BQ15)</f>
        <v>152</v>
      </c>
      <c r="BS15" s="93">
        <v>1</v>
      </c>
      <c r="BT15" s="29">
        <v>280</v>
      </c>
      <c r="BU15" s="5" t="s">
        <v>1</v>
      </c>
      <c r="BV15" s="7"/>
      <c r="BW15" s="68"/>
      <c r="BX15" s="108"/>
      <c r="BY15" s="108"/>
      <c r="BZ15" s="93"/>
      <c r="CA15" s="43"/>
      <c r="CB15" s="5"/>
    </row>
    <row r="16" spans="1:80" ht="15.65">
      <c r="A16" s="14">
        <v>7</v>
      </c>
      <c r="B16" s="69" t="s">
        <v>279</v>
      </c>
      <c r="C16" s="49" t="s">
        <v>274</v>
      </c>
      <c r="D16" s="61">
        <v>2015</v>
      </c>
      <c r="E16" s="19">
        <v>27.6</v>
      </c>
      <c r="F16" s="185">
        <v>16.600000000000001</v>
      </c>
      <c r="G16" s="20">
        <f t="shared" si="0"/>
        <v>-11</v>
      </c>
      <c r="H16" s="53"/>
      <c r="I16" s="12">
        <f t="shared" si="1"/>
        <v>668</v>
      </c>
      <c r="J16" s="7"/>
      <c r="K16" s="68"/>
      <c r="L16" s="108"/>
      <c r="M16" s="108"/>
      <c r="N16" s="93"/>
      <c r="O16" s="29"/>
      <c r="P16" s="5"/>
      <c r="Q16" s="7"/>
      <c r="R16" s="68"/>
      <c r="S16" s="93"/>
      <c r="T16" s="29"/>
      <c r="U16" s="5"/>
      <c r="V16" s="7"/>
      <c r="W16" s="126">
        <v>95</v>
      </c>
      <c r="X16" s="108">
        <v>96</v>
      </c>
      <c r="Y16" s="108">
        <f>SUM(W16:X16)</f>
        <v>191</v>
      </c>
      <c r="Z16" s="93">
        <v>7</v>
      </c>
      <c r="AA16" s="29">
        <v>134</v>
      </c>
      <c r="AB16" s="5" t="s">
        <v>1</v>
      </c>
      <c r="AC16" s="7"/>
      <c r="AD16" s="68"/>
      <c r="AE16" s="93"/>
      <c r="AF16" s="29"/>
      <c r="AG16" s="5"/>
      <c r="AH16" s="7"/>
      <c r="AI16" s="68"/>
      <c r="AJ16" s="108"/>
      <c r="AK16" s="108"/>
      <c r="AL16" s="93"/>
      <c r="AM16" s="29"/>
      <c r="AN16" s="5"/>
      <c r="AO16" s="7"/>
      <c r="AP16" s="68"/>
      <c r="AQ16" s="108"/>
      <c r="AR16" s="167">
        <v>177</v>
      </c>
      <c r="AS16" s="93">
        <v>6</v>
      </c>
      <c r="AT16" s="29">
        <v>150</v>
      </c>
      <c r="AU16" s="5" t="s">
        <v>1</v>
      </c>
      <c r="AV16" s="7"/>
      <c r="AW16" s="68"/>
      <c r="AX16" s="108"/>
      <c r="AY16" s="108"/>
      <c r="AZ16" s="93"/>
      <c r="BA16" s="29"/>
      <c r="BB16" s="5"/>
      <c r="BC16" s="7"/>
      <c r="BD16" s="126">
        <v>96</v>
      </c>
      <c r="BE16" s="93">
        <v>2</v>
      </c>
      <c r="BF16" s="29">
        <v>184</v>
      </c>
      <c r="BG16" s="5" t="s">
        <v>1</v>
      </c>
      <c r="BH16" s="7"/>
      <c r="BI16" s="68"/>
      <c r="BJ16" s="108"/>
      <c r="BK16" s="108"/>
      <c r="BL16" s="93"/>
      <c r="BM16" s="29"/>
      <c r="BN16" s="5"/>
      <c r="BO16" s="7"/>
      <c r="BP16" s="68"/>
      <c r="BQ16" s="108"/>
      <c r="BR16" s="108"/>
      <c r="BS16" s="93"/>
      <c r="BT16" s="29"/>
      <c r="BU16" s="5"/>
      <c r="BV16" s="7"/>
      <c r="BW16" s="126">
        <v>88</v>
      </c>
      <c r="BX16" s="108">
        <v>86</v>
      </c>
      <c r="BY16" s="108">
        <f>SUM(BW16:BX16)</f>
        <v>174</v>
      </c>
      <c r="BZ16" s="93">
        <v>7</v>
      </c>
      <c r="CA16" s="43">
        <v>200</v>
      </c>
      <c r="CB16" s="5" t="s">
        <v>1</v>
      </c>
    </row>
    <row r="17" spans="1:80" ht="15.65">
      <c r="A17" s="14">
        <v>8</v>
      </c>
      <c r="B17" s="69" t="s">
        <v>58</v>
      </c>
      <c r="C17" s="49" t="s">
        <v>37</v>
      </c>
      <c r="D17" s="62">
        <v>2014</v>
      </c>
      <c r="E17" s="20">
        <v>16.7</v>
      </c>
      <c r="F17" s="20">
        <v>13.4</v>
      </c>
      <c r="G17" s="20">
        <f t="shared" si="0"/>
        <v>-3.2999999999999989</v>
      </c>
      <c r="H17" s="53"/>
      <c r="I17" s="12">
        <f t="shared" si="1"/>
        <v>654</v>
      </c>
      <c r="J17" s="7"/>
      <c r="K17" s="68"/>
      <c r="L17" s="108"/>
      <c r="M17" s="108"/>
      <c r="N17" s="93"/>
      <c r="O17" s="29"/>
      <c r="P17" s="5"/>
      <c r="Q17" s="7"/>
      <c r="R17" s="68"/>
      <c r="S17" s="93"/>
      <c r="T17" s="29"/>
      <c r="U17" s="5"/>
      <c r="V17" s="7"/>
      <c r="W17" s="126">
        <v>88</v>
      </c>
      <c r="X17" s="108">
        <v>90</v>
      </c>
      <c r="Y17" s="108">
        <f>SUM(W17:X17)</f>
        <v>178</v>
      </c>
      <c r="Z17" s="93">
        <v>5</v>
      </c>
      <c r="AA17" s="29">
        <v>168</v>
      </c>
      <c r="AB17" s="5" t="s">
        <v>1</v>
      </c>
      <c r="AC17" s="7"/>
      <c r="AD17" s="68"/>
      <c r="AE17" s="93"/>
      <c r="AF17" s="29"/>
      <c r="AG17" s="5"/>
      <c r="AH17" s="7"/>
      <c r="AI17" s="68"/>
      <c r="AJ17" s="108"/>
      <c r="AK17" s="108"/>
      <c r="AL17" s="93"/>
      <c r="AM17" s="29"/>
      <c r="AN17" s="5"/>
      <c r="AO17" s="7"/>
      <c r="AP17" s="68"/>
      <c r="AQ17" s="108"/>
      <c r="AR17" s="167">
        <v>176</v>
      </c>
      <c r="AS17" s="93">
        <v>5</v>
      </c>
      <c r="AT17" s="29">
        <v>168</v>
      </c>
      <c r="AU17" s="5" t="s">
        <v>1</v>
      </c>
      <c r="AV17" s="7"/>
      <c r="AW17" s="126">
        <v>12</v>
      </c>
      <c r="AX17" s="108">
        <v>21</v>
      </c>
      <c r="AY17" s="108">
        <f>SUM(AW17:AX17)</f>
        <v>33</v>
      </c>
      <c r="AZ17" s="93">
        <v>5</v>
      </c>
      <c r="BA17" s="29">
        <v>168</v>
      </c>
      <c r="BB17" s="5" t="s">
        <v>1</v>
      </c>
      <c r="BC17" s="7"/>
      <c r="BD17" s="68"/>
      <c r="BE17" s="93"/>
      <c r="BF17" s="29"/>
      <c r="BG17" s="5"/>
      <c r="BH17" s="7"/>
      <c r="BI17" s="126">
        <v>85</v>
      </c>
      <c r="BJ17" s="108" t="s">
        <v>442</v>
      </c>
      <c r="BK17" s="108">
        <f>SUM(BI17:BJ17)</f>
        <v>85</v>
      </c>
      <c r="BL17" s="93">
        <v>6</v>
      </c>
      <c r="BM17" s="29">
        <v>150</v>
      </c>
      <c r="BN17" s="5"/>
      <c r="BO17" s="7"/>
      <c r="BP17" s="68"/>
      <c r="BQ17" s="108"/>
      <c r="BR17" s="108"/>
      <c r="BS17" s="93"/>
      <c r="BT17" s="29"/>
      <c r="BU17" s="5"/>
      <c r="BV17" s="7"/>
      <c r="BW17" s="68"/>
      <c r="BX17" s="108"/>
      <c r="BY17" s="108"/>
      <c r="BZ17" s="93"/>
      <c r="CA17" s="29"/>
      <c r="CB17" s="5"/>
    </row>
    <row r="18" spans="1:80" ht="15.65">
      <c r="A18" s="14">
        <v>8</v>
      </c>
      <c r="B18" s="69" t="s">
        <v>128</v>
      </c>
      <c r="C18" s="49" t="s">
        <v>43</v>
      </c>
      <c r="D18" s="61">
        <v>2015</v>
      </c>
      <c r="E18" s="20">
        <v>28.8</v>
      </c>
      <c r="F18" s="20">
        <v>15.6</v>
      </c>
      <c r="G18" s="20">
        <f t="shared" si="0"/>
        <v>-13.200000000000001</v>
      </c>
      <c r="H18" s="54"/>
      <c r="I18" s="12">
        <f t="shared" si="1"/>
        <v>652</v>
      </c>
      <c r="J18" s="7"/>
      <c r="K18" s="126">
        <v>89</v>
      </c>
      <c r="L18" s="108">
        <v>94</v>
      </c>
      <c r="M18" s="108">
        <f>SUM(K18:L18)</f>
        <v>183</v>
      </c>
      <c r="N18" s="29">
        <v>4</v>
      </c>
      <c r="O18" s="29">
        <v>184</v>
      </c>
      <c r="P18" s="5" t="s">
        <v>1</v>
      </c>
      <c r="Q18" s="7"/>
      <c r="R18" s="68"/>
      <c r="S18" s="29"/>
      <c r="T18" s="29"/>
      <c r="U18" s="5"/>
      <c r="V18" s="7"/>
      <c r="W18" s="126">
        <v>91</v>
      </c>
      <c r="X18" s="108">
        <v>86</v>
      </c>
      <c r="Y18" s="108">
        <f>SUM(W18:X18)</f>
        <v>177</v>
      </c>
      <c r="Z18" s="93">
        <v>4</v>
      </c>
      <c r="AA18" s="29">
        <v>184</v>
      </c>
      <c r="AB18" s="5" t="s">
        <v>1</v>
      </c>
      <c r="AC18" s="7"/>
      <c r="AD18" s="126">
        <v>103</v>
      </c>
      <c r="AE18" s="29">
        <v>4</v>
      </c>
      <c r="AF18" s="29">
        <v>150</v>
      </c>
      <c r="AG18" s="5" t="s">
        <v>1</v>
      </c>
      <c r="AH18" s="7"/>
      <c r="AI18" s="68"/>
      <c r="AJ18" s="108"/>
      <c r="AK18" s="108"/>
      <c r="AL18" s="93"/>
      <c r="AM18" s="29"/>
      <c r="AN18" s="5"/>
      <c r="AO18" s="7"/>
      <c r="AP18" s="68"/>
      <c r="AQ18" s="108"/>
      <c r="AR18" s="167">
        <v>187</v>
      </c>
      <c r="AS18" s="93">
        <v>7</v>
      </c>
      <c r="AT18" s="29">
        <v>134</v>
      </c>
      <c r="AU18" s="5" t="s">
        <v>1</v>
      </c>
      <c r="AV18" s="7"/>
      <c r="AW18" s="68"/>
      <c r="AX18" s="108"/>
      <c r="AY18" s="108"/>
      <c r="AZ18" s="93"/>
      <c r="BA18" s="29"/>
      <c r="BB18" s="5"/>
      <c r="BC18" s="7"/>
      <c r="BD18" s="68"/>
      <c r="BE18" s="29"/>
      <c r="BF18" s="29"/>
      <c r="BG18" s="5"/>
      <c r="BH18" s="7"/>
      <c r="BI18" s="68"/>
      <c r="BJ18" s="108"/>
      <c r="BK18" s="108"/>
      <c r="BL18" s="93"/>
      <c r="BM18" s="29"/>
      <c r="BN18" s="5"/>
      <c r="BO18" s="7"/>
      <c r="BP18" s="68"/>
      <c r="BQ18" s="108"/>
      <c r="BR18" s="108"/>
      <c r="BS18" s="93"/>
      <c r="BT18" s="29"/>
      <c r="BU18" s="5"/>
      <c r="BV18" s="7"/>
      <c r="BW18" s="68"/>
      <c r="BX18" s="108"/>
      <c r="BY18" s="108"/>
      <c r="BZ18" s="93"/>
      <c r="CA18" s="29"/>
      <c r="CB18" s="5"/>
    </row>
    <row r="19" spans="1:80" ht="15.65">
      <c r="A19" s="14">
        <v>10</v>
      </c>
      <c r="B19" s="69" t="s">
        <v>118</v>
      </c>
      <c r="C19" s="48" t="s">
        <v>36</v>
      </c>
      <c r="D19" s="61">
        <v>2015</v>
      </c>
      <c r="E19" s="20">
        <v>32.1</v>
      </c>
      <c r="F19" s="50">
        <v>28.6</v>
      </c>
      <c r="G19" s="20">
        <f t="shared" si="0"/>
        <v>-3.5</v>
      </c>
      <c r="H19" s="53"/>
      <c r="I19" s="12">
        <f t="shared" si="1"/>
        <v>590</v>
      </c>
      <c r="J19" s="7"/>
      <c r="K19" s="68"/>
      <c r="L19" s="108"/>
      <c r="M19" s="108"/>
      <c r="N19" s="93"/>
      <c r="O19" s="29"/>
      <c r="P19" s="5"/>
      <c r="Q19" s="7"/>
      <c r="R19" s="68"/>
      <c r="S19" s="93"/>
      <c r="T19" s="29"/>
      <c r="U19" s="5"/>
      <c r="V19" s="7"/>
      <c r="W19" s="126">
        <v>105</v>
      </c>
      <c r="X19" s="108">
        <v>114</v>
      </c>
      <c r="Y19" s="108">
        <f>SUM(W19:X19)</f>
        <v>219</v>
      </c>
      <c r="Z19" s="93">
        <v>8</v>
      </c>
      <c r="AA19" s="29">
        <v>120</v>
      </c>
      <c r="AB19" s="5" t="s">
        <v>1</v>
      </c>
      <c r="AC19" s="7"/>
      <c r="AD19" s="126">
        <v>108</v>
      </c>
      <c r="AE19" s="93">
        <v>5</v>
      </c>
      <c r="AF19" s="29">
        <v>134</v>
      </c>
      <c r="AG19" s="5" t="s">
        <v>1</v>
      </c>
      <c r="AH19" s="7"/>
      <c r="AI19" s="126">
        <v>104</v>
      </c>
      <c r="AJ19" s="108">
        <v>98</v>
      </c>
      <c r="AK19" s="108">
        <f>SUM(AI19:AJ19)</f>
        <v>202</v>
      </c>
      <c r="AL19" s="93">
        <v>5</v>
      </c>
      <c r="AM19" s="29">
        <v>168</v>
      </c>
      <c r="AN19" s="5" t="s">
        <v>1</v>
      </c>
      <c r="AO19" s="7"/>
      <c r="AP19" s="68"/>
      <c r="AQ19" s="108"/>
      <c r="AR19" s="108"/>
      <c r="AS19" s="93"/>
      <c r="AT19" s="29"/>
      <c r="AU19" s="5"/>
      <c r="AV19" s="7"/>
      <c r="AW19" s="68"/>
      <c r="AX19" s="108"/>
      <c r="AY19" s="108"/>
      <c r="AZ19" s="93"/>
      <c r="BA19" s="29"/>
      <c r="BB19" s="5"/>
      <c r="BC19" s="7"/>
      <c r="BD19" s="68"/>
      <c r="BE19" s="93"/>
      <c r="BF19" s="29"/>
      <c r="BG19" s="5"/>
      <c r="BH19" s="7"/>
      <c r="BI19" s="126">
        <v>108</v>
      </c>
      <c r="BJ19" s="108">
        <v>107</v>
      </c>
      <c r="BK19" s="108">
        <f>SUM(BI19:BJ19)</f>
        <v>215</v>
      </c>
      <c r="BL19" s="93">
        <v>5</v>
      </c>
      <c r="BM19" s="29">
        <v>168</v>
      </c>
      <c r="BN19" s="5" t="s">
        <v>1</v>
      </c>
      <c r="BO19" s="7"/>
      <c r="BP19" s="68"/>
      <c r="BQ19" s="108"/>
      <c r="BR19" s="108"/>
      <c r="BS19" s="93"/>
      <c r="BT19" s="29"/>
      <c r="BU19" s="5"/>
      <c r="BV19" s="7"/>
      <c r="BW19" s="68"/>
      <c r="BX19" s="108"/>
      <c r="BY19" s="108"/>
      <c r="BZ19" s="93"/>
      <c r="CA19" s="29"/>
      <c r="CB19" s="5"/>
    </row>
    <row r="20" spans="1:80" ht="15.05" customHeight="1">
      <c r="A20" s="14">
        <v>11</v>
      </c>
      <c r="B20" s="69" t="s">
        <v>431</v>
      </c>
      <c r="C20" s="48" t="s">
        <v>36</v>
      </c>
      <c r="D20" s="103">
        <v>2014</v>
      </c>
      <c r="E20" s="20">
        <v>12.6</v>
      </c>
      <c r="F20" s="20">
        <v>4.5</v>
      </c>
      <c r="G20" s="20">
        <f t="shared" si="0"/>
        <v>-8.1</v>
      </c>
      <c r="H20" s="54"/>
      <c r="I20" s="12">
        <f t="shared" si="1"/>
        <v>585</v>
      </c>
      <c r="J20" s="7"/>
      <c r="K20" s="68"/>
      <c r="L20" s="108"/>
      <c r="M20" s="108"/>
      <c r="N20" s="93"/>
      <c r="O20" s="29"/>
      <c r="P20" s="5"/>
      <c r="Q20" s="7"/>
      <c r="R20" s="126">
        <v>78</v>
      </c>
      <c r="S20" s="29">
        <v>4</v>
      </c>
      <c r="T20" s="29">
        <v>150</v>
      </c>
      <c r="U20" s="5" t="s">
        <v>1</v>
      </c>
      <c r="V20" s="7"/>
      <c r="W20" s="68"/>
      <c r="X20" s="108"/>
      <c r="Y20" s="108"/>
      <c r="Z20" s="93"/>
      <c r="AA20" s="29"/>
      <c r="AB20" s="5"/>
      <c r="AC20" s="7"/>
      <c r="AD20" s="68"/>
      <c r="AE20" s="29"/>
      <c r="AF20" s="29"/>
      <c r="AG20" s="5"/>
      <c r="AH20" s="7"/>
      <c r="AI20" s="126">
        <v>81</v>
      </c>
      <c r="AJ20" s="108">
        <v>81</v>
      </c>
      <c r="AK20" s="108">
        <f>SUM(AI20:AJ20)</f>
        <v>162</v>
      </c>
      <c r="AL20" s="93">
        <v>2</v>
      </c>
      <c r="AM20" s="29">
        <v>215</v>
      </c>
      <c r="AN20" s="5" t="s">
        <v>1</v>
      </c>
      <c r="AO20" s="7"/>
      <c r="AP20" s="68"/>
      <c r="AQ20" s="108"/>
      <c r="AR20" s="108"/>
      <c r="AS20" s="93"/>
      <c r="AT20" s="29"/>
      <c r="AU20" s="5"/>
      <c r="AV20" s="7"/>
      <c r="AW20" s="68"/>
      <c r="AX20" s="108"/>
      <c r="AY20" s="108"/>
      <c r="AZ20" s="93"/>
      <c r="BA20" s="29"/>
      <c r="BB20" s="5"/>
      <c r="BC20" s="7"/>
      <c r="BD20" s="68"/>
      <c r="BE20" s="29"/>
      <c r="BF20" s="29"/>
      <c r="BG20" s="5"/>
      <c r="BH20" s="7"/>
      <c r="BI20" s="68"/>
      <c r="BJ20" s="108"/>
      <c r="BK20" s="108"/>
      <c r="BL20" s="93"/>
      <c r="BM20" s="29"/>
      <c r="BN20" s="5"/>
      <c r="BO20" s="7"/>
      <c r="BP20" s="68"/>
      <c r="BQ20" s="108"/>
      <c r="BR20" s="108"/>
      <c r="BS20" s="93"/>
      <c r="BT20" s="29"/>
      <c r="BU20" s="5"/>
      <c r="BV20" s="7"/>
      <c r="BW20" s="126">
        <v>87</v>
      </c>
      <c r="BX20" s="108">
        <v>85</v>
      </c>
      <c r="BY20" s="108">
        <f>SUM(BW20:BX20)</f>
        <v>172</v>
      </c>
      <c r="BZ20" s="93">
        <v>6</v>
      </c>
      <c r="CA20" s="43">
        <v>220</v>
      </c>
      <c r="CB20" s="5" t="s">
        <v>1</v>
      </c>
    </row>
    <row r="21" spans="1:80" ht="15.05" customHeight="1">
      <c r="A21" s="14">
        <v>12</v>
      </c>
      <c r="B21" s="69" t="s">
        <v>449</v>
      </c>
      <c r="C21" s="48" t="s">
        <v>36</v>
      </c>
      <c r="D21" s="62">
        <v>2014</v>
      </c>
      <c r="E21" s="20">
        <v>28.9</v>
      </c>
      <c r="F21" s="50">
        <v>28.3</v>
      </c>
      <c r="G21" s="50">
        <f t="shared" si="0"/>
        <v>-0.59999999999999787</v>
      </c>
      <c r="H21" s="54"/>
      <c r="I21" s="12">
        <f t="shared" si="1"/>
        <v>352</v>
      </c>
      <c r="J21" s="7"/>
      <c r="K21" s="68"/>
      <c r="L21" s="108"/>
      <c r="M21" s="108"/>
      <c r="N21" s="93"/>
      <c r="O21" s="29"/>
      <c r="P21" s="5"/>
      <c r="Q21" s="7"/>
      <c r="R21" s="68"/>
      <c r="S21" s="93"/>
      <c r="T21" s="29"/>
      <c r="U21" s="5"/>
      <c r="V21" s="7"/>
      <c r="W21" s="68"/>
      <c r="X21" s="108"/>
      <c r="Y21" s="108"/>
      <c r="Z21" s="93"/>
      <c r="AA21" s="29"/>
      <c r="AB21" s="5"/>
      <c r="AC21" s="7"/>
      <c r="AD21" s="126">
        <v>102</v>
      </c>
      <c r="AE21" s="93">
        <v>3</v>
      </c>
      <c r="AF21" s="29">
        <v>168</v>
      </c>
      <c r="AG21" s="5" t="s">
        <v>1</v>
      </c>
      <c r="AH21" s="7"/>
      <c r="AI21" s="126">
        <v>106</v>
      </c>
      <c r="AJ21" s="108">
        <v>92</v>
      </c>
      <c r="AK21" s="108">
        <f>SUM(AI21:AJ21)</f>
        <v>198</v>
      </c>
      <c r="AL21" s="93">
        <v>4</v>
      </c>
      <c r="AM21" s="29">
        <v>184</v>
      </c>
      <c r="AN21" s="5" t="s">
        <v>1</v>
      </c>
      <c r="AO21" s="7"/>
      <c r="AP21" s="68"/>
      <c r="AQ21" s="108"/>
      <c r="AR21" s="108"/>
      <c r="AS21" s="93"/>
      <c r="AT21" s="29"/>
      <c r="AU21" s="5"/>
      <c r="AV21" s="7"/>
      <c r="AW21" s="68"/>
      <c r="AX21" s="108"/>
      <c r="AY21" s="108"/>
      <c r="AZ21" s="93"/>
      <c r="BA21" s="29"/>
      <c r="BB21" s="5"/>
      <c r="BC21" s="7"/>
      <c r="BD21" s="68"/>
      <c r="BE21" s="93"/>
      <c r="BF21" s="29"/>
      <c r="BG21" s="5"/>
      <c r="BH21" s="7"/>
      <c r="BI21" s="68"/>
      <c r="BJ21" s="108"/>
      <c r="BK21" s="108"/>
      <c r="BL21" s="93"/>
      <c r="BM21" s="29"/>
      <c r="BN21" s="5"/>
      <c r="BO21" s="7"/>
      <c r="BP21" s="68"/>
      <c r="BQ21" s="108"/>
      <c r="BR21" s="108"/>
      <c r="BS21" s="93"/>
      <c r="BT21" s="29"/>
      <c r="BU21" s="5"/>
      <c r="BV21" s="7"/>
      <c r="BW21" s="68"/>
      <c r="BX21" s="108"/>
      <c r="BY21" s="108"/>
      <c r="BZ21" s="93"/>
      <c r="CA21" s="29"/>
      <c r="CB21" s="5"/>
    </row>
    <row r="22" spans="1:80" ht="15.05" customHeight="1">
      <c r="A22" s="14">
        <v>13</v>
      </c>
      <c r="B22" s="69" t="s">
        <v>450</v>
      </c>
      <c r="C22" s="48" t="s">
        <v>36</v>
      </c>
      <c r="D22" s="103">
        <v>2014</v>
      </c>
      <c r="E22" s="20">
        <v>50.2</v>
      </c>
      <c r="F22" s="50"/>
      <c r="G22" s="50">
        <f t="shared" si="0"/>
        <v>-50.2</v>
      </c>
      <c r="H22" s="2"/>
      <c r="I22" s="12">
        <f t="shared" si="1"/>
        <v>100</v>
      </c>
      <c r="J22" s="7"/>
      <c r="K22" s="68"/>
      <c r="L22" s="108"/>
      <c r="M22" s="108"/>
      <c r="N22" s="93"/>
      <c r="O22" s="29"/>
      <c r="P22" s="5"/>
      <c r="Q22" s="7"/>
      <c r="R22" s="68"/>
      <c r="S22" s="29"/>
      <c r="T22" s="29"/>
      <c r="U22" s="5"/>
      <c r="V22" s="7"/>
      <c r="W22" s="68"/>
      <c r="X22" s="108"/>
      <c r="Y22" s="108"/>
      <c r="Z22" s="93"/>
      <c r="AA22" s="29"/>
      <c r="AB22" s="5"/>
      <c r="AC22" s="7"/>
      <c r="AD22" s="158">
        <v>52</v>
      </c>
      <c r="AE22" s="94">
        <v>1</v>
      </c>
      <c r="AF22" s="29">
        <v>100</v>
      </c>
      <c r="AG22" s="5" t="s">
        <v>1</v>
      </c>
      <c r="AH22" s="7"/>
      <c r="AI22" s="68"/>
      <c r="AJ22" s="108"/>
      <c r="AK22" s="108"/>
      <c r="AL22" s="93"/>
      <c r="AM22" s="43"/>
      <c r="AN22" s="5"/>
      <c r="AO22" s="7"/>
      <c r="AP22" s="68"/>
      <c r="AQ22" s="108"/>
      <c r="AR22" s="108"/>
      <c r="AS22" s="93"/>
      <c r="AT22" s="43"/>
      <c r="AU22" s="5"/>
      <c r="AV22" s="7"/>
      <c r="AW22" s="68"/>
      <c r="AX22" s="108"/>
      <c r="AY22" s="108"/>
      <c r="AZ22" s="93"/>
      <c r="BA22" s="43"/>
      <c r="BB22" s="5"/>
      <c r="BC22" s="7"/>
      <c r="BD22" s="68"/>
      <c r="BE22" s="94"/>
      <c r="BF22" s="29"/>
      <c r="BG22" s="5"/>
      <c r="BH22" s="7"/>
      <c r="BI22" s="68"/>
      <c r="BJ22" s="108"/>
      <c r="BK22" s="108"/>
      <c r="BL22" s="93"/>
      <c r="BM22" s="43"/>
      <c r="BN22" s="5"/>
      <c r="BO22" s="7"/>
      <c r="BP22" s="68"/>
      <c r="BQ22" s="108"/>
      <c r="BR22" s="108"/>
      <c r="BS22" s="93"/>
      <c r="BT22" s="43"/>
      <c r="BU22" s="5"/>
      <c r="BV22" s="7"/>
      <c r="BW22" s="68"/>
      <c r="BX22" s="108"/>
      <c r="BY22" s="108"/>
      <c r="BZ22" s="93"/>
      <c r="CA22" s="29"/>
      <c r="CB22" s="5"/>
    </row>
    <row r="23" spans="1:80" ht="15.65">
      <c r="A23" s="14">
        <v>14</v>
      </c>
      <c r="B23" s="69" t="s">
        <v>451</v>
      </c>
      <c r="C23" s="48" t="s">
        <v>36</v>
      </c>
      <c r="D23" s="67">
        <v>2015</v>
      </c>
      <c r="E23" s="20">
        <v>47.8</v>
      </c>
      <c r="F23" s="20"/>
      <c r="G23" s="50">
        <f t="shared" si="0"/>
        <v>-47.8</v>
      </c>
      <c r="H23" s="2"/>
      <c r="I23" s="12">
        <f t="shared" si="1"/>
        <v>92</v>
      </c>
      <c r="J23" s="7"/>
      <c r="K23" s="68"/>
      <c r="L23" s="108"/>
      <c r="M23" s="108"/>
      <c r="N23" s="93"/>
      <c r="O23" s="29"/>
      <c r="P23" s="5"/>
      <c r="Q23" s="7"/>
      <c r="R23" s="68"/>
      <c r="S23" s="29"/>
      <c r="T23" s="29"/>
      <c r="U23" s="5"/>
      <c r="V23" s="7"/>
      <c r="W23" s="68"/>
      <c r="X23" s="108"/>
      <c r="Y23" s="108"/>
      <c r="Z23" s="93"/>
      <c r="AA23" s="29"/>
      <c r="AB23" s="5"/>
      <c r="AC23" s="7"/>
      <c r="AD23" s="158">
        <v>58</v>
      </c>
      <c r="AE23" s="94">
        <v>2</v>
      </c>
      <c r="AF23" s="29">
        <v>92</v>
      </c>
      <c r="AG23" s="5" t="s">
        <v>1</v>
      </c>
      <c r="AH23" s="7"/>
      <c r="AI23" s="68"/>
      <c r="AJ23" s="108"/>
      <c r="AK23" s="108"/>
      <c r="AL23" s="93"/>
      <c r="AM23" s="29"/>
      <c r="AN23" s="5"/>
      <c r="AO23" s="7"/>
      <c r="AP23" s="68"/>
      <c r="AQ23" s="108"/>
      <c r="AR23" s="108"/>
      <c r="AS23" s="93"/>
      <c r="AT23" s="29"/>
      <c r="AU23" s="5"/>
      <c r="AV23" s="7"/>
      <c r="AW23" s="68"/>
      <c r="AX23" s="108"/>
      <c r="AY23" s="108"/>
      <c r="AZ23" s="93"/>
      <c r="BA23" s="29"/>
      <c r="BB23" s="5"/>
      <c r="BC23" s="7"/>
      <c r="BD23" s="68"/>
      <c r="BE23" s="94"/>
      <c r="BF23" s="29"/>
      <c r="BG23" s="5"/>
      <c r="BH23" s="7"/>
      <c r="BI23" s="68"/>
      <c r="BJ23" s="108"/>
      <c r="BK23" s="108"/>
      <c r="BL23" s="93"/>
      <c r="BM23" s="29"/>
      <c r="BN23" s="5"/>
      <c r="BO23" s="7"/>
      <c r="BP23" s="68"/>
      <c r="BQ23" s="108"/>
      <c r="BR23" s="108"/>
      <c r="BS23" s="93"/>
      <c r="BT23" s="29"/>
      <c r="BU23" s="5"/>
      <c r="BV23" s="7"/>
      <c r="BW23" s="68"/>
      <c r="BX23" s="108"/>
      <c r="BY23" s="108"/>
      <c r="BZ23" s="93"/>
      <c r="CA23" s="29"/>
      <c r="CB23" s="5"/>
    </row>
    <row r="24" spans="1:80" ht="15.65">
      <c r="A24" s="105">
        <v>15</v>
      </c>
      <c r="B24" s="153"/>
      <c r="C24" s="145"/>
      <c r="D24" s="146"/>
      <c r="E24" s="18"/>
      <c r="I24" s="147"/>
      <c r="J24" s="122"/>
      <c r="K24" s="123"/>
      <c r="L24" s="123"/>
      <c r="M24" s="123"/>
      <c r="N24" s="124"/>
      <c r="O24" s="125"/>
      <c r="P24" s="66"/>
      <c r="Q24" s="122"/>
      <c r="R24" s="123"/>
      <c r="S24" s="124"/>
      <c r="T24" s="125"/>
      <c r="U24" s="66"/>
      <c r="V24" s="122"/>
      <c r="W24" s="123"/>
      <c r="X24" s="123"/>
      <c r="Y24" s="123"/>
      <c r="Z24" s="124"/>
      <c r="AA24" s="125"/>
      <c r="AB24" s="66"/>
      <c r="AC24" s="122"/>
      <c r="AD24" s="123"/>
      <c r="AE24" s="124"/>
      <c r="AF24" s="125"/>
      <c r="AG24" s="66"/>
      <c r="AH24" s="122"/>
      <c r="AI24" s="133"/>
      <c r="AJ24" s="133"/>
      <c r="AK24" s="133"/>
      <c r="AL24" s="134"/>
      <c r="AM24" s="135"/>
      <c r="AN24" s="136"/>
      <c r="AO24" s="122"/>
      <c r="AP24" s="133"/>
      <c r="AQ24" s="133"/>
      <c r="AR24" s="133"/>
      <c r="AS24" s="134"/>
      <c r="AT24" s="135"/>
      <c r="AU24" s="136"/>
      <c r="AV24" s="122"/>
      <c r="AW24" s="133"/>
      <c r="AX24" s="133"/>
      <c r="AY24" s="133"/>
      <c r="AZ24" s="134"/>
      <c r="BA24" s="135"/>
      <c r="BB24" s="136"/>
      <c r="BC24" s="122"/>
      <c r="BD24" s="123"/>
      <c r="BE24" s="124"/>
      <c r="BF24" s="125"/>
      <c r="BG24" s="66"/>
      <c r="BH24" s="122"/>
      <c r="BI24" s="133"/>
      <c r="BJ24" s="133"/>
      <c r="BK24" s="133"/>
      <c r="BL24" s="134"/>
      <c r="BM24" s="135"/>
      <c r="BN24" s="136"/>
      <c r="BO24" s="122"/>
      <c r="BP24" s="133"/>
      <c r="BQ24" s="133"/>
      <c r="BR24" s="133"/>
      <c r="BS24" s="134"/>
      <c r="BT24" s="135"/>
      <c r="BU24" s="136"/>
      <c r="BV24" s="122"/>
      <c r="BW24" s="133"/>
      <c r="BX24" s="133"/>
      <c r="BY24" s="133"/>
      <c r="BZ24" s="134"/>
      <c r="CA24" s="135"/>
      <c r="CB24" s="136"/>
    </row>
    <row r="25" spans="1:80" ht="15.65">
      <c r="A25" s="148"/>
      <c r="I25" s="147"/>
      <c r="J25" s="122"/>
      <c r="K25" s="123"/>
      <c r="L25" s="123"/>
      <c r="M25" s="123"/>
      <c r="N25" s="124"/>
      <c r="O25" s="125"/>
      <c r="P25" s="66"/>
      <c r="Q25" s="122"/>
      <c r="R25" s="123"/>
      <c r="S25" s="124"/>
      <c r="T25" s="125"/>
      <c r="U25" s="66"/>
      <c r="V25" s="122"/>
      <c r="W25" s="123"/>
      <c r="X25" s="123"/>
      <c r="Y25" s="123"/>
      <c r="Z25" s="124"/>
      <c r="AA25" s="125"/>
      <c r="AB25" s="66"/>
      <c r="AC25" s="122"/>
      <c r="AF25" s="125"/>
      <c r="AG25" s="66"/>
      <c r="AH25" s="122"/>
      <c r="AI25" s="123"/>
      <c r="AJ25" s="123"/>
      <c r="AK25" s="123"/>
      <c r="AL25" s="124"/>
      <c r="AM25" s="125"/>
      <c r="AN25" s="66"/>
      <c r="AO25" s="122"/>
      <c r="AP25" s="123"/>
      <c r="AQ25" s="123"/>
      <c r="AR25" s="123"/>
      <c r="AS25" s="124"/>
      <c r="AT25" s="125"/>
      <c r="AU25" s="66"/>
      <c r="AV25" s="122"/>
      <c r="AW25" s="123"/>
      <c r="AX25" s="123"/>
      <c r="AY25" s="123"/>
      <c r="AZ25" s="124"/>
      <c r="BA25" s="125"/>
      <c r="BB25" s="66"/>
      <c r="BC25" s="122"/>
      <c r="BF25" s="125"/>
      <c r="BG25" s="66"/>
      <c r="BH25" s="122"/>
      <c r="BI25" s="123"/>
      <c r="BJ25" s="123"/>
      <c r="BK25" s="123"/>
      <c r="BL25" s="124"/>
      <c r="BM25" s="125"/>
      <c r="BN25" s="66"/>
      <c r="BO25" s="122"/>
      <c r="BP25" s="123"/>
      <c r="BQ25" s="123"/>
      <c r="BR25" s="123"/>
      <c r="BS25" s="124"/>
      <c r="BT25" s="125"/>
      <c r="BU25" s="66"/>
      <c r="BV25" s="122"/>
      <c r="BW25" s="123"/>
      <c r="BX25" s="123"/>
      <c r="BY25" s="123"/>
      <c r="BZ25" s="124"/>
      <c r="CA25" s="125"/>
      <c r="CB25" s="66"/>
    </row>
    <row r="26" spans="1:80">
      <c r="A26" s="112" t="s">
        <v>100</v>
      </c>
      <c r="B26" s="113">
        <v>2025</v>
      </c>
      <c r="V26" s="122"/>
      <c r="W26" s="123"/>
      <c r="X26" s="123"/>
      <c r="Y26" s="123"/>
      <c r="Z26" s="124"/>
      <c r="AA26" s="125"/>
      <c r="AB26" s="66"/>
      <c r="AH26" s="122"/>
      <c r="AI26" s="123"/>
      <c r="AJ26" s="123"/>
      <c r="AK26" s="123"/>
      <c r="AL26" s="124"/>
      <c r="AM26" s="125"/>
      <c r="AN26" s="66"/>
      <c r="AO26" s="122"/>
      <c r="AP26" s="123"/>
      <c r="AQ26" s="123"/>
      <c r="AR26" s="123"/>
      <c r="AS26" s="124"/>
      <c r="AT26" s="125"/>
      <c r="AU26" s="66"/>
      <c r="AV26" s="122"/>
      <c r="AW26" s="123"/>
      <c r="AX26" s="123"/>
      <c r="AY26" s="123"/>
      <c r="AZ26" s="124"/>
      <c r="BA26" s="125"/>
      <c r="BB26" s="66"/>
      <c r="BH26" s="122"/>
      <c r="BI26" s="123"/>
      <c r="BJ26" s="123"/>
      <c r="BK26" s="123"/>
      <c r="BL26" s="124"/>
      <c r="BM26" s="125"/>
      <c r="BN26" s="66"/>
      <c r="BO26" s="122"/>
      <c r="BP26" s="123"/>
      <c r="BQ26" s="123"/>
      <c r="BR26" s="123"/>
      <c r="BS26" s="124"/>
      <c r="BT26" s="125"/>
      <c r="BU26" s="66"/>
      <c r="BV26" s="122"/>
      <c r="BW26" s="123"/>
      <c r="BX26" s="123"/>
      <c r="BY26" s="123"/>
      <c r="BZ26" s="124"/>
      <c r="CA26" s="125"/>
      <c r="CB26" s="66"/>
    </row>
    <row r="27" spans="1:80">
      <c r="V27" s="122"/>
      <c r="W27" s="123"/>
      <c r="X27" s="123"/>
      <c r="Y27" s="123"/>
      <c r="Z27" s="124"/>
      <c r="AA27" s="125"/>
      <c r="AB27" s="66"/>
      <c r="AH27" s="122"/>
      <c r="AI27" s="123"/>
      <c r="AJ27" s="123"/>
      <c r="AK27" s="123"/>
      <c r="AL27" s="124"/>
      <c r="AM27" s="125"/>
      <c r="AN27" s="66"/>
      <c r="AO27" s="122"/>
      <c r="AP27" s="123"/>
      <c r="AQ27" s="123"/>
      <c r="AR27" s="123"/>
      <c r="AS27" s="124"/>
      <c r="AT27" s="125"/>
      <c r="AU27" s="66"/>
      <c r="AV27" s="122"/>
      <c r="AW27" s="123"/>
      <c r="AX27" s="123"/>
      <c r="AY27" s="123"/>
      <c r="AZ27" s="124"/>
      <c r="BA27" s="125"/>
      <c r="BB27" s="66"/>
      <c r="BH27" s="122"/>
      <c r="BI27" s="123"/>
      <c r="BJ27" s="123"/>
      <c r="BK27" s="123"/>
      <c r="BL27" s="124"/>
      <c r="BM27" s="125"/>
      <c r="BN27" s="66"/>
      <c r="BO27" s="122"/>
      <c r="BP27" s="123"/>
      <c r="BQ27" s="123"/>
      <c r="BR27" s="123"/>
      <c r="BS27" s="124"/>
      <c r="BT27" s="125"/>
      <c r="BU27" s="66"/>
      <c r="BV27" s="122"/>
      <c r="BW27" s="123"/>
      <c r="BX27" s="123"/>
      <c r="BY27" s="123"/>
      <c r="BZ27" s="124"/>
      <c r="CA27" s="125"/>
      <c r="CB27" s="66"/>
    </row>
    <row r="28" spans="1:80">
      <c r="V28" s="122"/>
      <c r="W28" s="123"/>
      <c r="X28" s="123"/>
      <c r="Y28" s="123"/>
      <c r="Z28" s="124"/>
      <c r="AA28" s="125"/>
      <c r="AB28" s="66"/>
      <c r="AH28" s="122"/>
      <c r="AI28" s="123"/>
      <c r="AJ28" s="123"/>
      <c r="AK28" s="123"/>
      <c r="AL28" s="124"/>
      <c r="AM28" s="125"/>
      <c r="AN28" s="66"/>
      <c r="AO28" s="122"/>
      <c r="AP28" s="123"/>
      <c r="AQ28" s="123"/>
      <c r="AR28" s="123"/>
      <c r="AS28" s="124"/>
      <c r="AT28" s="125"/>
      <c r="AU28" s="66"/>
      <c r="AV28" s="122"/>
      <c r="AW28" s="123"/>
      <c r="AX28" s="123"/>
      <c r="AY28" s="123"/>
      <c r="AZ28" s="124"/>
      <c r="BA28" s="125"/>
      <c r="BB28" s="66"/>
      <c r="BH28" s="122"/>
      <c r="BI28" s="123"/>
      <c r="BJ28" s="123"/>
      <c r="BK28" s="123"/>
      <c r="BL28" s="124"/>
      <c r="BM28" s="125"/>
      <c r="BN28" s="66"/>
      <c r="BO28" s="122"/>
      <c r="BP28" s="123"/>
      <c r="BQ28" s="123"/>
      <c r="BR28" s="123"/>
      <c r="BS28" s="124"/>
      <c r="BT28" s="125"/>
      <c r="BU28" s="66"/>
      <c r="BV28" s="122"/>
      <c r="BW28" s="123"/>
      <c r="BX28" s="123"/>
      <c r="BY28" s="123"/>
      <c r="BZ28" s="124"/>
      <c r="CA28" s="125"/>
      <c r="CB28" s="66"/>
    </row>
    <row r="29" spans="1:80">
      <c r="V29" s="122"/>
      <c r="W29" s="123"/>
      <c r="X29" s="123"/>
      <c r="Y29" s="123"/>
      <c r="Z29" s="124"/>
      <c r="AA29" s="125"/>
      <c r="AB29" s="66"/>
      <c r="AH29" s="122"/>
      <c r="AI29" s="123"/>
      <c r="AJ29" s="123"/>
      <c r="AK29" s="123"/>
      <c r="AL29" s="124"/>
      <c r="AM29" s="125"/>
      <c r="AN29" s="66"/>
      <c r="AO29" s="122"/>
      <c r="AP29" s="123"/>
      <c r="AQ29" s="123"/>
      <c r="AR29" s="123"/>
      <c r="AS29" s="124"/>
      <c r="AT29" s="125"/>
      <c r="AU29" s="66"/>
      <c r="AV29" s="122"/>
      <c r="AW29" s="123"/>
      <c r="AX29" s="123"/>
      <c r="AY29" s="123"/>
      <c r="AZ29" s="124"/>
      <c r="BA29" s="125"/>
      <c r="BB29" s="66"/>
      <c r="BH29" s="122"/>
      <c r="BI29" s="123"/>
      <c r="BJ29" s="123"/>
      <c r="BK29" s="123"/>
      <c r="BL29" s="124"/>
      <c r="BM29" s="125"/>
      <c r="BN29" s="66"/>
      <c r="BO29" s="122"/>
      <c r="BP29" s="123"/>
      <c r="BQ29" s="123"/>
      <c r="BR29" s="123"/>
      <c r="BS29" s="124"/>
      <c r="BT29" s="125"/>
      <c r="BU29" s="66"/>
      <c r="BV29" s="122"/>
      <c r="BW29" s="123"/>
      <c r="BX29" s="123"/>
      <c r="BY29" s="123"/>
      <c r="BZ29" s="124"/>
      <c r="CA29" s="125"/>
      <c r="CB29" s="66"/>
    </row>
    <row r="30" spans="1:80">
      <c r="V30" s="122"/>
      <c r="W30" s="123"/>
      <c r="X30" s="123"/>
      <c r="Y30" s="123"/>
      <c r="Z30" s="124"/>
      <c r="AA30" s="125"/>
      <c r="AB30" s="66"/>
      <c r="AH30" s="122"/>
      <c r="AI30" s="123"/>
      <c r="AJ30" s="123"/>
      <c r="AK30" s="123"/>
      <c r="AL30" s="124"/>
      <c r="AM30" s="125"/>
      <c r="AN30" s="66"/>
      <c r="AO30" s="122"/>
      <c r="AP30" s="123"/>
      <c r="AQ30" s="123"/>
      <c r="AR30" s="123"/>
      <c r="AS30" s="124"/>
      <c r="AT30" s="125"/>
      <c r="AU30" s="66"/>
      <c r="AV30" s="122"/>
      <c r="AW30" s="123"/>
      <c r="AX30" s="123"/>
      <c r="AY30" s="123"/>
      <c r="AZ30" s="124"/>
      <c r="BA30" s="125"/>
      <c r="BB30" s="66"/>
      <c r="BH30" s="122"/>
      <c r="BI30" s="123"/>
      <c r="BJ30" s="123"/>
      <c r="BK30" s="123"/>
      <c r="BL30" s="124"/>
      <c r="BM30" s="125"/>
      <c r="BN30" s="66"/>
      <c r="BO30" s="122"/>
      <c r="BP30" s="123"/>
      <c r="BQ30" s="123"/>
      <c r="BR30" s="123"/>
      <c r="BS30" s="124"/>
      <c r="BT30" s="125"/>
      <c r="BU30" s="66"/>
      <c r="BV30" s="122"/>
      <c r="BW30" s="123"/>
      <c r="BX30" s="123"/>
      <c r="BY30" s="123"/>
      <c r="BZ30" s="124"/>
      <c r="CA30" s="125"/>
      <c r="CB30" s="66"/>
    </row>
    <row r="31" spans="1:80">
      <c r="V31" s="122"/>
      <c r="W31" s="123"/>
      <c r="X31" s="123"/>
      <c r="Y31" s="123"/>
      <c r="Z31" s="124"/>
      <c r="AA31" s="91"/>
      <c r="AB31" s="66"/>
      <c r="AH31" s="122"/>
      <c r="AI31" s="123"/>
      <c r="AJ31" s="123"/>
      <c r="AK31" s="123"/>
      <c r="AL31" s="124"/>
      <c r="AM31" s="125"/>
      <c r="AN31" s="66"/>
      <c r="AO31" s="122"/>
      <c r="AP31" s="123"/>
      <c r="AQ31" s="123"/>
      <c r="AR31" s="123"/>
      <c r="AS31" s="124"/>
      <c r="AT31" s="125"/>
      <c r="AU31" s="66"/>
      <c r="AV31" s="122"/>
      <c r="AW31" s="123"/>
      <c r="AX31" s="123"/>
      <c r="AY31" s="123"/>
      <c r="AZ31" s="124"/>
      <c r="BA31" s="125"/>
      <c r="BB31" s="66"/>
      <c r="BH31" s="122"/>
      <c r="BI31" s="123"/>
      <c r="BJ31" s="123"/>
      <c r="BK31" s="123"/>
      <c r="BL31" s="124"/>
      <c r="BM31" s="125"/>
      <c r="BN31" s="66"/>
      <c r="BO31" s="122"/>
      <c r="BP31" s="123"/>
      <c r="BQ31" s="123"/>
      <c r="BR31" s="123"/>
      <c r="BS31" s="124"/>
      <c r="BT31" s="125"/>
      <c r="BU31" s="66"/>
      <c r="BV31" s="122"/>
      <c r="BW31" s="123"/>
      <c r="BX31" s="123"/>
      <c r="BY31" s="123"/>
      <c r="BZ31" s="124"/>
      <c r="CA31" s="125"/>
      <c r="CB31" s="66"/>
    </row>
    <row r="32" spans="1:80">
      <c r="V32" s="122"/>
      <c r="W32" s="123"/>
      <c r="X32" s="123"/>
      <c r="Y32" s="123"/>
      <c r="Z32" s="124"/>
      <c r="AA32" s="91"/>
      <c r="AB32" s="66"/>
      <c r="AH32" s="122"/>
      <c r="AI32" s="123"/>
      <c r="AJ32" s="123"/>
      <c r="AK32" s="123"/>
      <c r="AL32" s="124"/>
      <c r="AM32" s="125"/>
      <c r="AN32" s="66"/>
      <c r="AO32" s="122"/>
      <c r="AP32" s="123"/>
      <c r="AQ32" s="123"/>
      <c r="AR32" s="123"/>
      <c r="AS32" s="124"/>
      <c r="AT32" s="125"/>
      <c r="AU32" s="66"/>
      <c r="AV32" s="122"/>
      <c r="AW32" s="123"/>
      <c r="AX32" s="123"/>
      <c r="AY32" s="123"/>
      <c r="AZ32" s="124"/>
      <c r="BA32" s="125"/>
      <c r="BB32" s="66"/>
      <c r="BH32" s="122"/>
      <c r="BI32" s="123"/>
      <c r="BJ32" s="123"/>
      <c r="BK32" s="123"/>
      <c r="BL32" s="124"/>
      <c r="BM32" s="125"/>
      <c r="BN32" s="66"/>
      <c r="BO32" s="122"/>
      <c r="BP32" s="123"/>
      <c r="BQ32" s="123"/>
      <c r="BR32" s="123"/>
      <c r="BS32" s="124"/>
      <c r="BT32" s="125"/>
      <c r="BU32" s="66"/>
      <c r="BV32" s="122"/>
      <c r="BW32" s="123"/>
      <c r="BX32" s="123"/>
      <c r="BY32" s="123"/>
      <c r="BZ32" s="124"/>
      <c r="CA32" s="125"/>
      <c r="CB32" s="66"/>
    </row>
    <row r="33" spans="22:80">
      <c r="V33" s="122"/>
      <c r="W33" s="123"/>
      <c r="X33" s="123"/>
      <c r="Y33" s="123"/>
      <c r="Z33" s="124"/>
      <c r="AA33" s="125"/>
      <c r="AB33" s="66"/>
      <c r="AH33" s="122"/>
      <c r="AI33" s="123"/>
      <c r="AJ33" s="123"/>
      <c r="AK33" s="123"/>
      <c r="AL33" s="124"/>
      <c r="AM33" s="125"/>
      <c r="AN33" s="66"/>
      <c r="AO33" s="122"/>
      <c r="AP33" s="123"/>
      <c r="AQ33" s="123"/>
      <c r="AR33" s="123"/>
      <c r="AS33" s="124"/>
      <c r="AT33" s="125"/>
      <c r="AU33" s="66"/>
      <c r="AV33" s="122"/>
      <c r="AW33" s="123"/>
      <c r="AX33" s="123"/>
      <c r="AY33" s="123"/>
      <c r="AZ33" s="124"/>
      <c r="BA33" s="125"/>
      <c r="BB33" s="66"/>
      <c r="BH33" s="122"/>
      <c r="BI33" s="123"/>
      <c r="BJ33" s="123"/>
      <c r="BK33" s="123"/>
      <c r="BL33" s="124"/>
      <c r="BM33" s="125"/>
      <c r="BN33" s="66"/>
      <c r="BO33" s="122"/>
      <c r="BP33" s="123"/>
      <c r="BQ33" s="123"/>
      <c r="BR33" s="123"/>
      <c r="BS33" s="124"/>
      <c r="BT33" s="125"/>
      <c r="BU33" s="66"/>
      <c r="BV33" s="122"/>
      <c r="BW33" s="123"/>
      <c r="BX33" s="123"/>
      <c r="BY33" s="123"/>
      <c r="BZ33" s="124"/>
      <c r="CA33" s="125"/>
      <c r="CB33" s="66"/>
    </row>
    <row r="34" spans="22:80">
      <c r="V34" s="122"/>
      <c r="W34" s="123"/>
      <c r="X34" s="123"/>
      <c r="Y34" s="123"/>
      <c r="Z34" s="124"/>
      <c r="AA34" s="125"/>
      <c r="AB34" s="66"/>
      <c r="AH34" s="122"/>
      <c r="AI34" s="123"/>
      <c r="AJ34" s="123"/>
      <c r="AK34" s="123"/>
      <c r="AL34" s="124"/>
      <c r="AM34" s="125"/>
      <c r="AN34" s="66"/>
      <c r="AO34" s="122"/>
      <c r="AP34" s="123"/>
      <c r="AQ34" s="123"/>
      <c r="AR34" s="123"/>
      <c r="AS34" s="124"/>
      <c r="AT34" s="125"/>
      <c r="AU34" s="66"/>
      <c r="AV34" s="122"/>
      <c r="AW34" s="123"/>
      <c r="AX34" s="123"/>
      <c r="AY34" s="123"/>
      <c r="AZ34" s="124"/>
      <c r="BA34" s="125"/>
      <c r="BB34" s="66"/>
      <c r="BH34" s="122"/>
      <c r="BI34" s="123"/>
      <c r="BJ34" s="123"/>
      <c r="BK34" s="123"/>
      <c r="BL34" s="124"/>
      <c r="BM34" s="125"/>
      <c r="BN34" s="66"/>
      <c r="BO34" s="122"/>
      <c r="BP34" s="123"/>
      <c r="BQ34" s="123"/>
      <c r="BR34" s="123"/>
      <c r="BS34" s="124"/>
      <c r="BT34" s="125"/>
      <c r="BU34" s="66"/>
      <c r="BV34" s="122"/>
      <c r="BW34" s="123"/>
      <c r="BX34" s="123"/>
      <c r="BY34" s="123"/>
      <c r="BZ34" s="124"/>
      <c r="CA34" s="125"/>
      <c r="CB34" s="66"/>
    </row>
    <row r="35" spans="22:80">
      <c r="V35" s="122"/>
      <c r="W35" s="123"/>
      <c r="X35" s="123"/>
      <c r="Y35" s="123"/>
      <c r="Z35" s="91"/>
      <c r="AA35" s="91"/>
      <c r="AB35" s="66"/>
      <c r="AH35" s="122"/>
      <c r="AI35" s="123"/>
      <c r="AJ35" s="123"/>
      <c r="AK35" s="123"/>
      <c r="AL35" s="124"/>
      <c r="AM35" s="91"/>
      <c r="AN35" s="66"/>
      <c r="AO35" s="122"/>
      <c r="AP35" s="123"/>
      <c r="AQ35" s="123"/>
      <c r="AR35" s="123"/>
      <c r="AS35" s="124"/>
      <c r="AT35" s="91"/>
      <c r="AU35" s="66"/>
      <c r="AV35" s="122"/>
      <c r="AW35" s="123"/>
      <c r="AX35" s="123"/>
      <c r="AY35" s="123"/>
      <c r="AZ35" s="124"/>
      <c r="BA35" s="91"/>
      <c r="BB35" s="66"/>
      <c r="BH35" s="122"/>
      <c r="BI35" s="123"/>
      <c r="BJ35" s="123"/>
      <c r="BK35" s="123"/>
      <c r="BL35" s="124"/>
      <c r="BM35" s="91"/>
      <c r="BN35" s="66"/>
      <c r="BO35" s="122"/>
      <c r="BP35" s="123"/>
      <c r="BQ35" s="123"/>
      <c r="BR35" s="123"/>
      <c r="BS35" s="124"/>
      <c r="BT35" s="91"/>
      <c r="BU35" s="66"/>
      <c r="BV35" s="122"/>
      <c r="BW35" s="123"/>
      <c r="BX35" s="123"/>
      <c r="BY35" s="123"/>
      <c r="BZ35" s="124"/>
      <c r="CA35" s="91"/>
      <c r="CB35" s="66"/>
    </row>
    <row r="36" spans="22:80">
      <c r="V36" s="122"/>
      <c r="W36" s="123"/>
      <c r="X36" s="123"/>
      <c r="Y36" s="123"/>
      <c r="Z36" s="124"/>
      <c r="AA36" s="91"/>
      <c r="AB36" s="66"/>
      <c r="AH36" s="122"/>
      <c r="AI36" s="123"/>
      <c r="AJ36" s="123"/>
      <c r="AK36" s="123"/>
      <c r="AL36" s="124"/>
      <c r="AM36" s="91"/>
      <c r="AN36" s="66"/>
      <c r="AO36" s="122"/>
      <c r="AP36" s="123"/>
      <c r="AQ36" s="123"/>
      <c r="AR36" s="123"/>
      <c r="AS36" s="124"/>
      <c r="AT36" s="91"/>
      <c r="AU36" s="66"/>
      <c r="AV36" s="122"/>
      <c r="AW36" s="123"/>
      <c r="AX36" s="123"/>
      <c r="AY36" s="123"/>
      <c r="AZ36" s="124"/>
      <c r="BA36" s="91"/>
      <c r="BB36" s="66"/>
      <c r="BH36" s="122"/>
      <c r="BI36" s="123"/>
      <c r="BJ36" s="123"/>
      <c r="BK36" s="123"/>
      <c r="BL36" s="124"/>
      <c r="BM36" s="91"/>
      <c r="BN36" s="66"/>
      <c r="BO36" s="122"/>
      <c r="BP36" s="123"/>
      <c r="BQ36" s="123"/>
      <c r="BR36" s="123"/>
      <c r="BS36" s="124"/>
      <c r="BT36" s="91"/>
      <c r="BU36" s="66"/>
      <c r="BV36" s="122"/>
      <c r="BW36" s="123"/>
      <c r="BX36" s="123"/>
      <c r="BY36" s="123"/>
      <c r="BZ36" s="124"/>
      <c r="CA36" s="91"/>
      <c r="CB36" s="66"/>
    </row>
    <row r="37" spans="22:80">
      <c r="V37" s="122"/>
      <c r="W37" s="123"/>
      <c r="X37" s="123"/>
      <c r="Y37" s="123"/>
      <c r="Z37" s="124"/>
      <c r="AA37" s="91"/>
      <c r="AB37" s="66"/>
      <c r="AH37" s="122"/>
      <c r="AI37" s="123"/>
      <c r="AJ37" s="123"/>
      <c r="AK37" s="123"/>
      <c r="AL37" s="124"/>
      <c r="AM37" s="125"/>
      <c r="AN37" s="66"/>
      <c r="AO37" s="122"/>
      <c r="AP37" s="123"/>
      <c r="AQ37" s="123"/>
      <c r="AR37" s="123"/>
      <c r="AS37" s="124"/>
      <c r="AT37" s="125"/>
      <c r="AU37" s="66"/>
      <c r="AV37" s="122"/>
      <c r="AW37" s="123"/>
      <c r="AX37" s="123"/>
      <c r="AY37" s="123"/>
      <c r="AZ37" s="124"/>
      <c r="BA37" s="125"/>
      <c r="BB37" s="66"/>
      <c r="BH37" s="122"/>
      <c r="BI37" s="123"/>
      <c r="BJ37" s="123"/>
      <c r="BK37" s="123"/>
      <c r="BL37" s="124"/>
      <c r="BM37" s="125"/>
      <c r="BN37" s="66"/>
      <c r="BO37" s="122"/>
      <c r="BP37" s="123"/>
      <c r="BQ37" s="123"/>
      <c r="BR37" s="123"/>
      <c r="BS37" s="124"/>
      <c r="BT37" s="125"/>
      <c r="BU37" s="66"/>
      <c r="BV37" s="122"/>
      <c r="BW37" s="123"/>
      <c r="BX37" s="123"/>
      <c r="BY37" s="123"/>
      <c r="BZ37" s="124"/>
      <c r="CA37" s="125"/>
      <c r="CB37" s="66"/>
    </row>
    <row r="38" spans="22:80">
      <c r="V38" s="122"/>
      <c r="W38" s="123"/>
      <c r="X38" s="123"/>
      <c r="Y38" s="123"/>
      <c r="Z38" s="124"/>
      <c r="AA38" s="91"/>
      <c r="AB38" s="66"/>
      <c r="AH38" s="122"/>
      <c r="AI38" s="123"/>
      <c r="AJ38" s="123"/>
      <c r="AK38" s="123"/>
      <c r="AL38" s="124"/>
      <c r="AM38" s="91"/>
      <c r="AN38" s="66"/>
      <c r="AO38" s="122"/>
      <c r="AP38" s="123"/>
      <c r="AQ38" s="123"/>
      <c r="AR38" s="123"/>
      <c r="AS38" s="124"/>
      <c r="AT38" s="91"/>
      <c r="AU38" s="66"/>
      <c r="AV38" s="122"/>
      <c r="AW38" s="123"/>
      <c r="AX38" s="123"/>
      <c r="AY38" s="123"/>
      <c r="AZ38" s="124"/>
      <c r="BA38" s="91"/>
      <c r="BB38" s="66"/>
      <c r="BH38" s="122"/>
      <c r="BI38" s="123"/>
      <c r="BJ38" s="123"/>
      <c r="BK38" s="123"/>
      <c r="BL38" s="124"/>
      <c r="BM38" s="91"/>
      <c r="BN38" s="66"/>
      <c r="BO38" s="122"/>
      <c r="BP38" s="123"/>
      <c r="BQ38" s="123"/>
      <c r="BR38" s="123"/>
      <c r="BS38" s="124"/>
      <c r="BT38" s="91"/>
      <c r="BU38" s="66"/>
      <c r="BV38" s="122"/>
      <c r="BW38" s="123"/>
      <c r="BX38" s="123"/>
      <c r="BY38" s="123"/>
      <c r="BZ38" s="124"/>
      <c r="CA38" s="91"/>
      <c r="CB38" s="66"/>
    </row>
    <row r="39" spans="22:80">
      <c r="V39" s="122"/>
      <c r="W39" s="123"/>
      <c r="X39" s="123"/>
      <c r="Y39" s="123"/>
      <c r="Z39" s="124"/>
      <c r="AA39" s="91"/>
      <c r="AB39" s="66"/>
      <c r="AH39" s="122"/>
      <c r="AI39" s="123"/>
      <c r="AJ39" s="123"/>
      <c r="AK39" s="123"/>
      <c r="AL39" s="124"/>
      <c r="AM39" s="125"/>
      <c r="AN39" s="66"/>
      <c r="AO39" s="122"/>
      <c r="AP39" s="123"/>
      <c r="AQ39" s="123"/>
      <c r="AR39" s="123"/>
      <c r="AS39" s="124"/>
      <c r="AT39" s="125"/>
      <c r="AU39" s="66"/>
      <c r="AV39" s="122"/>
      <c r="AW39" s="123"/>
      <c r="AX39" s="123"/>
      <c r="AY39" s="123"/>
      <c r="AZ39" s="124"/>
      <c r="BA39" s="125"/>
      <c r="BB39" s="66"/>
      <c r="BH39" s="122"/>
      <c r="BI39" s="123"/>
      <c r="BJ39" s="123"/>
      <c r="BK39" s="123"/>
      <c r="BL39" s="124"/>
      <c r="BM39" s="125"/>
      <c r="BN39" s="66"/>
      <c r="BO39" s="122"/>
      <c r="BP39" s="123"/>
      <c r="BQ39" s="123"/>
      <c r="BR39" s="123"/>
      <c r="BS39" s="124"/>
      <c r="BT39" s="125"/>
      <c r="BU39" s="66"/>
      <c r="BV39" s="122"/>
      <c r="BW39" s="123"/>
      <c r="BX39" s="123"/>
      <c r="BY39" s="123"/>
      <c r="BZ39" s="124"/>
      <c r="CA39" s="125"/>
      <c r="CB39" s="66"/>
    </row>
    <row r="40" spans="22:80">
      <c r="V40" s="122"/>
      <c r="W40" s="123"/>
      <c r="X40" s="123"/>
      <c r="Y40" s="123"/>
      <c r="Z40" s="124"/>
      <c r="AA40" s="91"/>
      <c r="AB40" s="66"/>
      <c r="AH40" s="122"/>
      <c r="AI40" s="123"/>
      <c r="AJ40" s="123"/>
      <c r="AK40" s="123"/>
      <c r="AL40" s="124"/>
      <c r="AM40" s="125"/>
      <c r="AN40" s="66"/>
      <c r="AO40" s="122"/>
      <c r="AP40" s="123"/>
      <c r="AQ40" s="123"/>
      <c r="AR40" s="123"/>
      <c r="AS40" s="124"/>
      <c r="AT40" s="125"/>
      <c r="AU40" s="66"/>
      <c r="AV40" s="122"/>
      <c r="AW40" s="123"/>
      <c r="AX40" s="123"/>
      <c r="AY40" s="123"/>
      <c r="AZ40" s="124"/>
      <c r="BA40" s="125"/>
      <c r="BB40" s="66"/>
      <c r="BH40" s="122"/>
      <c r="BI40" s="123"/>
      <c r="BJ40" s="123"/>
      <c r="BK40" s="123"/>
      <c r="BL40" s="124"/>
      <c r="BM40" s="125"/>
      <c r="BN40" s="66"/>
      <c r="BO40" s="122"/>
      <c r="BP40" s="123"/>
      <c r="BQ40" s="123"/>
      <c r="BR40" s="123"/>
      <c r="BS40" s="124"/>
      <c r="BT40" s="125"/>
      <c r="BU40" s="66"/>
      <c r="BV40" s="122"/>
      <c r="BW40" s="123"/>
      <c r="BX40" s="123"/>
      <c r="BY40" s="123"/>
      <c r="BZ40" s="124"/>
      <c r="CA40" s="125"/>
      <c r="CB40" s="66"/>
    </row>
    <row r="41" spans="22:80">
      <c r="V41" s="122"/>
      <c r="W41" s="123"/>
      <c r="X41" s="123"/>
      <c r="Y41" s="123"/>
      <c r="Z41" s="124"/>
      <c r="AA41" s="91"/>
      <c r="AB41" s="66"/>
      <c r="AH41" s="122"/>
      <c r="AI41" s="123"/>
      <c r="AJ41" s="123"/>
      <c r="AK41" s="123"/>
      <c r="AL41" s="124"/>
      <c r="AM41" s="125"/>
      <c r="AN41" s="66"/>
      <c r="AO41" s="122"/>
      <c r="AP41" s="123"/>
      <c r="AQ41" s="123"/>
      <c r="AR41" s="123"/>
      <c r="AS41" s="124"/>
      <c r="AT41" s="125"/>
      <c r="AU41" s="66"/>
      <c r="AV41" s="122"/>
      <c r="AW41" s="123"/>
      <c r="AX41" s="123"/>
      <c r="AY41" s="123"/>
      <c r="AZ41" s="124"/>
      <c r="BA41" s="125"/>
      <c r="BB41" s="66"/>
      <c r="BH41" s="122"/>
      <c r="BI41" s="123"/>
      <c r="BJ41" s="123"/>
      <c r="BK41" s="123"/>
      <c r="BL41" s="124"/>
      <c r="BM41" s="125"/>
      <c r="BN41" s="66"/>
      <c r="BO41" s="122"/>
      <c r="BP41" s="123"/>
      <c r="BQ41" s="123"/>
      <c r="BR41" s="123"/>
      <c r="BS41" s="124"/>
      <c r="BT41" s="125"/>
      <c r="BU41" s="66"/>
      <c r="BV41" s="122"/>
      <c r="BW41" s="123"/>
      <c r="BX41" s="123"/>
      <c r="BY41" s="123"/>
      <c r="BZ41" s="124"/>
      <c r="CA41" s="125"/>
      <c r="CB41" s="66"/>
    </row>
    <row r="42" spans="22:80">
      <c r="V42" s="122"/>
      <c r="W42" s="123"/>
      <c r="X42" s="123"/>
      <c r="Y42" s="123"/>
      <c r="Z42" s="124"/>
      <c r="AA42" s="91"/>
      <c r="AB42" s="66"/>
    </row>
    <row r="43" spans="22:80">
      <c r="V43" s="122"/>
      <c r="W43" s="123"/>
      <c r="X43" s="123"/>
      <c r="Y43" s="123"/>
      <c r="Z43" s="124"/>
      <c r="AA43" s="91"/>
      <c r="AB43" s="66"/>
    </row>
    <row r="44" spans="22:80">
      <c r="V44" s="122"/>
      <c r="W44" s="123"/>
      <c r="X44" s="123"/>
      <c r="Y44" s="123"/>
      <c r="Z44" s="124"/>
      <c r="AA44" s="91"/>
      <c r="AB44" s="66"/>
    </row>
    <row r="45" spans="22:80">
      <c r="V45" s="122"/>
      <c r="W45" s="123"/>
      <c r="X45" s="123"/>
      <c r="Y45" s="123"/>
      <c r="Z45" s="124"/>
      <c r="AA45" s="91"/>
      <c r="AB45" s="66"/>
    </row>
    <row r="46" spans="22:80">
      <c r="V46" s="122"/>
      <c r="W46" s="123"/>
      <c r="X46" s="123"/>
      <c r="Y46" s="123"/>
      <c r="Z46" s="124"/>
      <c r="AA46" s="91"/>
      <c r="AB46" s="66"/>
    </row>
    <row r="47" spans="22:80">
      <c r="V47" s="122"/>
      <c r="W47" s="123"/>
      <c r="X47" s="123"/>
      <c r="Y47" s="123"/>
      <c r="Z47" s="124"/>
      <c r="AA47" s="91"/>
      <c r="AB47" s="66"/>
    </row>
    <row r="48" spans="22:80">
      <c r="V48" s="122"/>
      <c r="W48" s="123"/>
      <c r="X48" s="123"/>
      <c r="Y48" s="123"/>
      <c r="Z48" s="124"/>
      <c r="AA48" s="91"/>
      <c r="AB48" s="66"/>
    </row>
    <row r="49" spans="22:28">
      <c r="V49" s="122"/>
      <c r="W49" s="123"/>
      <c r="X49" s="123"/>
      <c r="Y49" s="123"/>
      <c r="Z49" s="124"/>
      <c r="AA49" s="91"/>
      <c r="AB49" s="66"/>
    </row>
    <row r="50" spans="22:28">
      <c r="V50" s="122"/>
      <c r="W50" s="123"/>
      <c r="X50" s="123"/>
      <c r="Y50" s="123"/>
      <c r="Z50" s="124"/>
      <c r="AA50" s="91"/>
      <c r="AB50" s="66"/>
    </row>
    <row r="51" spans="22:28">
      <c r="V51" s="122"/>
      <c r="W51" s="123"/>
      <c r="X51" s="123"/>
      <c r="Y51" s="123"/>
      <c r="Z51" s="124"/>
      <c r="AA51" s="91"/>
      <c r="AB51" s="66"/>
    </row>
    <row r="52" spans="22:28">
      <c r="V52" s="122"/>
      <c r="W52" s="123"/>
      <c r="X52" s="123"/>
      <c r="Y52" s="123"/>
      <c r="Z52" s="124"/>
      <c r="AA52" s="91"/>
      <c r="AB52" s="66"/>
    </row>
    <row r="53" spans="22:28">
      <c r="V53" s="122"/>
      <c r="W53" s="123"/>
      <c r="X53" s="123"/>
      <c r="Y53" s="123"/>
      <c r="Z53" s="124"/>
      <c r="AA53" s="91"/>
      <c r="AB53" s="66"/>
    </row>
    <row r="54" spans="22:28">
      <c r="V54" s="122"/>
      <c r="W54" s="123"/>
      <c r="X54" s="123"/>
      <c r="Y54" s="123"/>
      <c r="Z54" s="124"/>
      <c r="AA54" s="91"/>
      <c r="AB54" s="66"/>
    </row>
    <row r="55" spans="22:28">
      <c r="V55" s="122"/>
      <c r="W55" s="123"/>
      <c r="X55" s="123"/>
      <c r="Y55" s="123"/>
      <c r="Z55" s="124"/>
      <c r="AA55" s="91"/>
      <c r="AB55" s="66"/>
    </row>
    <row r="56" spans="22:28">
      <c r="V56" s="122"/>
      <c r="W56" s="123"/>
      <c r="X56" s="123"/>
      <c r="Y56" s="123"/>
      <c r="Z56" s="124"/>
      <c r="AA56" s="91"/>
      <c r="AB56" s="66"/>
    </row>
    <row r="57" spans="22:28">
      <c r="V57" s="122"/>
      <c r="W57" s="123"/>
      <c r="X57" s="123"/>
      <c r="Y57" s="123"/>
      <c r="Z57" s="124"/>
      <c r="AA57" s="91"/>
      <c r="AB57" s="66"/>
    </row>
    <row r="58" spans="22:28">
      <c r="V58" s="122"/>
      <c r="W58" s="123"/>
      <c r="X58" s="123"/>
      <c r="Y58" s="123"/>
      <c r="Z58" s="124"/>
      <c r="AA58" s="91"/>
      <c r="AB58" s="66"/>
    </row>
    <row r="59" spans="22:28">
      <c r="V59" s="122"/>
      <c r="W59" s="123"/>
      <c r="X59" s="123"/>
      <c r="Y59" s="123"/>
      <c r="Z59" s="124"/>
      <c r="AA59" s="91"/>
      <c r="AB59" s="66"/>
    </row>
  </sheetData>
  <sortState xmlns:xlrd2="http://schemas.microsoft.com/office/spreadsheetml/2017/richdata2" ref="B10:CB23">
    <sortCondition descending="1" ref="I10:I23"/>
    <sortCondition ref="B10:B23"/>
  </sortState>
  <mergeCells count="41">
    <mergeCell ref="AW8:BB8"/>
    <mergeCell ref="BA9:BB9"/>
    <mergeCell ref="BD7:BG7"/>
    <mergeCell ref="BD8:BG8"/>
    <mergeCell ref="BF9:BG9"/>
    <mergeCell ref="R7:U7"/>
    <mergeCell ref="R8:U8"/>
    <mergeCell ref="T9:U9"/>
    <mergeCell ref="K7:P7"/>
    <mergeCell ref="K8:P8"/>
    <mergeCell ref="BI7:BN7"/>
    <mergeCell ref="BI8:BN8"/>
    <mergeCell ref="BM9:BN9"/>
    <mergeCell ref="AW7:BB7"/>
    <mergeCell ref="A1:I4"/>
    <mergeCell ref="B8:B9"/>
    <mergeCell ref="C8:C9"/>
    <mergeCell ref="D8:D9"/>
    <mergeCell ref="E8:E9"/>
    <mergeCell ref="I7:I9"/>
    <mergeCell ref="G8:G9"/>
    <mergeCell ref="F8:F9"/>
    <mergeCell ref="O9:P9"/>
    <mergeCell ref="W7:AB7"/>
    <mergeCell ref="W8:AB8"/>
    <mergeCell ref="AA9:AB9"/>
    <mergeCell ref="AD7:AG7"/>
    <mergeCell ref="AD8:AG8"/>
    <mergeCell ref="AP7:AU7"/>
    <mergeCell ref="AP8:AU8"/>
    <mergeCell ref="AT9:AU9"/>
    <mergeCell ref="AF9:AG9"/>
    <mergeCell ref="AI7:AN7"/>
    <mergeCell ref="AI8:AN8"/>
    <mergeCell ref="AM9:AN9"/>
    <mergeCell ref="BW7:CB7"/>
    <mergeCell ref="BW8:CB8"/>
    <mergeCell ref="CA9:CB9"/>
    <mergeCell ref="BP7:BU7"/>
    <mergeCell ref="BP8:BU8"/>
    <mergeCell ref="BT9:BU9"/>
  </mergeCells>
  <phoneticPr fontId="39" type="noConversion"/>
  <pageMargins left="0.41" right="0.25" top="0.65" bottom="0.75" header="0.3" footer="0.3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>
    <pageSetUpPr fitToPage="1"/>
  </sheetPr>
  <dimension ref="A1:CB34"/>
  <sheetViews>
    <sheetView zoomScale="130" zoomScaleNormal="130" workbookViewId="0">
      <pane xSplit="15339" topLeftCell="BV1"/>
      <selection activeCell="B5" sqref="B5"/>
      <selection pane="topRight" activeCell="CD11" sqref="CD11"/>
    </sheetView>
  </sheetViews>
  <sheetFormatPr baseColWidth="10" defaultRowHeight="15.05"/>
  <cols>
    <col min="1" max="1" width="3.33203125" style="13" customWidth="1"/>
    <col min="2" max="2" width="26" style="13" customWidth="1"/>
    <col min="3" max="3" width="19.5546875" style="13" customWidth="1"/>
    <col min="4" max="4" width="9.21875" style="13" bestFit="1" customWidth="1"/>
    <col min="5" max="5" width="5.44140625" style="16" customWidth="1"/>
    <col min="6" max="6" width="8.6640625" style="18" bestFit="1" customWidth="1"/>
    <col min="7" max="7" width="8.33203125" style="18" bestFit="1" customWidth="1"/>
    <col min="8" max="8" width="0.88671875" customWidth="1"/>
    <col min="9" max="9" width="19.5546875" customWidth="1"/>
    <col min="10" max="10" width="0.88671875" customWidth="1"/>
    <col min="11" max="11" width="7.5546875" bestFit="1" customWidth="1"/>
    <col min="12" max="12" width="6.44140625" bestFit="1" customWidth="1"/>
    <col min="13" max="13" width="5" bestFit="1" customWidth="1"/>
    <col min="14" max="14" width="6.88671875" style="30" bestFit="1" customWidth="1"/>
    <col min="15" max="15" width="6.33203125" customWidth="1"/>
    <col min="16" max="16" width="4" customWidth="1"/>
    <col min="17" max="17" width="0.88671875" customWidth="1"/>
    <col min="18" max="18" width="7.5546875" bestFit="1" customWidth="1"/>
    <col min="19" max="19" width="6.88671875" style="30" bestFit="1" customWidth="1"/>
    <col min="20" max="20" width="6.33203125" customWidth="1"/>
    <col min="21" max="21" width="4" customWidth="1"/>
    <col min="22" max="22" width="0.88671875" customWidth="1"/>
    <col min="23" max="23" width="7.5546875" bestFit="1" customWidth="1"/>
    <col min="24" max="24" width="6.44140625" bestFit="1" customWidth="1"/>
    <col min="25" max="25" width="5" bestFit="1" customWidth="1"/>
    <col min="26" max="26" width="6.88671875" style="30" bestFit="1" customWidth="1"/>
    <col min="27" max="27" width="6.33203125" customWidth="1"/>
    <col min="28" max="28" width="4" customWidth="1"/>
    <col min="29" max="29" width="0.88671875" customWidth="1"/>
    <col min="30" max="30" width="7.5546875" bestFit="1" customWidth="1"/>
    <col min="31" max="31" width="6.88671875" style="30" bestFit="1" customWidth="1"/>
    <col min="32" max="32" width="6.33203125" customWidth="1"/>
    <col min="33" max="33" width="4" customWidth="1"/>
    <col min="34" max="34" width="0.88671875" customWidth="1"/>
    <col min="35" max="35" width="6.44140625" bestFit="1" customWidth="1"/>
    <col min="36" max="36" width="6" style="30" bestFit="1" customWidth="1"/>
    <col min="37" max="37" width="5" bestFit="1" customWidth="1"/>
    <col min="38" max="38" width="6.88671875" bestFit="1" customWidth="1"/>
    <col min="39" max="39" width="5" bestFit="1" customWidth="1"/>
    <col min="40" max="40" width="4.109375" bestFit="1" customWidth="1"/>
    <col min="41" max="41" width="0.88671875" customWidth="1"/>
    <col min="42" max="42" width="6.44140625" bestFit="1" customWidth="1"/>
    <col min="43" max="43" width="6" style="30" bestFit="1" customWidth="1"/>
    <col min="44" max="44" width="5" bestFit="1" customWidth="1"/>
    <col min="45" max="45" width="6.88671875" bestFit="1" customWidth="1"/>
    <col min="46" max="46" width="5" bestFit="1" customWidth="1"/>
    <col min="47" max="47" width="4.109375" bestFit="1" customWidth="1"/>
    <col min="48" max="48" width="0.88671875" customWidth="1"/>
    <col min="49" max="49" width="6.44140625" bestFit="1" customWidth="1"/>
    <col min="50" max="50" width="6" style="30" bestFit="1" customWidth="1"/>
    <col min="51" max="51" width="5" bestFit="1" customWidth="1"/>
    <col min="52" max="52" width="6.88671875" bestFit="1" customWidth="1"/>
    <col min="53" max="53" width="5" bestFit="1" customWidth="1"/>
    <col min="54" max="54" width="4.109375" bestFit="1" customWidth="1"/>
    <col min="55" max="55" width="0.88671875" customWidth="1"/>
    <col min="56" max="56" width="7.5546875" bestFit="1" customWidth="1"/>
    <col min="57" max="57" width="6.88671875" style="30" bestFit="1" customWidth="1"/>
    <col min="58" max="58" width="6.33203125" customWidth="1"/>
    <col min="59" max="59" width="4" customWidth="1"/>
    <col min="60" max="60" width="0.88671875" customWidth="1"/>
    <col min="61" max="61" width="6.44140625" bestFit="1" customWidth="1"/>
    <col min="62" max="62" width="6" style="30" bestFit="1" customWidth="1"/>
    <col min="63" max="63" width="5" bestFit="1" customWidth="1"/>
    <col min="64" max="64" width="6.88671875" bestFit="1" customWidth="1"/>
    <col min="65" max="65" width="5" bestFit="1" customWidth="1"/>
    <col min="66" max="66" width="4.109375" bestFit="1" customWidth="1"/>
    <col min="67" max="67" width="0.88671875" customWidth="1"/>
    <col min="68" max="68" width="6.44140625" bestFit="1" customWidth="1"/>
    <col min="69" max="69" width="6" style="30" bestFit="1" customWidth="1"/>
    <col min="70" max="70" width="5" bestFit="1" customWidth="1"/>
    <col min="71" max="71" width="6.88671875" bestFit="1" customWidth="1"/>
    <col min="72" max="72" width="5" bestFit="1" customWidth="1"/>
    <col min="73" max="73" width="4.109375" bestFit="1" customWidth="1"/>
    <col min="74" max="74" width="0.88671875" customWidth="1"/>
    <col min="75" max="75" width="6.44140625" bestFit="1" customWidth="1"/>
    <col min="76" max="76" width="6" style="30" bestFit="1" customWidth="1"/>
    <col min="77" max="77" width="5" bestFit="1" customWidth="1"/>
    <col min="78" max="78" width="6.88671875" bestFit="1" customWidth="1"/>
    <col min="79" max="79" width="5" bestFit="1" customWidth="1"/>
    <col min="80" max="80" width="4.109375" bestFit="1" customWidth="1"/>
  </cols>
  <sheetData>
    <row r="1" spans="1:80" ht="15.85" customHeight="1" thickTop="1">
      <c r="A1" s="206"/>
      <c r="B1" s="207"/>
      <c r="C1" s="207"/>
      <c r="D1" s="207"/>
      <c r="E1" s="207"/>
      <c r="F1" s="207"/>
      <c r="G1" s="207"/>
      <c r="H1" s="207"/>
      <c r="I1" s="208"/>
      <c r="K1" s="44"/>
      <c r="L1" s="44"/>
      <c r="M1" s="44"/>
      <c r="N1" s="44"/>
      <c r="O1" s="44"/>
      <c r="P1" s="44"/>
      <c r="R1" s="44"/>
      <c r="S1" s="44"/>
      <c r="T1" s="44"/>
      <c r="U1" s="44"/>
      <c r="W1" s="44"/>
      <c r="X1" s="44"/>
      <c r="Y1" s="44"/>
      <c r="Z1" s="44"/>
      <c r="AA1" s="44"/>
      <c r="AB1" s="44"/>
      <c r="AD1" s="44"/>
      <c r="AE1" s="44"/>
      <c r="AF1" s="44"/>
      <c r="AG1" s="44"/>
      <c r="AI1" s="44"/>
      <c r="AJ1" s="44"/>
      <c r="AK1" s="44"/>
      <c r="AL1" s="44"/>
      <c r="AP1" s="44"/>
      <c r="AQ1" s="44"/>
      <c r="AR1" s="44"/>
      <c r="AS1" s="44"/>
      <c r="AW1" s="44"/>
      <c r="AX1" s="44"/>
      <c r="AY1" s="44"/>
      <c r="AZ1" s="44"/>
      <c r="BD1" s="44"/>
      <c r="BE1" s="44"/>
      <c r="BF1" s="44"/>
      <c r="BG1" s="44"/>
      <c r="BI1" s="44"/>
      <c r="BJ1" s="44"/>
      <c r="BK1" s="44"/>
      <c r="BL1" s="44"/>
      <c r="BP1" s="44"/>
      <c r="BQ1" s="44"/>
      <c r="BR1" s="44"/>
      <c r="BS1" s="44"/>
      <c r="BW1" s="44"/>
      <c r="BX1" s="44"/>
      <c r="BY1" s="44"/>
      <c r="BZ1" s="44"/>
    </row>
    <row r="2" spans="1:80" ht="15.05" customHeight="1">
      <c r="A2" s="209"/>
      <c r="B2" s="210"/>
      <c r="C2" s="210"/>
      <c r="D2" s="210"/>
      <c r="E2" s="210"/>
      <c r="F2" s="210"/>
      <c r="G2" s="210"/>
      <c r="H2" s="210"/>
      <c r="I2" s="211"/>
      <c r="K2" s="44"/>
      <c r="L2" s="44"/>
      <c r="M2" s="44"/>
      <c r="N2" s="44"/>
      <c r="O2" s="44"/>
      <c r="P2" s="44"/>
      <c r="R2" s="44"/>
      <c r="S2" s="44"/>
      <c r="T2" s="44"/>
      <c r="U2" s="44"/>
      <c r="W2" s="44"/>
      <c r="X2" s="44"/>
      <c r="Y2" s="44"/>
      <c r="Z2" s="44"/>
      <c r="AA2" s="44"/>
      <c r="AB2" s="44"/>
      <c r="AD2" s="44"/>
      <c r="AE2" s="44"/>
      <c r="AF2" s="44"/>
      <c r="AG2" s="44"/>
      <c r="AI2" s="44"/>
      <c r="AJ2" s="44"/>
      <c r="AK2" s="44"/>
      <c r="AL2" s="44"/>
      <c r="AP2" s="44"/>
      <c r="AQ2" s="44"/>
      <c r="AR2" s="44"/>
      <c r="AS2" s="44"/>
      <c r="AW2" s="44"/>
      <c r="AX2" s="44"/>
      <c r="AY2" s="44"/>
      <c r="AZ2" s="44"/>
      <c r="BD2" s="44"/>
      <c r="BE2" s="44"/>
      <c r="BF2" s="44"/>
      <c r="BG2" s="44"/>
      <c r="BI2" s="44"/>
      <c r="BJ2" s="44"/>
      <c r="BK2" s="44"/>
      <c r="BL2" s="44"/>
      <c r="BP2" s="44"/>
      <c r="BQ2" s="44"/>
      <c r="BR2" s="44"/>
      <c r="BS2" s="44"/>
      <c r="BW2" s="44"/>
      <c r="BX2" s="44"/>
      <c r="BY2" s="44"/>
      <c r="BZ2" s="44"/>
    </row>
    <row r="3" spans="1:80">
      <c r="A3" s="209"/>
      <c r="B3" s="210"/>
      <c r="C3" s="210"/>
      <c r="D3" s="210"/>
      <c r="E3" s="210"/>
      <c r="F3" s="210"/>
      <c r="G3" s="210"/>
      <c r="H3" s="210"/>
      <c r="I3" s="211"/>
    </row>
    <row r="4" spans="1:80" ht="15.85" customHeight="1" thickBot="1">
      <c r="A4" s="212"/>
      <c r="B4" s="213"/>
      <c r="C4" s="213"/>
      <c r="D4" s="213"/>
      <c r="E4" s="213"/>
      <c r="F4" s="213"/>
      <c r="G4" s="213"/>
      <c r="H4" s="213"/>
      <c r="I4" s="214"/>
    </row>
    <row r="5" spans="1:80" ht="16.45" customHeight="1" thickTop="1">
      <c r="B5" s="60" t="s">
        <v>253</v>
      </c>
      <c r="H5" s="2"/>
      <c r="I5" s="8" t="s">
        <v>3</v>
      </c>
      <c r="J5" s="10"/>
      <c r="K5" s="189" t="s">
        <v>293</v>
      </c>
      <c r="L5" s="190"/>
      <c r="M5" s="190"/>
      <c r="N5" s="191"/>
      <c r="O5" s="191"/>
      <c r="P5" s="192"/>
      <c r="Q5" s="10"/>
      <c r="R5" s="189" t="s">
        <v>419</v>
      </c>
      <c r="S5" s="191"/>
      <c r="T5" s="191"/>
      <c r="U5" s="192"/>
      <c r="V5" s="10"/>
      <c r="W5" s="189" t="s">
        <v>435</v>
      </c>
      <c r="X5" s="190"/>
      <c r="Y5" s="190"/>
      <c r="Z5" s="191"/>
      <c r="AA5" s="191"/>
      <c r="AB5" s="192"/>
      <c r="AC5" s="10"/>
      <c r="AD5" s="189" t="s">
        <v>448</v>
      </c>
      <c r="AE5" s="191"/>
      <c r="AF5" s="191"/>
      <c r="AG5" s="192"/>
      <c r="AH5" s="129"/>
      <c r="AO5" s="129"/>
      <c r="AV5" s="129"/>
      <c r="BC5" s="10"/>
      <c r="BD5" s="189" t="s">
        <v>513</v>
      </c>
      <c r="BE5" s="190"/>
      <c r="BF5" s="190"/>
      <c r="BG5" s="203"/>
      <c r="BH5" s="129"/>
      <c r="BO5" s="129"/>
      <c r="BV5" s="129"/>
    </row>
    <row r="6" spans="1:80" ht="15.05" customHeight="1">
      <c r="C6" s="37" t="s">
        <v>534</v>
      </c>
      <c r="D6" s="15" t="s">
        <v>11</v>
      </c>
      <c r="H6" s="2"/>
      <c r="I6" s="9" t="s">
        <v>33</v>
      </c>
      <c r="J6" s="11"/>
      <c r="K6" s="193" t="s">
        <v>295</v>
      </c>
      <c r="L6" s="194"/>
      <c r="M6" s="194"/>
      <c r="N6" s="195"/>
      <c r="O6" s="195"/>
      <c r="P6" s="196"/>
      <c r="Q6" s="11"/>
      <c r="R6" s="193" t="s">
        <v>36</v>
      </c>
      <c r="S6" s="195"/>
      <c r="T6" s="195"/>
      <c r="U6" s="196"/>
      <c r="V6" s="11"/>
      <c r="W6" s="239" t="s">
        <v>437</v>
      </c>
      <c r="X6" s="240"/>
      <c r="Y6" s="240"/>
      <c r="Z6" s="241"/>
      <c r="AA6" s="241"/>
      <c r="AB6" s="242"/>
      <c r="AC6" s="11"/>
      <c r="AD6" s="193" t="s">
        <v>52</v>
      </c>
      <c r="AE6" s="195"/>
      <c r="AF6" s="195"/>
      <c r="AG6" s="196"/>
      <c r="AH6" s="130"/>
      <c r="AI6" s="77"/>
      <c r="AK6" s="77"/>
      <c r="AL6" s="77"/>
      <c r="AM6" s="77"/>
      <c r="AN6" s="77"/>
      <c r="AO6" s="6"/>
      <c r="AP6" s="189" t="s">
        <v>476</v>
      </c>
      <c r="AQ6" s="191"/>
      <c r="AR6" s="191"/>
      <c r="AS6" s="191"/>
      <c r="AT6" s="191"/>
      <c r="AU6" s="192"/>
      <c r="AV6" s="6"/>
      <c r="AW6" s="189" t="s">
        <v>484</v>
      </c>
      <c r="AX6" s="190"/>
      <c r="AY6" s="190"/>
      <c r="AZ6" s="191"/>
      <c r="BA6" s="191"/>
      <c r="BB6" s="192"/>
      <c r="BC6" s="11"/>
      <c r="BD6" s="193" t="s">
        <v>42</v>
      </c>
      <c r="BE6" s="195"/>
      <c r="BF6" s="195"/>
      <c r="BG6" s="196"/>
      <c r="BH6" s="6"/>
      <c r="BI6" s="189" t="s">
        <v>519</v>
      </c>
      <c r="BJ6" s="190"/>
      <c r="BK6" s="190"/>
      <c r="BL6" s="191"/>
      <c r="BM6" s="191"/>
      <c r="BN6" s="192"/>
      <c r="BO6" s="6"/>
      <c r="BP6" s="189" t="s">
        <v>525</v>
      </c>
      <c r="BQ6" s="190"/>
      <c r="BR6" s="190"/>
      <c r="BS6" s="191"/>
      <c r="BT6" s="191"/>
      <c r="BU6" s="192"/>
      <c r="BV6" s="6"/>
      <c r="BW6" s="189" t="s">
        <v>531</v>
      </c>
      <c r="BX6" s="190"/>
      <c r="BY6" s="190"/>
      <c r="BZ6" s="191"/>
      <c r="CA6" s="191"/>
      <c r="CB6" s="192"/>
    </row>
    <row r="7" spans="1:80" ht="15.05" customHeight="1">
      <c r="C7" s="47" t="s">
        <v>282</v>
      </c>
      <c r="D7" s="100">
        <v>5</v>
      </c>
      <c r="H7" s="3"/>
      <c r="I7" s="215" t="s">
        <v>5</v>
      </c>
      <c r="J7" s="6"/>
      <c r="K7" s="234" t="s">
        <v>286</v>
      </c>
      <c r="L7" s="234"/>
      <c r="M7" s="234"/>
      <c r="N7" s="234"/>
      <c r="O7" s="235"/>
      <c r="P7" s="235"/>
      <c r="Q7" s="6"/>
      <c r="R7" s="234" t="s">
        <v>427</v>
      </c>
      <c r="S7" s="234"/>
      <c r="T7" s="235"/>
      <c r="U7" s="235"/>
      <c r="V7" s="6"/>
      <c r="W7" s="234" t="s">
        <v>286</v>
      </c>
      <c r="X7" s="234"/>
      <c r="Y7" s="234"/>
      <c r="Z7" s="234"/>
      <c r="AA7" s="235"/>
      <c r="AB7" s="235"/>
      <c r="AC7" s="6"/>
      <c r="AD7" s="234" t="s">
        <v>427</v>
      </c>
      <c r="AE7" s="234"/>
      <c r="AF7" s="235"/>
      <c r="AG7" s="235"/>
      <c r="AH7" s="6"/>
      <c r="AI7" s="189" t="s">
        <v>470</v>
      </c>
      <c r="AJ7" s="190"/>
      <c r="AK7" s="190"/>
      <c r="AL7" s="191"/>
      <c r="AM7" s="191"/>
      <c r="AN7" s="192"/>
      <c r="AO7" s="7"/>
      <c r="AP7" s="199" t="s">
        <v>475</v>
      </c>
      <c r="AQ7" s="200"/>
      <c r="AR7" s="200"/>
      <c r="AS7" s="201"/>
      <c r="AT7" s="201"/>
      <c r="AU7" s="202"/>
      <c r="AV7" s="7"/>
      <c r="AW7" s="199" t="s">
        <v>485</v>
      </c>
      <c r="AX7" s="200"/>
      <c r="AY7" s="200"/>
      <c r="AZ7" s="201"/>
      <c r="BA7" s="201"/>
      <c r="BB7" s="202"/>
      <c r="BC7" s="6"/>
      <c r="BD7" s="234" t="s">
        <v>427</v>
      </c>
      <c r="BE7" s="234"/>
      <c r="BF7" s="235"/>
      <c r="BG7" s="235"/>
      <c r="BH7" s="7"/>
      <c r="BI7" s="199" t="s">
        <v>518</v>
      </c>
      <c r="BJ7" s="200"/>
      <c r="BK7" s="200"/>
      <c r="BL7" s="201"/>
      <c r="BM7" s="201"/>
      <c r="BN7" s="202"/>
      <c r="BO7" s="7"/>
      <c r="BP7" s="199" t="s">
        <v>523</v>
      </c>
      <c r="BQ7" s="200"/>
      <c r="BR7" s="200"/>
      <c r="BS7" s="201"/>
      <c r="BT7" s="201"/>
      <c r="BU7" s="202"/>
      <c r="BV7" s="7"/>
      <c r="BW7" s="199" t="s">
        <v>532</v>
      </c>
      <c r="BX7" s="200"/>
      <c r="BY7" s="200"/>
      <c r="BZ7" s="201"/>
      <c r="CA7" s="201"/>
      <c r="CB7" s="202"/>
    </row>
    <row r="8" spans="1:80" ht="15.05" customHeight="1">
      <c r="B8" s="218" t="s">
        <v>57</v>
      </c>
      <c r="C8" s="218" t="s">
        <v>34</v>
      </c>
      <c r="D8" s="218" t="s">
        <v>9</v>
      </c>
      <c r="E8" s="220" t="s">
        <v>79</v>
      </c>
      <c r="F8" s="222" t="s">
        <v>10</v>
      </c>
      <c r="G8" s="244" t="s">
        <v>100</v>
      </c>
      <c r="H8" s="4"/>
      <c r="I8" s="216"/>
      <c r="J8" s="7"/>
      <c r="K8" s="250" t="s">
        <v>287</v>
      </c>
      <c r="L8" s="251"/>
      <c r="M8" s="251"/>
      <c r="N8" s="251"/>
      <c r="O8" s="252"/>
      <c r="P8" s="252"/>
      <c r="Q8" s="7"/>
      <c r="R8" s="236" t="s">
        <v>428</v>
      </c>
      <c r="S8" s="237"/>
      <c r="T8" s="238"/>
      <c r="U8" s="238"/>
      <c r="V8" s="7"/>
      <c r="W8" s="236" t="s">
        <v>287</v>
      </c>
      <c r="X8" s="237"/>
      <c r="Y8" s="237"/>
      <c r="Z8" s="237"/>
      <c r="AA8" s="238"/>
      <c r="AB8" s="238"/>
      <c r="AC8" s="7"/>
      <c r="AD8" s="236" t="s">
        <v>428</v>
      </c>
      <c r="AE8" s="237"/>
      <c r="AF8" s="238"/>
      <c r="AG8" s="238"/>
      <c r="AH8" s="7"/>
      <c r="AI8" s="193" t="s">
        <v>474</v>
      </c>
      <c r="AJ8" s="194"/>
      <c r="AK8" s="194"/>
      <c r="AL8" s="195"/>
      <c r="AM8" s="195"/>
      <c r="AN8" s="196"/>
      <c r="AO8" s="7"/>
      <c r="AP8" s="246" t="s">
        <v>477</v>
      </c>
      <c r="AQ8" s="247"/>
      <c r="AR8" s="247"/>
      <c r="AS8" s="248"/>
      <c r="AT8" s="248"/>
      <c r="AU8" s="249"/>
      <c r="AV8" s="7"/>
      <c r="AW8" s="246" t="s">
        <v>486</v>
      </c>
      <c r="AX8" s="247"/>
      <c r="AY8" s="247"/>
      <c r="AZ8" s="248"/>
      <c r="BA8" s="248"/>
      <c r="BB8" s="249"/>
      <c r="BC8" s="7"/>
      <c r="BD8" s="236" t="s">
        <v>428</v>
      </c>
      <c r="BE8" s="237"/>
      <c r="BF8" s="238"/>
      <c r="BG8" s="238"/>
      <c r="BH8" s="7"/>
      <c r="BI8" s="246" t="s">
        <v>520</v>
      </c>
      <c r="BJ8" s="247"/>
      <c r="BK8" s="247"/>
      <c r="BL8" s="248"/>
      <c r="BM8" s="248"/>
      <c r="BN8" s="249"/>
      <c r="BO8" s="7"/>
      <c r="BP8" s="246" t="s">
        <v>526</v>
      </c>
      <c r="BQ8" s="247"/>
      <c r="BR8" s="247"/>
      <c r="BS8" s="248"/>
      <c r="BT8" s="248"/>
      <c r="BU8" s="249"/>
      <c r="BV8" s="7"/>
      <c r="BW8" s="246" t="s">
        <v>535</v>
      </c>
      <c r="BX8" s="247"/>
      <c r="BY8" s="247"/>
      <c r="BZ8" s="248"/>
      <c r="CA8" s="248"/>
      <c r="CB8" s="249"/>
    </row>
    <row r="9" spans="1:80" ht="15.05" customHeight="1">
      <c r="B9" s="219"/>
      <c r="C9" s="233"/>
      <c r="D9" s="233"/>
      <c r="E9" s="221"/>
      <c r="F9" s="243"/>
      <c r="G9" s="245"/>
      <c r="H9" s="4"/>
      <c r="I9" s="216"/>
      <c r="J9" s="7"/>
      <c r="K9" s="102" t="s">
        <v>283</v>
      </c>
      <c r="L9" s="102" t="s">
        <v>284</v>
      </c>
      <c r="M9" s="88" t="s">
        <v>285</v>
      </c>
      <c r="N9" s="88" t="s">
        <v>4</v>
      </c>
      <c r="O9" s="197" t="s">
        <v>18</v>
      </c>
      <c r="P9" s="198"/>
      <c r="Q9" s="7"/>
      <c r="R9" s="102" t="s">
        <v>420</v>
      </c>
      <c r="S9" s="88" t="s">
        <v>4</v>
      </c>
      <c r="T9" s="197" t="s">
        <v>18</v>
      </c>
      <c r="U9" s="198"/>
      <c r="V9" s="7"/>
      <c r="W9" s="102" t="s">
        <v>283</v>
      </c>
      <c r="X9" s="102" t="s">
        <v>284</v>
      </c>
      <c r="Y9" s="88" t="s">
        <v>285</v>
      </c>
      <c r="Z9" s="88" t="s">
        <v>4</v>
      </c>
      <c r="AA9" s="197" t="s">
        <v>18</v>
      </c>
      <c r="AB9" s="198"/>
      <c r="AC9" s="7"/>
      <c r="AD9" s="102" t="s">
        <v>420</v>
      </c>
      <c r="AE9" s="88" t="s">
        <v>4</v>
      </c>
      <c r="AF9" s="197" t="s">
        <v>18</v>
      </c>
      <c r="AG9" s="198"/>
      <c r="AH9" s="7"/>
      <c r="AI9" s="102" t="s">
        <v>283</v>
      </c>
      <c r="AJ9" s="102" t="s">
        <v>284</v>
      </c>
      <c r="AK9" s="88" t="s">
        <v>285</v>
      </c>
      <c r="AL9" s="88" t="s">
        <v>4</v>
      </c>
      <c r="AM9" s="197" t="s">
        <v>18</v>
      </c>
      <c r="AN9" s="198"/>
      <c r="AO9" s="7"/>
      <c r="AP9" s="102" t="s">
        <v>283</v>
      </c>
      <c r="AQ9" s="102" t="s">
        <v>284</v>
      </c>
      <c r="AR9" s="88" t="s">
        <v>285</v>
      </c>
      <c r="AS9" s="88" t="s">
        <v>4</v>
      </c>
      <c r="AT9" s="197" t="s">
        <v>18</v>
      </c>
      <c r="AU9" s="198"/>
      <c r="AV9" s="7"/>
      <c r="AW9" s="102" t="s">
        <v>283</v>
      </c>
      <c r="AX9" s="102" t="s">
        <v>284</v>
      </c>
      <c r="AY9" s="88" t="s">
        <v>285</v>
      </c>
      <c r="AZ9" s="88" t="s">
        <v>4</v>
      </c>
      <c r="BA9" s="197" t="s">
        <v>18</v>
      </c>
      <c r="BB9" s="198"/>
      <c r="BC9" s="7"/>
      <c r="BD9" s="102" t="s">
        <v>420</v>
      </c>
      <c r="BE9" s="88" t="s">
        <v>4</v>
      </c>
      <c r="BF9" s="197" t="s">
        <v>18</v>
      </c>
      <c r="BG9" s="198"/>
      <c r="BH9" s="7"/>
      <c r="BI9" s="102" t="s">
        <v>283</v>
      </c>
      <c r="BJ9" s="102" t="s">
        <v>284</v>
      </c>
      <c r="BK9" s="88" t="s">
        <v>285</v>
      </c>
      <c r="BL9" s="88" t="s">
        <v>4</v>
      </c>
      <c r="BM9" s="197" t="s">
        <v>18</v>
      </c>
      <c r="BN9" s="198"/>
      <c r="BO9" s="7"/>
      <c r="BP9" s="102" t="s">
        <v>283</v>
      </c>
      <c r="BQ9" s="102" t="s">
        <v>284</v>
      </c>
      <c r="BR9" s="88" t="s">
        <v>285</v>
      </c>
      <c r="BS9" s="88" t="s">
        <v>4</v>
      </c>
      <c r="BT9" s="197" t="s">
        <v>18</v>
      </c>
      <c r="BU9" s="198"/>
      <c r="BV9" s="7"/>
      <c r="BW9" s="102" t="s">
        <v>283</v>
      </c>
      <c r="BX9" s="102" t="s">
        <v>284</v>
      </c>
      <c r="BY9" s="88" t="s">
        <v>285</v>
      </c>
      <c r="BZ9" s="88" t="s">
        <v>4</v>
      </c>
      <c r="CA9" s="197" t="s">
        <v>18</v>
      </c>
      <c r="CB9" s="198"/>
    </row>
    <row r="10" spans="1:80" ht="15.05" customHeight="1">
      <c r="A10" s="14">
        <v>1</v>
      </c>
      <c r="B10" s="69" t="s">
        <v>289</v>
      </c>
      <c r="C10" s="49" t="s">
        <v>35</v>
      </c>
      <c r="D10" s="103">
        <v>2016</v>
      </c>
      <c r="E10" s="20">
        <v>13.3</v>
      </c>
      <c r="F10" s="50">
        <v>7.6</v>
      </c>
      <c r="G10" s="50">
        <f t="shared" ref="G10:G23" si="0">SUM(F10)-E10</f>
        <v>-5.7000000000000011</v>
      </c>
      <c r="H10" s="41"/>
      <c r="I10" s="12">
        <f t="shared" ref="I10:I27" si="1">SUM(O10+T10+AA10+AF10+AM10+AT10+BA10+BF10+BM10+BT10+CA10)</f>
        <v>2129</v>
      </c>
      <c r="J10" s="7"/>
      <c r="K10" s="126">
        <v>90</v>
      </c>
      <c r="L10" s="108">
        <v>81</v>
      </c>
      <c r="M10" s="108">
        <f t="shared" ref="M10:M15" si="2">SUM(K10:L10)</f>
        <v>171</v>
      </c>
      <c r="N10" s="93">
        <v>1</v>
      </c>
      <c r="O10" s="29">
        <v>280</v>
      </c>
      <c r="P10" s="5" t="s">
        <v>1</v>
      </c>
      <c r="Q10" s="7"/>
      <c r="R10" s="126">
        <v>69</v>
      </c>
      <c r="S10" s="93">
        <v>1</v>
      </c>
      <c r="T10" s="29">
        <v>200</v>
      </c>
      <c r="U10" s="5" t="s">
        <v>1</v>
      </c>
      <c r="V10" s="7"/>
      <c r="W10" s="126">
        <v>87</v>
      </c>
      <c r="X10" s="108">
        <v>83</v>
      </c>
      <c r="Y10" s="108">
        <f>SUM(W10:X10)</f>
        <v>170</v>
      </c>
      <c r="Z10" s="93">
        <v>2</v>
      </c>
      <c r="AA10" s="29">
        <v>215</v>
      </c>
      <c r="AB10" s="5" t="s">
        <v>1</v>
      </c>
      <c r="AC10" s="7"/>
      <c r="AD10" s="126">
        <v>73</v>
      </c>
      <c r="AE10" s="93">
        <v>2</v>
      </c>
      <c r="AF10" s="29">
        <v>176</v>
      </c>
      <c r="AG10" s="5" t="s">
        <v>1</v>
      </c>
      <c r="AH10" s="7"/>
      <c r="AI10" s="68"/>
      <c r="AJ10" s="108"/>
      <c r="AK10" s="108"/>
      <c r="AL10" s="93"/>
      <c r="AM10" s="29"/>
      <c r="AN10" s="5" t="s">
        <v>1</v>
      </c>
      <c r="AO10" s="7"/>
      <c r="AP10" s="68"/>
      <c r="AQ10" s="108"/>
      <c r="AR10" s="167">
        <v>171</v>
      </c>
      <c r="AS10" s="93">
        <v>2</v>
      </c>
      <c r="AT10" s="29">
        <v>230</v>
      </c>
      <c r="AU10" s="5"/>
      <c r="AV10" s="7"/>
      <c r="AW10" s="126">
        <v>15</v>
      </c>
      <c r="AX10" s="108">
        <v>11</v>
      </c>
      <c r="AY10" s="108">
        <f t="shared" ref="AY10:AY18" si="3">SUM(AW10:AX10)</f>
        <v>26</v>
      </c>
      <c r="AZ10" s="93">
        <v>4</v>
      </c>
      <c r="BA10" s="29">
        <v>184</v>
      </c>
      <c r="BB10" s="5" t="s">
        <v>1</v>
      </c>
      <c r="BC10" s="7"/>
      <c r="BD10" s="126">
        <v>74</v>
      </c>
      <c r="BE10" s="93">
        <v>2</v>
      </c>
      <c r="BF10" s="29">
        <v>184</v>
      </c>
      <c r="BG10" s="5" t="s">
        <v>1</v>
      </c>
      <c r="BH10" s="7"/>
      <c r="BI10" s="126">
        <v>72</v>
      </c>
      <c r="BJ10" s="108">
        <v>89</v>
      </c>
      <c r="BK10" s="108">
        <f>SUM(BI10:BJ10)</f>
        <v>161</v>
      </c>
      <c r="BL10" s="93">
        <v>1</v>
      </c>
      <c r="BM10" s="29">
        <v>280</v>
      </c>
      <c r="BN10" s="5" t="s">
        <v>1</v>
      </c>
      <c r="BO10" s="7"/>
      <c r="BP10" s="68"/>
      <c r="BQ10" s="108"/>
      <c r="BR10" s="108"/>
      <c r="BS10" s="93"/>
      <c r="BT10" s="29"/>
      <c r="BU10" s="5"/>
      <c r="BV10" s="7"/>
      <c r="BW10" s="126">
        <v>78</v>
      </c>
      <c r="BX10" s="108">
        <v>77</v>
      </c>
      <c r="BY10" s="108">
        <f t="shared" ref="BY10:BY21" si="4">SUM(BW10:BX10)</f>
        <v>155</v>
      </c>
      <c r="BZ10" s="93">
        <v>1</v>
      </c>
      <c r="CA10" s="43">
        <v>380</v>
      </c>
      <c r="CB10" s="5" t="s">
        <v>1</v>
      </c>
    </row>
    <row r="11" spans="1:80" ht="15.85" customHeight="1">
      <c r="A11" s="14">
        <v>2</v>
      </c>
      <c r="B11" s="69" t="s">
        <v>87</v>
      </c>
      <c r="C11" s="49" t="s">
        <v>42</v>
      </c>
      <c r="D11" s="62">
        <v>2016</v>
      </c>
      <c r="E11" s="20">
        <v>18.8</v>
      </c>
      <c r="F11" s="50">
        <v>10.6</v>
      </c>
      <c r="G11" s="50">
        <f t="shared" si="0"/>
        <v>-8.2000000000000011</v>
      </c>
      <c r="H11" s="40"/>
      <c r="I11" s="12">
        <f t="shared" si="1"/>
        <v>2048.6999999999998</v>
      </c>
      <c r="J11" s="7"/>
      <c r="K11" s="126">
        <v>98</v>
      </c>
      <c r="L11" s="108">
        <v>99</v>
      </c>
      <c r="M11" s="108">
        <f t="shared" si="2"/>
        <v>197</v>
      </c>
      <c r="N11" s="93">
        <v>4</v>
      </c>
      <c r="O11" s="29">
        <v>184</v>
      </c>
      <c r="P11" s="5" t="s">
        <v>1</v>
      </c>
      <c r="Q11" s="7"/>
      <c r="R11" s="126">
        <v>76</v>
      </c>
      <c r="S11" s="93">
        <v>4</v>
      </c>
      <c r="T11" s="29">
        <v>150</v>
      </c>
      <c r="U11" s="5" t="s">
        <v>1</v>
      </c>
      <c r="V11" s="7"/>
      <c r="W11" s="126">
        <v>83</v>
      </c>
      <c r="X11" s="108">
        <v>83</v>
      </c>
      <c r="Y11" s="108">
        <f>SUM(W11:X11)</f>
        <v>166</v>
      </c>
      <c r="Z11" s="93">
        <v>1</v>
      </c>
      <c r="AA11" s="29">
        <v>280</v>
      </c>
      <c r="AB11" s="5" t="s">
        <v>1</v>
      </c>
      <c r="AC11" s="7"/>
      <c r="AD11" s="126">
        <v>76</v>
      </c>
      <c r="AE11" s="93">
        <v>4</v>
      </c>
      <c r="AF11" s="29">
        <v>134.69999999999999</v>
      </c>
      <c r="AG11" s="5" t="s">
        <v>1</v>
      </c>
      <c r="AH11" s="7"/>
      <c r="AI11" s="68"/>
      <c r="AJ11" s="108"/>
      <c r="AK11" s="108"/>
      <c r="AL11" s="93"/>
      <c r="AM11" s="29"/>
      <c r="AN11" s="5"/>
      <c r="AO11" s="7"/>
      <c r="AP11" s="68"/>
      <c r="AQ11" s="108"/>
      <c r="AR11" s="167">
        <v>166</v>
      </c>
      <c r="AS11" s="93">
        <v>1</v>
      </c>
      <c r="AT11" s="29">
        <v>280</v>
      </c>
      <c r="AU11" s="5"/>
      <c r="AV11" s="7"/>
      <c r="AW11" s="126">
        <v>12</v>
      </c>
      <c r="AX11" s="108">
        <v>12</v>
      </c>
      <c r="AY11" s="108">
        <f t="shared" si="3"/>
        <v>24</v>
      </c>
      <c r="AZ11" s="93">
        <v>3</v>
      </c>
      <c r="BA11" s="29">
        <v>200</v>
      </c>
      <c r="BB11" s="5" t="s">
        <v>1</v>
      </c>
      <c r="BC11" s="7"/>
      <c r="BD11" s="126">
        <v>72</v>
      </c>
      <c r="BE11" s="93">
        <v>1</v>
      </c>
      <c r="BF11" s="29">
        <v>200</v>
      </c>
      <c r="BG11" s="5" t="s">
        <v>1</v>
      </c>
      <c r="BH11" s="7"/>
      <c r="BI11" s="126">
        <v>97</v>
      </c>
      <c r="BJ11" s="108">
        <v>94</v>
      </c>
      <c r="BK11" s="108">
        <f>SUM(BI11:BJ11)</f>
        <v>191</v>
      </c>
      <c r="BL11" s="93">
        <v>5</v>
      </c>
      <c r="BM11" s="29">
        <v>168</v>
      </c>
      <c r="BN11" s="5" t="s">
        <v>1</v>
      </c>
      <c r="BO11" s="7"/>
      <c r="BP11" s="126">
        <v>94</v>
      </c>
      <c r="BQ11" s="108">
        <v>88</v>
      </c>
      <c r="BR11" s="108">
        <f>SUM(BP11:BQ11)</f>
        <v>182</v>
      </c>
      <c r="BS11" s="93">
        <v>4</v>
      </c>
      <c r="BT11" s="29">
        <v>184</v>
      </c>
      <c r="BU11" s="5" t="s">
        <v>1</v>
      </c>
      <c r="BV11" s="7"/>
      <c r="BW11" s="126">
        <v>87</v>
      </c>
      <c r="BX11" s="108">
        <v>82</v>
      </c>
      <c r="BY11" s="108">
        <f t="shared" si="4"/>
        <v>169</v>
      </c>
      <c r="BZ11" s="93">
        <v>4</v>
      </c>
      <c r="CA11" s="43">
        <v>268</v>
      </c>
      <c r="CB11" s="5" t="s">
        <v>1</v>
      </c>
    </row>
    <row r="12" spans="1:80" ht="15.65">
      <c r="A12" s="14">
        <v>3</v>
      </c>
      <c r="B12" s="69" t="s">
        <v>110</v>
      </c>
      <c r="C12" s="49" t="s">
        <v>35</v>
      </c>
      <c r="D12" s="103">
        <v>2016</v>
      </c>
      <c r="E12" s="20">
        <v>21.9</v>
      </c>
      <c r="F12" s="50">
        <v>14.7</v>
      </c>
      <c r="G12" s="50">
        <f t="shared" si="0"/>
        <v>-7.1999999999999993</v>
      </c>
      <c r="H12" s="41"/>
      <c r="I12" s="12">
        <f t="shared" si="1"/>
        <v>1786.7</v>
      </c>
      <c r="J12" s="7"/>
      <c r="K12" s="126">
        <v>100</v>
      </c>
      <c r="L12" s="108">
        <v>100</v>
      </c>
      <c r="M12" s="108">
        <f t="shared" si="2"/>
        <v>200</v>
      </c>
      <c r="N12" s="93">
        <v>5</v>
      </c>
      <c r="O12" s="29">
        <v>168</v>
      </c>
      <c r="P12" s="5" t="s">
        <v>1</v>
      </c>
      <c r="Q12" s="7"/>
      <c r="R12" s="126">
        <v>77</v>
      </c>
      <c r="S12" s="93">
        <v>5</v>
      </c>
      <c r="T12" s="29">
        <v>134</v>
      </c>
      <c r="U12" s="5" t="s">
        <v>1</v>
      </c>
      <c r="V12" s="7"/>
      <c r="W12" s="126">
        <v>93</v>
      </c>
      <c r="X12" s="108">
        <v>100</v>
      </c>
      <c r="Y12" s="108">
        <f>SUM(W12:X12)</f>
        <v>193</v>
      </c>
      <c r="Z12" s="93">
        <v>4</v>
      </c>
      <c r="AA12" s="29">
        <v>184</v>
      </c>
      <c r="AB12" s="5" t="s">
        <v>1</v>
      </c>
      <c r="AC12" s="7"/>
      <c r="AD12" s="126">
        <v>76</v>
      </c>
      <c r="AE12" s="93">
        <v>4</v>
      </c>
      <c r="AF12" s="29">
        <v>134.69999999999999</v>
      </c>
      <c r="AG12" s="5" t="s">
        <v>1</v>
      </c>
      <c r="AH12" s="7"/>
      <c r="AI12" s="68"/>
      <c r="AJ12" s="108"/>
      <c r="AK12" s="108"/>
      <c r="AL12" s="93"/>
      <c r="AM12" s="29"/>
      <c r="AN12" s="5" t="s">
        <v>1</v>
      </c>
      <c r="AO12" s="7"/>
      <c r="AP12" s="68"/>
      <c r="AQ12" s="108"/>
      <c r="AR12" s="167">
        <v>182</v>
      </c>
      <c r="AS12" s="93">
        <v>3</v>
      </c>
      <c r="AT12" s="29">
        <v>200</v>
      </c>
      <c r="AU12" s="5"/>
      <c r="AV12" s="7"/>
      <c r="AW12" s="126">
        <v>23</v>
      </c>
      <c r="AX12" s="108">
        <v>20</v>
      </c>
      <c r="AY12" s="108">
        <f t="shared" si="3"/>
        <v>43</v>
      </c>
      <c r="AZ12" s="93">
        <v>5</v>
      </c>
      <c r="BA12" s="29">
        <v>168</v>
      </c>
      <c r="BB12" s="5" t="s">
        <v>1</v>
      </c>
      <c r="BC12" s="7"/>
      <c r="BD12" s="126">
        <v>79</v>
      </c>
      <c r="BE12" s="93">
        <v>3</v>
      </c>
      <c r="BF12" s="29">
        <v>159</v>
      </c>
      <c r="BG12" s="5" t="s">
        <v>1</v>
      </c>
      <c r="BH12" s="7"/>
      <c r="BI12" s="126">
        <v>90</v>
      </c>
      <c r="BJ12" s="108">
        <v>91</v>
      </c>
      <c r="BK12" s="108">
        <f>SUM(BI12:BJ12)</f>
        <v>181</v>
      </c>
      <c r="BL12" s="93">
        <v>4</v>
      </c>
      <c r="BM12" s="29">
        <v>184</v>
      </c>
      <c r="BN12" s="5" t="s">
        <v>1</v>
      </c>
      <c r="BO12" s="7"/>
      <c r="BP12" s="126">
        <v>94</v>
      </c>
      <c r="BQ12" s="108">
        <v>87</v>
      </c>
      <c r="BR12" s="108">
        <f>SUM(BP12:BQ12)</f>
        <v>181</v>
      </c>
      <c r="BS12" s="93">
        <v>2</v>
      </c>
      <c r="BT12" s="29">
        <v>215</v>
      </c>
      <c r="BU12" s="5" t="s">
        <v>1</v>
      </c>
      <c r="BV12" s="7"/>
      <c r="BW12" s="126">
        <v>87</v>
      </c>
      <c r="BX12" s="108">
        <v>97</v>
      </c>
      <c r="BY12" s="108">
        <f t="shared" si="4"/>
        <v>184</v>
      </c>
      <c r="BZ12" s="93">
        <v>5</v>
      </c>
      <c r="CA12" s="43">
        <v>240</v>
      </c>
      <c r="CB12" s="5" t="s">
        <v>1</v>
      </c>
    </row>
    <row r="13" spans="1:80" ht="15.65">
      <c r="A13" s="14">
        <v>4</v>
      </c>
      <c r="B13" s="69" t="s">
        <v>154</v>
      </c>
      <c r="C13" s="49" t="s">
        <v>53</v>
      </c>
      <c r="D13" s="103">
        <v>2016</v>
      </c>
      <c r="E13" s="20">
        <v>14.7</v>
      </c>
      <c r="F13" s="50">
        <v>8.8000000000000007</v>
      </c>
      <c r="G13" s="50">
        <f t="shared" si="0"/>
        <v>-5.8999999999999986</v>
      </c>
      <c r="H13" s="40"/>
      <c r="I13" s="12">
        <f t="shared" si="1"/>
        <v>1703</v>
      </c>
      <c r="J13" s="7"/>
      <c r="K13" s="126">
        <v>91</v>
      </c>
      <c r="L13" s="108">
        <v>87</v>
      </c>
      <c r="M13" s="108">
        <f t="shared" si="2"/>
        <v>178</v>
      </c>
      <c r="N13" s="93">
        <v>2</v>
      </c>
      <c r="O13" s="29">
        <v>230</v>
      </c>
      <c r="P13" s="5" t="s">
        <v>1</v>
      </c>
      <c r="Q13" s="7"/>
      <c r="R13" s="126">
        <v>74</v>
      </c>
      <c r="S13" s="93">
        <v>3</v>
      </c>
      <c r="T13" s="29">
        <v>168</v>
      </c>
      <c r="U13" s="5" t="s">
        <v>1</v>
      </c>
      <c r="V13" s="7"/>
      <c r="W13" s="126">
        <v>88</v>
      </c>
      <c r="X13" s="108">
        <v>82</v>
      </c>
      <c r="Y13" s="108">
        <f>SUM(W13:X13)</f>
        <v>170</v>
      </c>
      <c r="Z13" s="93">
        <v>2</v>
      </c>
      <c r="AA13" s="29">
        <v>215</v>
      </c>
      <c r="AB13" s="5" t="s">
        <v>1</v>
      </c>
      <c r="AC13" s="7"/>
      <c r="AD13" s="68"/>
      <c r="AE13" s="93"/>
      <c r="AF13" s="29"/>
      <c r="AG13" s="5"/>
      <c r="AH13" s="7"/>
      <c r="AI13" s="68"/>
      <c r="AJ13" s="108"/>
      <c r="AK13" s="108"/>
      <c r="AL13" s="93"/>
      <c r="AM13" s="29"/>
      <c r="AN13" s="5"/>
      <c r="AO13" s="7"/>
      <c r="AP13" s="68"/>
      <c r="AQ13" s="108"/>
      <c r="AR13" s="108"/>
      <c r="AS13" s="93"/>
      <c r="AT13" s="29"/>
      <c r="AU13" s="5"/>
      <c r="AV13" s="7"/>
      <c r="AW13" s="126">
        <v>9</v>
      </c>
      <c r="AX13" s="108">
        <v>5</v>
      </c>
      <c r="AY13" s="108">
        <f t="shared" si="3"/>
        <v>14</v>
      </c>
      <c r="AZ13" s="93">
        <v>1</v>
      </c>
      <c r="BA13" s="29">
        <v>280</v>
      </c>
      <c r="BB13" s="5" t="s">
        <v>1</v>
      </c>
      <c r="BC13" s="7"/>
      <c r="BD13" s="68"/>
      <c r="BE13" s="93"/>
      <c r="BF13" s="29"/>
      <c r="BG13" s="5"/>
      <c r="BH13" s="7"/>
      <c r="BI13" s="126">
        <v>81</v>
      </c>
      <c r="BJ13" s="108">
        <v>81</v>
      </c>
      <c r="BK13" s="108">
        <f>SUM(BI13:BJ13)</f>
        <v>162</v>
      </c>
      <c r="BL13" s="93">
        <v>2</v>
      </c>
      <c r="BM13" s="29">
        <v>230</v>
      </c>
      <c r="BN13" s="5" t="s">
        <v>1</v>
      </c>
      <c r="BO13" s="7"/>
      <c r="BP13" s="126">
        <v>93</v>
      </c>
      <c r="BQ13" s="108">
        <v>77</v>
      </c>
      <c r="BR13" s="108">
        <f>SUM(BP13:BQ13)</f>
        <v>170</v>
      </c>
      <c r="BS13" s="93">
        <v>1</v>
      </c>
      <c r="BT13" s="29">
        <v>280</v>
      </c>
      <c r="BU13" s="5" t="s">
        <v>1</v>
      </c>
      <c r="BV13" s="7"/>
      <c r="BW13" s="126">
        <v>81</v>
      </c>
      <c r="BX13" s="108">
        <v>76</v>
      </c>
      <c r="BY13" s="108">
        <f t="shared" si="4"/>
        <v>157</v>
      </c>
      <c r="BZ13" s="93">
        <v>3</v>
      </c>
      <c r="CA13" s="43">
        <v>300</v>
      </c>
      <c r="CB13" s="5" t="s">
        <v>1</v>
      </c>
    </row>
    <row r="14" spans="1:80" ht="15.65">
      <c r="A14" s="14">
        <v>5</v>
      </c>
      <c r="B14" s="69" t="s">
        <v>145</v>
      </c>
      <c r="C14" s="48" t="s">
        <v>144</v>
      </c>
      <c r="D14" s="103">
        <v>2016</v>
      </c>
      <c r="E14" s="20">
        <v>14.8</v>
      </c>
      <c r="F14" s="50">
        <v>8.6</v>
      </c>
      <c r="G14" s="50">
        <f t="shared" si="0"/>
        <v>-6.2000000000000011</v>
      </c>
      <c r="H14" s="41"/>
      <c r="I14" s="12">
        <f t="shared" si="1"/>
        <v>1303</v>
      </c>
      <c r="J14" s="7"/>
      <c r="K14" s="126">
        <v>94</v>
      </c>
      <c r="L14" s="108">
        <v>87</v>
      </c>
      <c r="M14" s="108">
        <f t="shared" si="2"/>
        <v>181</v>
      </c>
      <c r="N14" s="93">
        <v>3</v>
      </c>
      <c r="O14" s="29">
        <v>200</v>
      </c>
      <c r="P14" s="5" t="s">
        <v>1</v>
      </c>
      <c r="Q14" s="7"/>
      <c r="R14" s="126">
        <v>72</v>
      </c>
      <c r="S14" s="93">
        <v>2</v>
      </c>
      <c r="T14" s="29">
        <v>184</v>
      </c>
      <c r="U14" s="5" t="s">
        <v>1</v>
      </c>
      <c r="V14" s="7"/>
      <c r="W14" s="68"/>
      <c r="X14" s="108"/>
      <c r="Y14" s="108"/>
      <c r="Z14" s="93"/>
      <c r="AA14" s="29"/>
      <c r="AB14" s="5"/>
      <c r="AC14" s="7"/>
      <c r="AD14" s="126">
        <v>63</v>
      </c>
      <c r="AE14" s="93">
        <v>1</v>
      </c>
      <c r="AF14" s="29">
        <v>200</v>
      </c>
      <c r="AG14" s="5" t="s">
        <v>1</v>
      </c>
      <c r="AH14" s="7"/>
      <c r="AI14" s="126">
        <v>88</v>
      </c>
      <c r="AJ14" s="108" t="s">
        <v>471</v>
      </c>
      <c r="AK14" s="108">
        <f>SUM(AI14:AJ14)</f>
        <v>88</v>
      </c>
      <c r="AL14" s="93"/>
      <c r="AM14" s="29"/>
      <c r="AN14" s="5" t="s">
        <v>1</v>
      </c>
      <c r="AO14" s="7"/>
      <c r="AP14" s="68"/>
      <c r="AQ14" s="108"/>
      <c r="AR14" s="108"/>
      <c r="AS14" s="93"/>
      <c r="AT14" s="29"/>
      <c r="AU14" s="5"/>
      <c r="AV14" s="7"/>
      <c r="AW14" s="126">
        <v>12</v>
      </c>
      <c r="AX14" s="108">
        <v>8</v>
      </c>
      <c r="AY14" s="108">
        <f t="shared" si="3"/>
        <v>20</v>
      </c>
      <c r="AZ14" s="93">
        <v>2</v>
      </c>
      <c r="BA14" s="29">
        <v>230</v>
      </c>
      <c r="BB14" s="5" t="s">
        <v>1</v>
      </c>
      <c r="BC14" s="7"/>
      <c r="BD14" s="126">
        <v>79</v>
      </c>
      <c r="BE14" s="93">
        <v>3</v>
      </c>
      <c r="BF14" s="29">
        <v>159</v>
      </c>
      <c r="BG14" s="5" t="s">
        <v>1</v>
      </c>
      <c r="BH14" s="7"/>
      <c r="BI14" s="68"/>
      <c r="BJ14" s="108"/>
      <c r="BK14" s="108"/>
      <c r="BL14" s="93"/>
      <c r="BM14" s="29"/>
      <c r="BN14" s="5"/>
      <c r="BO14" s="7"/>
      <c r="BP14" s="68"/>
      <c r="BQ14" s="108"/>
      <c r="BR14" s="108"/>
      <c r="BS14" s="93"/>
      <c r="BT14" s="29"/>
      <c r="BU14" s="5"/>
      <c r="BV14" s="7"/>
      <c r="BW14" s="126">
        <v>79</v>
      </c>
      <c r="BX14" s="108">
        <v>77</v>
      </c>
      <c r="BY14" s="108">
        <f t="shared" si="4"/>
        <v>156</v>
      </c>
      <c r="BZ14" s="93">
        <v>2</v>
      </c>
      <c r="CA14" s="43">
        <v>330</v>
      </c>
      <c r="CB14" s="5" t="s">
        <v>1</v>
      </c>
    </row>
    <row r="15" spans="1:80" ht="15.65">
      <c r="A15" s="14">
        <v>6</v>
      </c>
      <c r="B15" s="69" t="s">
        <v>255</v>
      </c>
      <c r="C15" s="49" t="s">
        <v>256</v>
      </c>
      <c r="D15" s="62">
        <v>2016</v>
      </c>
      <c r="E15" s="20">
        <v>34.200000000000003</v>
      </c>
      <c r="F15" s="50">
        <v>20.3</v>
      </c>
      <c r="G15" s="50">
        <f t="shared" si="0"/>
        <v>-13.900000000000002</v>
      </c>
      <c r="H15" s="40"/>
      <c r="I15" s="12">
        <f t="shared" si="1"/>
        <v>1230</v>
      </c>
      <c r="J15" s="7"/>
      <c r="K15" s="114">
        <v>39</v>
      </c>
      <c r="L15" s="108">
        <v>39</v>
      </c>
      <c r="M15" s="108">
        <f t="shared" si="2"/>
        <v>78</v>
      </c>
      <c r="N15" s="93">
        <v>1</v>
      </c>
      <c r="O15" s="29">
        <v>140</v>
      </c>
      <c r="P15" s="5" t="s">
        <v>1</v>
      </c>
      <c r="Q15" s="7"/>
      <c r="R15" s="126">
        <v>86</v>
      </c>
      <c r="S15" s="93">
        <v>7</v>
      </c>
      <c r="T15" s="29">
        <v>110</v>
      </c>
      <c r="U15" s="5" t="s">
        <v>1</v>
      </c>
      <c r="V15" s="7"/>
      <c r="W15" s="131">
        <v>44</v>
      </c>
      <c r="X15" s="108">
        <v>47</v>
      </c>
      <c r="Y15" s="108">
        <f>SUM(W15:X15)</f>
        <v>91</v>
      </c>
      <c r="Z15" s="93">
        <v>1</v>
      </c>
      <c r="AA15" s="29">
        <v>140</v>
      </c>
      <c r="AB15" s="5" t="s">
        <v>1</v>
      </c>
      <c r="AC15" s="7"/>
      <c r="AD15" s="68"/>
      <c r="AE15" s="93"/>
      <c r="AF15" s="29"/>
      <c r="AG15" s="5"/>
      <c r="AH15" s="7"/>
      <c r="AI15" s="68"/>
      <c r="AJ15" s="108"/>
      <c r="AK15" s="108"/>
      <c r="AL15" s="93"/>
      <c r="AM15" s="29"/>
      <c r="AN15" s="5"/>
      <c r="AO15" s="7"/>
      <c r="AP15" s="68"/>
      <c r="AQ15" s="108"/>
      <c r="AR15" s="165">
        <v>88</v>
      </c>
      <c r="AS15" s="93">
        <v>2</v>
      </c>
      <c r="AT15" s="29">
        <v>115</v>
      </c>
      <c r="AU15" s="5" t="s">
        <v>1</v>
      </c>
      <c r="AV15" s="7"/>
      <c r="AW15" s="114">
        <v>41</v>
      </c>
      <c r="AX15" s="108">
        <v>47</v>
      </c>
      <c r="AY15" s="108">
        <f t="shared" si="3"/>
        <v>88</v>
      </c>
      <c r="AZ15" s="93">
        <v>1</v>
      </c>
      <c r="BA15" s="29">
        <v>140</v>
      </c>
      <c r="BB15" s="5" t="s">
        <v>1</v>
      </c>
      <c r="BC15" s="7"/>
      <c r="BD15" s="68"/>
      <c r="BE15" s="93"/>
      <c r="BF15" s="29"/>
      <c r="BG15" s="5"/>
      <c r="BH15" s="7"/>
      <c r="BI15" s="126">
        <v>96</v>
      </c>
      <c r="BJ15" s="108">
        <v>100</v>
      </c>
      <c r="BK15" s="108">
        <f>SUM(BI15:BJ15)</f>
        <v>196</v>
      </c>
      <c r="BL15" s="93">
        <v>6</v>
      </c>
      <c r="BM15" s="29">
        <v>150</v>
      </c>
      <c r="BN15" s="5" t="s">
        <v>1</v>
      </c>
      <c r="BO15" s="7"/>
      <c r="BP15" s="126">
        <v>89</v>
      </c>
      <c r="BQ15" s="108">
        <v>92</v>
      </c>
      <c r="BR15" s="108">
        <f>SUM(BP15:BQ15)</f>
        <v>181</v>
      </c>
      <c r="BS15" s="93">
        <v>2</v>
      </c>
      <c r="BT15" s="29">
        <v>215</v>
      </c>
      <c r="BU15" s="5" t="s">
        <v>1</v>
      </c>
      <c r="BV15" s="7"/>
      <c r="BW15" s="126">
        <v>96</v>
      </c>
      <c r="BX15" s="108">
        <v>90</v>
      </c>
      <c r="BY15" s="108">
        <f t="shared" si="4"/>
        <v>186</v>
      </c>
      <c r="BZ15" s="93">
        <v>6</v>
      </c>
      <c r="CA15" s="43">
        <v>220</v>
      </c>
      <c r="CB15" s="5" t="s">
        <v>1</v>
      </c>
    </row>
    <row r="16" spans="1:80" ht="15.65">
      <c r="A16" s="14">
        <v>7</v>
      </c>
      <c r="B16" s="69" t="s">
        <v>281</v>
      </c>
      <c r="C16" s="49" t="s">
        <v>260</v>
      </c>
      <c r="D16" s="67">
        <v>2017</v>
      </c>
      <c r="E16" s="20">
        <v>46.9</v>
      </c>
      <c r="F16" s="50">
        <v>34.5</v>
      </c>
      <c r="G16" s="50">
        <f t="shared" si="0"/>
        <v>-12.399999999999999</v>
      </c>
      <c r="H16" s="2"/>
      <c r="I16" s="12">
        <f t="shared" si="1"/>
        <v>1005</v>
      </c>
      <c r="J16" s="7"/>
      <c r="K16" s="68"/>
      <c r="L16" s="108"/>
      <c r="M16" s="108"/>
      <c r="N16" s="93"/>
      <c r="O16" s="29"/>
      <c r="P16" s="5"/>
      <c r="Q16" s="7"/>
      <c r="R16" s="131">
        <v>46</v>
      </c>
      <c r="S16" s="93">
        <v>1</v>
      </c>
      <c r="T16" s="29">
        <v>100</v>
      </c>
      <c r="U16" s="5" t="s">
        <v>1</v>
      </c>
      <c r="V16" s="7"/>
      <c r="W16" s="131">
        <v>63</v>
      </c>
      <c r="X16" s="108">
        <v>52</v>
      </c>
      <c r="Y16" s="108">
        <f>SUM(W16:X16)</f>
        <v>115</v>
      </c>
      <c r="Z16" s="93">
        <v>2</v>
      </c>
      <c r="AA16" s="29">
        <v>115</v>
      </c>
      <c r="AB16" s="5" t="s">
        <v>1</v>
      </c>
      <c r="AC16" s="7"/>
      <c r="AD16" s="131">
        <v>43</v>
      </c>
      <c r="AE16" s="156">
        <v>3</v>
      </c>
      <c r="AF16" s="154">
        <v>84</v>
      </c>
      <c r="AG16" s="155" t="s">
        <v>1</v>
      </c>
      <c r="AH16" s="7"/>
      <c r="AI16" s="68"/>
      <c r="AJ16" s="108"/>
      <c r="AK16" s="108"/>
      <c r="AL16" s="93"/>
      <c r="AM16" s="29"/>
      <c r="AN16" s="5" t="s">
        <v>1</v>
      </c>
      <c r="AO16" s="7"/>
      <c r="AP16" s="68"/>
      <c r="AQ16" s="108"/>
      <c r="AR16" s="165">
        <v>109</v>
      </c>
      <c r="AS16" s="93">
        <v>6</v>
      </c>
      <c r="AT16" s="28">
        <v>71</v>
      </c>
      <c r="AU16" s="5" t="s">
        <v>1</v>
      </c>
      <c r="AV16" s="7"/>
      <c r="AW16" s="114">
        <v>55</v>
      </c>
      <c r="AX16" s="108">
        <v>54</v>
      </c>
      <c r="AY16" s="108">
        <f t="shared" si="3"/>
        <v>109</v>
      </c>
      <c r="AZ16" s="93">
        <v>2</v>
      </c>
      <c r="BA16" s="29">
        <v>115</v>
      </c>
      <c r="BB16" s="5" t="s">
        <v>1</v>
      </c>
      <c r="BC16" s="7"/>
      <c r="BD16" s="131">
        <v>42</v>
      </c>
      <c r="BE16" s="93">
        <v>1</v>
      </c>
      <c r="BF16" s="29">
        <v>100</v>
      </c>
      <c r="BG16" s="5" t="s">
        <v>1</v>
      </c>
      <c r="BH16" s="7"/>
      <c r="BI16" s="114">
        <v>46</v>
      </c>
      <c r="BJ16" s="108">
        <v>47</v>
      </c>
      <c r="BK16" s="108">
        <f>SUM(BI16:BJ16)</f>
        <v>93</v>
      </c>
      <c r="BL16" s="93">
        <v>1</v>
      </c>
      <c r="BM16" s="29">
        <v>140</v>
      </c>
      <c r="BN16" s="5" t="s">
        <v>1</v>
      </c>
      <c r="BO16" s="7"/>
      <c r="BP16" s="68"/>
      <c r="BQ16" s="108"/>
      <c r="BR16" s="108"/>
      <c r="BS16" s="93"/>
      <c r="BT16" s="29"/>
      <c r="BU16" s="5"/>
      <c r="BV16" s="7"/>
      <c r="BW16" s="114">
        <v>40</v>
      </c>
      <c r="BX16" s="108">
        <v>48</v>
      </c>
      <c r="BY16" s="108">
        <f t="shared" si="4"/>
        <v>88</v>
      </c>
      <c r="BZ16" s="93">
        <v>1</v>
      </c>
      <c r="CA16" s="29">
        <v>280</v>
      </c>
      <c r="CB16" s="5" t="s">
        <v>1</v>
      </c>
    </row>
    <row r="17" spans="1:80" ht="15.65">
      <c r="A17" s="14">
        <v>8</v>
      </c>
      <c r="B17" s="69" t="s">
        <v>248</v>
      </c>
      <c r="C17" s="49" t="s">
        <v>125</v>
      </c>
      <c r="D17" s="62">
        <v>2016</v>
      </c>
      <c r="E17" s="20">
        <v>22.5</v>
      </c>
      <c r="F17" s="50">
        <v>17.3</v>
      </c>
      <c r="G17" s="50">
        <f t="shared" si="0"/>
        <v>-5.1999999999999993</v>
      </c>
      <c r="H17" s="40"/>
      <c r="I17" s="12">
        <f t="shared" si="1"/>
        <v>951</v>
      </c>
      <c r="J17" s="7"/>
      <c r="K17" s="68"/>
      <c r="L17" s="108"/>
      <c r="M17" s="108"/>
      <c r="N17" s="93"/>
      <c r="O17" s="43"/>
      <c r="P17" s="5"/>
      <c r="Q17" s="7"/>
      <c r="R17" s="126">
        <v>99</v>
      </c>
      <c r="S17" s="93">
        <v>8</v>
      </c>
      <c r="T17" s="168">
        <v>95</v>
      </c>
      <c r="U17" s="5" t="s">
        <v>1</v>
      </c>
      <c r="V17" s="7"/>
      <c r="W17" s="68"/>
      <c r="X17" s="108"/>
      <c r="Y17" s="108"/>
      <c r="Z17" s="93"/>
      <c r="AA17" s="43"/>
      <c r="AB17" s="5"/>
      <c r="AC17" s="7"/>
      <c r="AD17" s="126">
        <v>73</v>
      </c>
      <c r="AE17" s="93">
        <v>2</v>
      </c>
      <c r="AF17" s="29">
        <v>176</v>
      </c>
      <c r="AG17" s="5" t="s">
        <v>1</v>
      </c>
      <c r="AH17" s="7"/>
      <c r="AI17" s="68"/>
      <c r="AJ17" s="108"/>
      <c r="AK17" s="108"/>
      <c r="AL17" s="93"/>
      <c r="AM17" s="43"/>
      <c r="AN17" s="5"/>
      <c r="AO17" s="7"/>
      <c r="AP17" s="68"/>
      <c r="AQ17" s="108"/>
      <c r="AR17" s="165">
        <v>87</v>
      </c>
      <c r="AS17" s="93">
        <v>1</v>
      </c>
      <c r="AT17" s="29">
        <v>140</v>
      </c>
      <c r="AU17" s="5" t="s">
        <v>1</v>
      </c>
      <c r="AV17" s="7"/>
      <c r="AW17" s="126">
        <v>20</v>
      </c>
      <c r="AX17" s="108">
        <v>27</v>
      </c>
      <c r="AY17" s="108">
        <f t="shared" si="3"/>
        <v>47</v>
      </c>
      <c r="AZ17" s="93">
        <v>6</v>
      </c>
      <c r="BA17" s="29">
        <v>150</v>
      </c>
      <c r="BB17" s="5" t="s">
        <v>1</v>
      </c>
      <c r="BC17" s="7"/>
      <c r="BD17" s="68"/>
      <c r="BE17" s="93"/>
      <c r="BF17" s="29"/>
      <c r="BG17" s="5"/>
      <c r="BH17" s="7"/>
      <c r="BI17" s="126">
        <v>86</v>
      </c>
      <c r="BJ17" s="108">
        <v>94</v>
      </c>
      <c r="BK17" s="108">
        <f>SUM(BI17:BJ17)</f>
        <v>180</v>
      </c>
      <c r="BL17" s="93">
        <v>3</v>
      </c>
      <c r="BM17" s="29">
        <v>200</v>
      </c>
      <c r="BN17" s="5" t="s">
        <v>1</v>
      </c>
      <c r="BO17" s="7"/>
      <c r="BP17" s="68"/>
      <c r="BQ17" s="108"/>
      <c r="BR17" s="108"/>
      <c r="BS17" s="93"/>
      <c r="BT17" s="29"/>
      <c r="BU17" s="5"/>
      <c r="BV17" s="7"/>
      <c r="BW17" s="126">
        <v>100</v>
      </c>
      <c r="BX17" s="108">
        <v>92</v>
      </c>
      <c r="BY17" s="108">
        <f t="shared" si="4"/>
        <v>192</v>
      </c>
      <c r="BZ17" s="93">
        <v>7</v>
      </c>
      <c r="CA17" s="43">
        <v>190</v>
      </c>
      <c r="CB17" s="5" t="s">
        <v>1</v>
      </c>
    </row>
    <row r="18" spans="1:80" ht="15.65">
      <c r="A18" s="14">
        <v>9</v>
      </c>
      <c r="B18" s="69" t="s">
        <v>251</v>
      </c>
      <c r="C18" s="49" t="s">
        <v>52</v>
      </c>
      <c r="D18" s="61">
        <v>2017</v>
      </c>
      <c r="E18" s="20">
        <v>49.5</v>
      </c>
      <c r="F18" s="50">
        <v>47.4</v>
      </c>
      <c r="G18" s="50">
        <f t="shared" si="0"/>
        <v>-2.1000000000000014</v>
      </c>
      <c r="H18" s="2"/>
      <c r="I18" s="12">
        <f t="shared" si="1"/>
        <v>857</v>
      </c>
      <c r="J18" s="7"/>
      <c r="K18" s="114">
        <v>56</v>
      </c>
      <c r="L18" s="108">
        <v>69</v>
      </c>
      <c r="M18" s="108">
        <f>SUM(K18:L18)</f>
        <v>125</v>
      </c>
      <c r="N18" s="93">
        <v>3</v>
      </c>
      <c r="O18" s="29">
        <v>100</v>
      </c>
      <c r="P18" s="5" t="s">
        <v>1</v>
      </c>
      <c r="Q18" s="7"/>
      <c r="R18" s="131">
        <v>64</v>
      </c>
      <c r="S18" s="93">
        <v>3</v>
      </c>
      <c r="T18" s="29">
        <v>84</v>
      </c>
      <c r="U18" s="5" t="s">
        <v>1</v>
      </c>
      <c r="V18" s="7"/>
      <c r="W18" s="131">
        <v>62</v>
      </c>
      <c r="X18" s="108">
        <v>65</v>
      </c>
      <c r="Y18" s="108">
        <f>SUM(W18:X18)</f>
        <v>127</v>
      </c>
      <c r="Z18" s="93">
        <v>4</v>
      </c>
      <c r="AA18" s="29">
        <v>92</v>
      </c>
      <c r="AB18" s="5" t="s">
        <v>1</v>
      </c>
      <c r="AC18" s="7"/>
      <c r="AD18" s="131">
        <v>57</v>
      </c>
      <c r="AE18" s="156">
        <v>4</v>
      </c>
      <c r="AF18" s="154">
        <v>75</v>
      </c>
      <c r="AG18" s="155" t="s">
        <v>1</v>
      </c>
      <c r="AH18" s="7"/>
      <c r="AI18" s="68"/>
      <c r="AJ18" s="108"/>
      <c r="AK18" s="108"/>
      <c r="AL18" s="93"/>
      <c r="AM18" s="29"/>
      <c r="AN18" s="5" t="s">
        <v>1</v>
      </c>
      <c r="AO18" s="7"/>
      <c r="AP18" s="68"/>
      <c r="AQ18" s="108"/>
      <c r="AR18" s="108"/>
      <c r="AS18" s="93"/>
      <c r="AT18" s="29"/>
      <c r="AU18" s="5"/>
      <c r="AV18" s="7"/>
      <c r="AW18" s="114">
        <v>63</v>
      </c>
      <c r="AX18" s="108">
        <v>63</v>
      </c>
      <c r="AY18" s="108">
        <f t="shared" si="3"/>
        <v>126</v>
      </c>
      <c r="AZ18" s="93">
        <v>3</v>
      </c>
      <c r="BA18" s="29">
        <v>100</v>
      </c>
      <c r="BB18" s="5" t="s">
        <v>1</v>
      </c>
      <c r="BC18" s="7"/>
      <c r="BD18" s="131">
        <v>60</v>
      </c>
      <c r="BE18" s="93">
        <v>3</v>
      </c>
      <c r="BF18" s="29">
        <v>84</v>
      </c>
      <c r="BG18" s="5" t="s">
        <v>1</v>
      </c>
      <c r="BH18" s="7"/>
      <c r="BI18" s="68"/>
      <c r="BJ18" s="108"/>
      <c r="BK18" s="108"/>
      <c r="BL18" s="93"/>
      <c r="BM18" s="29">
        <v>92</v>
      </c>
      <c r="BN18" s="5" t="s">
        <v>1</v>
      </c>
      <c r="BO18" s="7"/>
      <c r="BP18" s="68"/>
      <c r="BQ18" s="108"/>
      <c r="BR18" s="108"/>
      <c r="BS18" s="93"/>
      <c r="BT18" s="29"/>
      <c r="BU18" s="5"/>
      <c r="BV18" s="7"/>
      <c r="BW18" s="114">
        <v>52</v>
      </c>
      <c r="BX18" s="108">
        <v>50</v>
      </c>
      <c r="BY18" s="108">
        <f t="shared" si="4"/>
        <v>102</v>
      </c>
      <c r="BZ18" s="93">
        <v>2</v>
      </c>
      <c r="CA18" s="29">
        <v>230</v>
      </c>
      <c r="CB18" s="5" t="s">
        <v>1</v>
      </c>
    </row>
    <row r="19" spans="1:80" ht="15.65">
      <c r="A19" s="14">
        <v>10</v>
      </c>
      <c r="B19" s="69" t="s">
        <v>417</v>
      </c>
      <c r="C19" s="48" t="s">
        <v>335</v>
      </c>
      <c r="D19" s="62">
        <v>2016</v>
      </c>
      <c r="E19" s="20">
        <v>35.299999999999997</v>
      </c>
      <c r="F19" s="89">
        <v>25.7</v>
      </c>
      <c r="G19" s="50">
        <f t="shared" si="0"/>
        <v>-9.5999999999999979</v>
      </c>
      <c r="H19" s="2"/>
      <c r="I19" s="12">
        <f t="shared" si="1"/>
        <v>740</v>
      </c>
      <c r="J19" s="7"/>
      <c r="K19" s="114">
        <v>50</v>
      </c>
      <c r="L19" s="108">
        <v>46</v>
      </c>
      <c r="M19" s="108">
        <f>SUM(K19:L19)</f>
        <v>96</v>
      </c>
      <c r="N19" s="93">
        <v>2</v>
      </c>
      <c r="O19" s="29">
        <v>115</v>
      </c>
      <c r="P19" s="5" t="s">
        <v>1</v>
      </c>
      <c r="Q19" s="7"/>
      <c r="R19" s="126">
        <v>99</v>
      </c>
      <c r="S19" s="93">
        <v>8</v>
      </c>
      <c r="T19" s="168">
        <v>95</v>
      </c>
      <c r="U19" s="5" t="s">
        <v>1</v>
      </c>
      <c r="V19" s="7"/>
      <c r="W19" s="68"/>
      <c r="X19" s="108"/>
      <c r="Y19" s="108"/>
      <c r="Z19" s="93"/>
      <c r="AA19" s="29"/>
      <c r="AB19" s="5"/>
      <c r="AC19" s="7"/>
      <c r="AD19" s="126">
        <v>90</v>
      </c>
      <c r="AE19" s="93">
        <v>7</v>
      </c>
      <c r="AF19" s="29">
        <v>110</v>
      </c>
      <c r="AG19" s="5" t="s">
        <v>1</v>
      </c>
      <c r="AH19" s="7"/>
      <c r="AI19" s="126">
        <v>102</v>
      </c>
      <c r="AJ19" s="108">
        <v>102</v>
      </c>
      <c r="AK19" s="108">
        <f>SUM(AI19:AJ19)</f>
        <v>204</v>
      </c>
      <c r="AL19" s="93">
        <v>1</v>
      </c>
      <c r="AM19" s="29">
        <v>280</v>
      </c>
      <c r="AN19" s="5" t="s">
        <v>1</v>
      </c>
      <c r="AO19" s="7"/>
      <c r="AP19" s="68"/>
      <c r="AQ19" s="108"/>
      <c r="AR19" s="108"/>
      <c r="AS19" s="93"/>
      <c r="AT19" s="29"/>
      <c r="AU19" s="5"/>
      <c r="AV19" s="7"/>
      <c r="AW19" s="68"/>
      <c r="AX19" s="108"/>
      <c r="AY19" s="108"/>
      <c r="AZ19" s="93"/>
      <c r="BA19" s="29"/>
      <c r="BB19" s="5"/>
      <c r="BC19" s="7"/>
      <c r="BD19" s="68"/>
      <c r="BE19" s="93"/>
      <c r="BF19" s="29"/>
      <c r="BG19" s="5"/>
      <c r="BH19" s="7"/>
      <c r="BI19" s="68"/>
      <c r="BJ19" s="108"/>
      <c r="BK19" s="108"/>
      <c r="BL19" s="93"/>
      <c r="BM19" s="29"/>
      <c r="BN19" s="5"/>
      <c r="BO19" s="7"/>
      <c r="BP19" s="68"/>
      <c r="BQ19" s="108"/>
      <c r="BR19" s="108"/>
      <c r="BS19" s="93"/>
      <c r="BT19" s="29"/>
      <c r="BU19" s="5"/>
      <c r="BV19" s="7"/>
      <c r="BW19" s="126">
        <v>105</v>
      </c>
      <c r="BX19" s="108">
        <v>99</v>
      </c>
      <c r="BY19" s="108">
        <f t="shared" si="4"/>
        <v>204</v>
      </c>
      <c r="BZ19" s="93">
        <v>10</v>
      </c>
      <c r="CA19" s="43">
        <v>140</v>
      </c>
      <c r="CB19" s="5" t="s">
        <v>1</v>
      </c>
    </row>
    <row r="20" spans="1:80" ht="15.65">
      <c r="A20" s="14">
        <v>11</v>
      </c>
      <c r="B20" s="69" t="s">
        <v>250</v>
      </c>
      <c r="C20" s="49" t="s">
        <v>125</v>
      </c>
      <c r="D20" s="62">
        <v>2016</v>
      </c>
      <c r="E20" s="20">
        <v>29.6</v>
      </c>
      <c r="F20" s="50">
        <v>21.9</v>
      </c>
      <c r="G20" s="50">
        <f t="shared" si="0"/>
        <v>-7.7000000000000028</v>
      </c>
      <c r="H20" s="40"/>
      <c r="I20" s="12">
        <f t="shared" si="1"/>
        <v>626</v>
      </c>
      <c r="J20" s="7"/>
      <c r="K20" s="68"/>
      <c r="L20" s="108"/>
      <c r="M20" s="108"/>
      <c r="N20" s="93"/>
      <c r="O20" s="43"/>
      <c r="P20" s="5"/>
      <c r="Q20" s="7"/>
      <c r="R20" s="126">
        <v>81</v>
      </c>
      <c r="S20" s="93">
        <v>6</v>
      </c>
      <c r="T20" s="29">
        <v>120</v>
      </c>
      <c r="U20" s="5" t="s">
        <v>1</v>
      </c>
      <c r="V20" s="7"/>
      <c r="W20" s="68"/>
      <c r="X20" s="108"/>
      <c r="Y20" s="108"/>
      <c r="Z20" s="93"/>
      <c r="AA20" s="43"/>
      <c r="AB20" s="5"/>
      <c r="AC20" s="7"/>
      <c r="AD20" s="126">
        <v>95</v>
      </c>
      <c r="AE20" s="93">
        <v>9</v>
      </c>
      <c r="AF20" s="29">
        <v>90</v>
      </c>
      <c r="AG20" s="5" t="s">
        <v>1</v>
      </c>
      <c r="AH20" s="7"/>
      <c r="AI20" s="68"/>
      <c r="AJ20" s="108"/>
      <c r="AK20" s="108"/>
      <c r="AL20" s="93"/>
      <c r="AM20" s="29"/>
      <c r="AN20" s="5"/>
      <c r="AO20" s="7"/>
      <c r="AP20" s="68"/>
      <c r="AQ20" s="108"/>
      <c r="AR20" s="165">
        <v>96</v>
      </c>
      <c r="AS20" s="93">
        <v>4</v>
      </c>
      <c r="AT20" s="43">
        <v>92</v>
      </c>
      <c r="AU20" s="5" t="s">
        <v>1</v>
      </c>
      <c r="AV20" s="7"/>
      <c r="AW20" s="68"/>
      <c r="AX20" s="108"/>
      <c r="AY20" s="108">
        <f>SUM(AW20:AX20)</f>
        <v>0</v>
      </c>
      <c r="AZ20" s="93"/>
      <c r="BA20" s="43"/>
      <c r="BB20" s="5"/>
      <c r="BC20" s="7"/>
      <c r="BD20" s="126">
        <v>97</v>
      </c>
      <c r="BE20" s="93">
        <v>5</v>
      </c>
      <c r="BF20" s="29">
        <v>134</v>
      </c>
      <c r="BG20" s="5" t="s">
        <v>1</v>
      </c>
      <c r="BH20" s="7"/>
      <c r="BI20" s="114">
        <v>1</v>
      </c>
      <c r="BJ20" s="108"/>
      <c r="BK20" s="108"/>
      <c r="BL20" s="93"/>
      <c r="BM20" s="43"/>
      <c r="BN20" s="5"/>
      <c r="BO20" s="7"/>
      <c r="BP20" s="68"/>
      <c r="BQ20" s="108"/>
      <c r="BR20" s="108"/>
      <c r="BS20" s="93"/>
      <c r="BT20" s="43"/>
      <c r="BU20" s="5"/>
      <c r="BV20" s="7"/>
      <c r="BW20" s="126">
        <v>103</v>
      </c>
      <c r="BX20" s="108">
        <v>89</v>
      </c>
      <c r="BY20" s="108">
        <f t="shared" si="4"/>
        <v>192</v>
      </c>
      <c r="BZ20" s="93">
        <v>7</v>
      </c>
      <c r="CA20" s="43">
        <v>190</v>
      </c>
      <c r="CB20" s="5" t="s">
        <v>1</v>
      </c>
    </row>
    <row r="21" spans="1:80" ht="15.05" customHeight="1">
      <c r="A21" s="14">
        <v>12</v>
      </c>
      <c r="B21" s="69" t="s">
        <v>453</v>
      </c>
      <c r="C21" s="49" t="s">
        <v>52</v>
      </c>
      <c r="D21" s="103">
        <v>2016</v>
      </c>
      <c r="E21" s="20">
        <v>23.5</v>
      </c>
      <c r="F21" s="89">
        <v>19.8</v>
      </c>
      <c r="G21" s="50">
        <f t="shared" si="0"/>
        <v>-3.6999999999999993</v>
      </c>
      <c r="H21" s="2"/>
      <c r="I21" s="12">
        <f t="shared" si="1"/>
        <v>394.7</v>
      </c>
      <c r="J21" s="7"/>
      <c r="K21" s="68"/>
      <c r="L21" s="108"/>
      <c r="M21" s="108"/>
      <c r="N21" s="93"/>
      <c r="O21" s="29"/>
      <c r="P21" s="5"/>
      <c r="Q21" s="7"/>
      <c r="R21" s="68"/>
      <c r="S21" s="93"/>
      <c r="T21" s="29"/>
      <c r="U21" s="5"/>
      <c r="V21" s="7"/>
      <c r="W21" s="68"/>
      <c r="X21" s="108"/>
      <c r="Y21" s="108"/>
      <c r="Z21" s="93"/>
      <c r="AA21" s="29"/>
      <c r="AB21" s="5"/>
      <c r="AC21" s="7"/>
      <c r="AD21" s="126">
        <v>76</v>
      </c>
      <c r="AE21" s="93">
        <v>4</v>
      </c>
      <c r="AF21" s="29">
        <v>134.69999999999999</v>
      </c>
      <c r="AG21" s="5" t="s">
        <v>1</v>
      </c>
      <c r="AH21" s="7"/>
      <c r="AI21" s="68"/>
      <c r="AJ21" s="108"/>
      <c r="AK21" s="108"/>
      <c r="AL21" s="93"/>
      <c r="AM21" s="43"/>
      <c r="AN21" s="5" t="s">
        <v>1</v>
      </c>
      <c r="AO21" s="7"/>
      <c r="AP21" s="68"/>
      <c r="AQ21" s="108"/>
      <c r="AR21" s="165">
        <v>91</v>
      </c>
      <c r="AS21" s="93">
        <v>3</v>
      </c>
      <c r="AT21" s="29">
        <v>100</v>
      </c>
      <c r="AU21" s="5" t="s">
        <v>1</v>
      </c>
      <c r="AV21" s="7"/>
      <c r="AW21" s="68"/>
      <c r="AX21" s="108"/>
      <c r="AY21" s="108">
        <f>SUM(AW21:AX21)</f>
        <v>0</v>
      </c>
      <c r="AZ21" s="93"/>
      <c r="BA21" s="29"/>
      <c r="BB21" s="5"/>
      <c r="BC21" s="7"/>
      <c r="BD21" s="68"/>
      <c r="BE21" s="93"/>
      <c r="BF21" s="29"/>
      <c r="BG21" s="5"/>
      <c r="BH21" s="7"/>
      <c r="BI21" s="68"/>
      <c r="BJ21" s="108"/>
      <c r="BK21" s="108"/>
      <c r="BL21" s="93"/>
      <c r="BM21" s="29"/>
      <c r="BN21" s="5"/>
      <c r="BO21" s="7"/>
      <c r="BP21" s="68"/>
      <c r="BQ21" s="108"/>
      <c r="BR21" s="108"/>
      <c r="BS21" s="93"/>
      <c r="BT21" s="29"/>
      <c r="BU21" s="5"/>
      <c r="BV21" s="7"/>
      <c r="BW21" s="126">
        <v>96</v>
      </c>
      <c r="BX21" s="108">
        <v>105</v>
      </c>
      <c r="BY21" s="108">
        <f t="shared" si="4"/>
        <v>201</v>
      </c>
      <c r="BZ21" s="93">
        <v>9</v>
      </c>
      <c r="CA21" s="43">
        <v>160</v>
      </c>
      <c r="CB21" s="5" t="s">
        <v>1</v>
      </c>
    </row>
    <row r="22" spans="1:80" ht="15.65">
      <c r="A22" s="14">
        <v>13</v>
      </c>
      <c r="B22" s="69" t="s">
        <v>439</v>
      </c>
      <c r="C22" s="49" t="s">
        <v>392</v>
      </c>
      <c r="D22" s="67">
        <v>2017</v>
      </c>
      <c r="E22" s="20">
        <v>41.6</v>
      </c>
      <c r="F22" s="50">
        <v>34.700000000000003</v>
      </c>
      <c r="G22" s="50">
        <f t="shared" si="0"/>
        <v>-6.8999999999999986</v>
      </c>
      <c r="H22" s="41"/>
      <c r="I22" s="12">
        <f t="shared" si="1"/>
        <v>243</v>
      </c>
      <c r="J22" s="7"/>
      <c r="K22" s="68"/>
      <c r="L22" s="108"/>
      <c r="M22" s="108"/>
      <c r="N22" s="93"/>
      <c r="O22" s="29"/>
      <c r="P22" s="5"/>
      <c r="Q22" s="7"/>
      <c r="R22" s="68"/>
      <c r="S22" s="93"/>
      <c r="T22" s="29"/>
      <c r="U22" s="5"/>
      <c r="V22" s="7"/>
      <c r="W22" s="139" t="s">
        <v>446</v>
      </c>
      <c r="X22" s="143">
        <v>43</v>
      </c>
      <c r="Y22" s="143">
        <v>43</v>
      </c>
      <c r="Z22" s="179">
        <v>5</v>
      </c>
      <c r="AA22" s="144">
        <v>67</v>
      </c>
      <c r="AB22" s="140" t="s">
        <v>1</v>
      </c>
      <c r="AC22" s="7"/>
      <c r="AD22" s="68"/>
      <c r="AE22" s="93"/>
      <c r="AF22" s="29"/>
      <c r="AG22" s="5"/>
      <c r="AH22" s="7"/>
      <c r="AI22" s="68"/>
      <c r="AJ22" s="108"/>
      <c r="AK22" s="108"/>
      <c r="AL22" s="93"/>
      <c r="AM22" s="29"/>
      <c r="AN22" s="5" t="s">
        <v>1</v>
      </c>
      <c r="AO22" s="7"/>
      <c r="AP22" s="68"/>
      <c r="AQ22" s="108"/>
      <c r="AR22" s="165">
        <v>104</v>
      </c>
      <c r="AS22" s="93">
        <v>5</v>
      </c>
      <c r="AT22" s="43">
        <v>84</v>
      </c>
      <c r="AU22" s="5" t="s">
        <v>1</v>
      </c>
      <c r="AV22" s="7"/>
      <c r="AW22" s="68"/>
      <c r="AX22" s="108"/>
      <c r="AY22" s="108">
        <f>SUM(AW22:AX22)</f>
        <v>0</v>
      </c>
      <c r="AZ22" s="93"/>
      <c r="BA22" s="43"/>
      <c r="BB22" s="5"/>
      <c r="BC22" s="7"/>
      <c r="BD22" s="131">
        <v>46</v>
      </c>
      <c r="BE22" s="93">
        <v>2</v>
      </c>
      <c r="BF22" s="29">
        <v>92</v>
      </c>
      <c r="BG22" s="5" t="s">
        <v>1</v>
      </c>
      <c r="BH22" s="7"/>
      <c r="BI22" s="68"/>
      <c r="BJ22" s="108"/>
      <c r="BK22" s="108"/>
      <c r="BL22" s="93"/>
      <c r="BM22" s="43"/>
      <c r="BN22" s="5"/>
      <c r="BO22" s="7"/>
      <c r="BP22" s="68"/>
      <c r="BQ22" s="108"/>
      <c r="BR22" s="108"/>
      <c r="BS22" s="93"/>
      <c r="BT22" s="43"/>
      <c r="BU22" s="5"/>
      <c r="BV22" s="7"/>
      <c r="BW22" s="68"/>
      <c r="BX22" s="108"/>
      <c r="BY22" s="108"/>
      <c r="BZ22" s="93"/>
      <c r="CA22" s="29"/>
      <c r="CB22" s="5"/>
    </row>
    <row r="23" spans="1:80" ht="15.65">
      <c r="A23" s="14">
        <v>14</v>
      </c>
      <c r="B23" s="69" t="s">
        <v>126</v>
      </c>
      <c r="C23" s="49" t="s">
        <v>42</v>
      </c>
      <c r="D23" s="61">
        <v>2017</v>
      </c>
      <c r="E23" s="20">
        <v>48.8</v>
      </c>
      <c r="F23" s="50">
        <v>47.5</v>
      </c>
      <c r="G23" s="50">
        <f t="shared" si="0"/>
        <v>-1.2999999999999972</v>
      </c>
      <c r="H23" s="2"/>
      <c r="I23" s="12">
        <f t="shared" si="1"/>
        <v>192</v>
      </c>
      <c r="J23" s="7"/>
      <c r="K23" s="68"/>
      <c r="L23" s="108"/>
      <c r="M23" s="108"/>
      <c r="N23" s="93"/>
      <c r="O23" s="29"/>
      <c r="P23" s="5"/>
      <c r="Q23" s="7"/>
      <c r="R23" s="131">
        <v>59</v>
      </c>
      <c r="S23" s="93">
        <v>2</v>
      </c>
      <c r="T23" s="29">
        <v>92</v>
      </c>
      <c r="U23" s="5" t="s">
        <v>1</v>
      </c>
      <c r="V23" s="7"/>
      <c r="W23" s="131">
        <v>67</v>
      </c>
      <c r="X23" s="108">
        <v>56</v>
      </c>
      <c r="Y23" s="108">
        <f>SUM(W23:X23)</f>
        <v>123</v>
      </c>
      <c r="Z23" s="93">
        <v>3</v>
      </c>
      <c r="AA23" s="29">
        <v>100</v>
      </c>
      <c r="AB23" s="5" t="s">
        <v>1</v>
      </c>
      <c r="AC23" s="7"/>
      <c r="AD23" s="68"/>
      <c r="AE23" s="93"/>
      <c r="AF23" s="29"/>
      <c r="AG23" s="5"/>
      <c r="AH23" s="7"/>
      <c r="AI23" s="68"/>
      <c r="AJ23" s="108"/>
      <c r="AK23" s="108"/>
      <c r="AL23" s="93"/>
      <c r="AM23" s="29"/>
      <c r="AN23" s="5" t="s">
        <v>1</v>
      </c>
      <c r="AO23" s="7"/>
      <c r="AP23" s="68"/>
      <c r="AQ23" s="108"/>
      <c r="AR23" s="108"/>
      <c r="AS23" s="93"/>
      <c r="AT23" s="29"/>
      <c r="AU23" s="5"/>
      <c r="AV23" s="7"/>
      <c r="AW23" s="68"/>
      <c r="AX23" s="108"/>
      <c r="AY23" s="108">
        <f>SUM(AW23:AX23)</f>
        <v>0</v>
      </c>
      <c r="AZ23" s="93"/>
      <c r="BA23" s="29"/>
      <c r="BB23" s="5"/>
      <c r="BC23" s="7"/>
      <c r="BD23" s="68"/>
      <c r="BE23" s="93"/>
      <c r="BF23" s="29"/>
      <c r="BG23" s="5"/>
      <c r="BH23" s="7"/>
      <c r="BI23" s="68"/>
      <c r="BJ23" s="108"/>
      <c r="BK23" s="108"/>
      <c r="BL23" s="93"/>
      <c r="BM23" s="29"/>
      <c r="BN23" s="5"/>
      <c r="BO23" s="7"/>
      <c r="BP23" s="68"/>
      <c r="BQ23" s="108"/>
      <c r="BR23" s="108"/>
      <c r="BS23" s="93"/>
      <c r="BT23" s="29"/>
      <c r="BU23" s="5"/>
      <c r="BV23" s="7"/>
      <c r="BW23" s="68"/>
      <c r="BX23" s="108"/>
      <c r="BY23" s="108"/>
      <c r="BZ23" s="93"/>
      <c r="CA23" s="29"/>
      <c r="CB23" s="5"/>
    </row>
    <row r="24" spans="1:80" ht="15.65">
      <c r="A24" s="14">
        <v>15</v>
      </c>
      <c r="B24" s="69" t="s">
        <v>533</v>
      </c>
      <c r="C24" s="49" t="s">
        <v>35</v>
      </c>
      <c r="D24" s="62">
        <v>2016</v>
      </c>
      <c r="E24" s="20">
        <v>26.6</v>
      </c>
      <c r="F24" s="50"/>
      <c r="G24" s="50"/>
      <c r="H24" s="2"/>
      <c r="I24" s="12">
        <f t="shared" si="1"/>
        <v>120</v>
      </c>
      <c r="J24" s="7"/>
      <c r="K24" s="68"/>
      <c r="L24" s="68"/>
      <c r="M24" s="108"/>
      <c r="N24" s="94"/>
      <c r="O24" s="29"/>
      <c r="P24" s="5"/>
      <c r="Q24" s="7"/>
      <c r="R24" s="68"/>
      <c r="S24" s="94"/>
      <c r="T24" s="29"/>
      <c r="U24" s="5"/>
      <c r="V24" s="7"/>
      <c r="W24" s="68"/>
      <c r="X24" s="68"/>
      <c r="Y24" s="108"/>
      <c r="Z24" s="94"/>
      <c r="AA24" s="29"/>
      <c r="AB24" s="5"/>
      <c r="AC24" s="7"/>
      <c r="AD24" s="68"/>
      <c r="AE24" s="94"/>
      <c r="AF24" s="29"/>
      <c r="AG24" s="5"/>
      <c r="AH24" s="7"/>
      <c r="AI24" s="68"/>
      <c r="AJ24" s="108"/>
      <c r="AK24" s="108"/>
      <c r="AL24" s="93"/>
      <c r="AM24" s="29"/>
      <c r="AN24" s="5" t="s">
        <v>1</v>
      </c>
      <c r="AO24" s="7"/>
      <c r="AP24" s="68"/>
      <c r="AQ24" s="108"/>
      <c r="AR24" s="108"/>
      <c r="AS24" s="93"/>
      <c r="AT24" s="29"/>
      <c r="AU24" s="5"/>
      <c r="AV24" s="7"/>
      <c r="AW24" s="68"/>
      <c r="AX24" s="108"/>
      <c r="AY24" s="108"/>
      <c r="AZ24" s="93"/>
      <c r="BA24" s="29"/>
      <c r="BB24" s="5"/>
      <c r="BC24" s="7"/>
      <c r="BD24" s="68"/>
      <c r="BE24" s="94"/>
      <c r="BF24" s="29"/>
      <c r="BG24" s="5"/>
      <c r="BH24" s="7"/>
      <c r="BI24" s="68"/>
      <c r="BJ24" s="108"/>
      <c r="BK24" s="108"/>
      <c r="BL24" s="93"/>
      <c r="BM24" s="29"/>
      <c r="BN24" s="5"/>
      <c r="BO24" s="7"/>
      <c r="BP24" s="68"/>
      <c r="BQ24" s="108"/>
      <c r="BR24" s="108"/>
      <c r="BS24" s="93"/>
      <c r="BT24" s="29"/>
      <c r="BU24" s="5"/>
      <c r="BV24" s="7"/>
      <c r="BW24" s="126">
        <v>106</v>
      </c>
      <c r="BX24" s="108">
        <v>110</v>
      </c>
      <c r="BY24" s="108">
        <f>SUM(BW24:BX24)</f>
        <v>216</v>
      </c>
      <c r="BZ24" s="93">
        <v>11</v>
      </c>
      <c r="CA24" s="43">
        <v>120</v>
      </c>
      <c r="CB24" s="5" t="s">
        <v>1</v>
      </c>
    </row>
    <row r="25" spans="1:80" ht="15.65">
      <c r="A25" s="14">
        <v>16</v>
      </c>
      <c r="B25" s="69" t="s">
        <v>454</v>
      </c>
      <c r="C25" s="49" t="s">
        <v>38</v>
      </c>
      <c r="D25" s="103">
        <v>2016</v>
      </c>
      <c r="E25" s="20">
        <v>31.9</v>
      </c>
      <c r="F25" s="50"/>
      <c r="G25" s="50"/>
      <c r="H25" s="2"/>
      <c r="I25" s="12">
        <f t="shared" si="1"/>
        <v>100</v>
      </c>
      <c r="J25" s="7"/>
      <c r="K25" s="68"/>
      <c r="L25" s="68"/>
      <c r="M25" s="108"/>
      <c r="N25" s="94"/>
      <c r="O25" s="43"/>
      <c r="P25" s="5"/>
      <c r="Q25" s="7"/>
      <c r="R25" s="68"/>
      <c r="S25" s="94"/>
      <c r="T25" s="43"/>
      <c r="U25" s="5"/>
      <c r="V25" s="7"/>
      <c r="W25" s="68"/>
      <c r="X25" s="68"/>
      <c r="Y25" s="108"/>
      <c r="Z25" s="94"/>
      <c r="AA25" s="43"/>
      <c r="AB25" s="5"/>
      <c r="AC25" s="7"/>
      <c r="AD25" s="126">
        <v>94</v>
      </c>
      <c r="AE25" s="94">
        <v>8</v>
      </c>
      <c r="AF25" s="29">
        <v>100</v>
      </c>
      <c r="AG25" s="5" t="s">
        <v>1</v>
      </c>
      <c r="AH25" s="7"/>
      <c r="AI25" s="68"/>
      <c r="AJ25" s="68"/>
      <c r="AK25" s="108"/>
      <c r="AL25" s="93"/>
      <c r="AM25" s="29"/>
      <c r="AN25" s="5"/>
      <c r="AO25" s="7"/>
      <c r="AP25" s="68"/>
      <c r="AQ25" s="68"/>
      <c r="AR25" s="108"/>
      <c r="AS25" s="93"/>
      <c r="AT25" s="29"/>
      <c r="AU25" s="5"/>
      <c r="AV25" s="7"/>
      <c r="AW25" s="68"/>
      <c r="AX25" s="68"/>
      <c r="AY25" s="108">
        <f>SUM(AW25:AX25)</f>
        <v>0</v>
      </c>
      <c r="AZ25" s="93"/>
      <c r="BA25" s="29"/>
      <c r="BB25" s="5"/>
      <c r="BC25" s="7"/>
      <c r="BD25" s="68"/>
      <c r="BE25" s="94"/>
      <c r="BF25" s="29"/>
      <c r="BG25" s="5"/>
      <c r="BH25" s="7"/>
      <c r="BI25" s="68"/>
      <c r="BJ25" s="68"/>
      <c r="BK25" s="108"/>
      <c r="BL25" s="93"/>
      <c r="BM25" s="29"/>
      <c r="BN25" s="5"/>
      <c r="BO25" s="7"/>
      <c r="BP25" s="68"/>
      <c r="BQ25" s="68"/>
      <c r="BR25" s="108"/>
      <c r="BS25" s="93"/>
      <c r="BT25" s="29"/>
      <c r="BU25" s="5"/>
      <c r="BV25" s="7"/>
      <c r="BW25" s="68"/>
      <c r="BX25" s="68"/>
      <c r="BY25" s="108"/>
      <c r="BZ25" s="93"/>
      <c r="CA25" s="43"/>
      <c r="CB25" s="5"/>
    </row>
    <row r="26" spans="1:80" ht="15.65">
      <c r="A26" s="14">
        <v>17</v>
      </c>
      <c r="B26" s="69" t="s">
        <v>259</v>
      </c>
      <c r="C26" s="49" t="s">
        <v>260</v>
      </c>
      <c r="D26" s="103">
        <v>2016</v>
      </c>
      <c r="E26" s="20"/>
      <c r="F26" s="20"/>
      <c r="G26" s="50">
        <f>SUM(F26)-E26</f>
        <v>0</v>
      </c>
      <c r="H26" s="2"/>
      <c r="I26" s="12">
        <f t="shared" si="1"/>
        <v>71</v>
      </c>
      <c r="J26" s="7"/>
      <c r="K26" s="68"/>
      <c r="L26" s="68"/>
      <c r="M26" s="108"/>
      <c r="N26" s="94"/>
      <c r="O26" s="29"/>
      <c r="P26" s="66"/>
      <c r="Q26" s="7"/>
      <c r="R26" s="68"/>
      <c r="S26" s="94"/>
      <c r="T26" s="29"/>
      <c r="U26" s="66"/>
      <c r="V26" s="7"/>
      <c r="W26" s="68"/>
      <c r="X26" s="68"/>
      <c r="Y26" s="108"/>
      <c r="Z26" s="94"/>
      <c r="AA26" s="29"/>
      <c r="AB26" s="66"/>
      <c r="AC26" s="7"/>
      <c r="AD26" s="183"/>
      <c r="AE26" s="94"/>
      <c r="AF26" s="29"/>
      <c r="AG26" s="5"/>
      <c r="AH26" s="7"/>
      <c r="AI26" s="68"/>
      <c r="AJ26" s="68"/>
      <c r="AK26" s="108"/>
      <c r="AL26" s="93"/>
      <c r="AM26" s="43"/>
      <c r="AN26" s="5" t="s">
        <v>1</v>
      </c>
      <c r="AO26" s="7"/>
      <c r="AP26" s="68"/>
      <c r="AQ26" s="68"/>
      <c r="AR26" s="165">
        <v>109</v>
      </c>
      <c r="AS26" s="93">
        <v>6</v>
      </c>
      <c r="AT26" s="43">
        <v>71</v>
      </c>
      <c r="AU26" s="5" t="s">
        <v>1</v>
      </c>
      <c r="AV26" s="7"/>
      <c r="AW26" s="68"/>
      <c r="AX26" s="68"/>
      <c r="AY26" s="108">
        <f>SUM(AW26:AX26)</f>
        <v>0</v>
      </c>
      <c r="AZ26" s="93"/>
      <c r="BA26" s="43"/>
      <c r="BB26" s="5"/>
      <c r="BC26" s="7"/>
      <c r="BD26" s="183"/>
      <c r="BE26" s="94"/>
      <c r="BF26" s="29"/>
      <c r="BG26" s="5"/>
      <c r="BH26" s="7"/>
      <c r="BI26" s="68"/>
      <c r="BJ26" s="68"/>
      <c r="BK26" s="108"/>
      <c r="BL26" s="93"/>
      <c r="BM26" s="43"/>
      <c r="BN26" s="5"/>
      <c r="BO26" s="7"/>
      <c r="BP26" s="68"/>
      <c r="BQ26" s="68"/>
      <c r="BR26" s="108"/>
      <c r="BS26" s="93"/>
      <c r="BT26" s="43"/>
      <c r="BU26" s="5"/>
      <c r="BV26" s="7"/>
      <c r="BW26" s="68"/>
      <c r="BX26" s="68"/>
      <c r="BY26" s="108"/>
      <c r="BZ26" s="93"/>
      <c r="CA26" s="29"/>
      <c r="CB26" s="5"/>
    </row>
    <row r="27" spans="1:80" ht="15.65">
      <c r="A27" s="14">
        <v>18</v>
      </c>
      <c r="B27" s="69" t="s">
        <v>257</v>
      </c>
      <c r="C27" s="48" t="s">
        <v>258</v>
      </c>
      <c r="D27" s="61">
        <v>2017</v>
      </c>
      <c r="E27" s="20"/>
      <c r="F27" s="50"/>
      <c r="G27" s="50">
        <f>SUM(F27)-E27</f>
        <v>0</v>
      </c>
      <c r="H27" s="2"/>
      <c r="I27" s="12">
        <f t="shared" si="1"/>
        <v>0</v>
      </c>
      <c r="J27" s="7"/>
      <c r="K27" s="68"/>
      <c r="L27" s="68"/>
      <c r="M27" s="68"/>
      <c r="N27" s="94"/>
      <c r="O27" s="96"/>
      <c r="P27" s="109"/>
      <c r="Q27" s="7"/>
      <c r="R27" s="68"/>
      <c r="S27" s="94"/>
      <c r="T27" s="96"/>
      <c r="U27" s="109"/>
      <c r="V27" s="7"/>
      <c r="W27" s="68"/>
      <c r="X27" s="68"/>
      <c r="Y27" s="68"/>
      <c r="Z27" s="94"/>
      <c r="AA27" s="96"/>
      <c r="AB27" s="109"/>
      <c r="AC27" s="7"/>
      <c r="AD27" s="68"/>
      <c r="AE27" s="94"/>
      <c r="AF27" s="29"/>
      <c r="AG27" s="120"/>
      <c r="AH27" s="7"/>
      <c r="AI27" s="137"/>
      <c r="AJ27" s="137"/>
      <c r="AK27" s="117"/>
      <c r="AL27" s="162"/>
      <c r="AM27" s="119"/>
      <c r="AN27" s="120"/>
      <c r="AO27" s="7"/>
      <c r="AP27" s="137"/>
      <c r="AQ27" s="137"/>
      <c r="AR27" s="117"/>
      <c r="AS27" s="162"/>
      <c r="AT27" s="119"/>
      <c r="AU27" s="120"/>
      <c r="AV27" s="7"/>
      <c r="AW27" s="137"/>
      <c r="AX27" s="137"/>
      <c r="AY27" s="117">
        <f>SUM(AW27:AX27)</f>
        <v>0</v>
      </c>
      <c r="AZ27" s="162"/>
      <c r="BA27" s="119"/>
      <c r="BB27" s="120"/>
      <c r="BC27" s="7"/>
      <c r="BD27" s="68"/>
      <c r="BE27" s="94"/>
      <c r="BF27" s="29"/>
      <c r="BG27" s="120"/>
      <c r="BH27" s="7"/>
      <c r="BI27" s="137"/>
      <c r="BJ27" s="137"/>
      <c r="BK27" s="117"/>
      <c r="BL27" s="162"/>
      <c r="BM27" s="119"/>
      <c r="BN27" s="120"/>
      <c r="BO27" s="7"/>
      <c r="BP27" s="137"/>
      <c r="BQ27" s="137"/>
      <c r="BR27" s="117"/>
      <c r="BS27" s="162"/>
      <c r="BT27" s="119"/>
      <c r="BU27" s="120"/>
      <c r="BV27" s="7"/>
      <c r="BW27" s="137"/>
      <c r="BX27" s="137"/>
      <c r="BY27" s="108"/>
      <c r="BZ27" s="93"/>
      <c r="CA27" s="119"/>
      <c r="CB27" s="5"/>
    </row>
    <row r="28" spans="1:80">
      <c r="A28" s="105">
        <v>38</v>
      </c>
      <c r="AG28" s="132"/>
      <c r="AH28" s="138"/>
      <c r="AI28" s="133"/>
      <c r="AJ28" s="133"/>
      <c r="AK28" s="133"/>
      <c r="AL28" s="134"/>
      <c r="AM28" s="141"/>
      <c r="AN28" s="136"/>
      <c r="AO28" s="138"/>
      <c r="AP28" s="133"/>
      <c r="AQ28" s="133"/>
      <c r="AR28" s="133"/>
      <c r="AS28" s="134"/>
      <c r="AT28" s="141"/>
      <c r="AU28" s="136"/>
      <c r="AV28" s="138"/>
      <c r="AW28" s="133"/>
      <c r="AX28" s="133"/>
      <c r="AY28" s="133"/>
      <c r="AZ28" s="134"/>
      <c r="BA28" s="141"/>
      <c r="BB28" s="136"/>
      <c r="BG28" s="132"/>
      <c r="BH28" s="138"/>
      <c r="BI28" s="133"/>
      <c r="BJ28" s="133"/>
      <c r="BK28" s="133"/>
      <c r="BL28" s="134"/>
      <c r="BM28" s="141"/>
      <c r="BN28" s="136"/>
      <c r="BO28" s="138"/>
      <c r="BP28" s="133"/>
      <c r="BQ28" s="133"/>
      <c r="BR28" s="133"/>
      <c r="BS28" s="134"/>
      <c r="BT28" s="141"/>
      <c r="BU28" s="136"/>
      <c r="BV28" s="138"/>
      <c r="BW28" s="133"/>
      <c r="BX28" s="133"/>
      <c r="BY28" s="133"/>
      <c r="BZ28" s="134"/>
      <c r="CA28" s="141"/>
      <c r="CB28" s="136"/>
    </row>
    <row r="29" spans="1:80">
      <c r="AH29" s="122"/>
      <c r="AI29" s="123"/>
      <c r="AJ29" s="123"/>
      <c r="AK29" s="123"/>
      <c r="AL29" s="124"/>
      <c r="AM29" s="91"/>
      <c r="AN29" s="66"/>
      <c r="AO29" s="122"/>
      <c r="AP29" s="123"/>
      <c r="AQ29" s="123"/>
      <c r="AR29" s="123"/>
      <c r="AS29" s="124"/>
      <c r="AT29" s="91"/>
      <c r="AU29" s="66"/>
      <c r="AV29" s="122"/>
      <c r="AW29" s="123"/>
      <c r="AX29" s="123"/>
      <c r="AY29" s="123"/>
      <c r="AZ29" s="124"/>
      <c r="BA29" s="91"/>
      <c r="BB29" s="66"/>
      <c r="BH29" s="122"/>
      <c r="BI29" s="123"/>
      <c r="BJ29" s="123"/>
      <c r="BK29" s="123"/>
      <c r="BL29" s="124"/>
      <c r="BM29" s="91"/>
      <c r="BN29" s="66"/>
      <c r="BO29" s="122"/>
      <c r="BP29" s="123"/>
      <c r="BQ29" s="123"/>
      <c r="BR29" s="123"/>
      <c r="BS29" s="124"/>
      <c r="BT29" s="91"/>
      <c r="BU29" s="66"/>
      <c r="BV29" s="122"/>
      <c r="BW29" s="123"/>
      <c r="BX29" s="123"/>
      <c r="BY29" s="123"/>
      <c r="BZ29" s="124"/>
      <c r="CA29" s="91"/>
      <c r="CB29" s="66"/>
    </row>
    <row r="30" spans="1:80">
      <c r="A30" s="112" t="s">
        <v>100</v>
      </c>
      <c r="B30" s="113">
        <v>2025</v>
      </c>
      <c r="AH30" s="122"/>
      <c r="AI30" s="123"/>
      <c r="AJ30" s="123"/>
      <c r="AK30" s="123"/>
      <c r="AL30" s="124"/>
      <c r="AM30" s="125"/>
      <c r="AN30" s="66"/>
      <c r="AO30" s="122"/>
      <c r="AP30" s="123"/>
      <c r="AQ30" s="123"/>
      <c r="AR30" s="123"/>
      <c r="AS30" s="124"/>
      <c r="AT30" s="125"/>
      <c r="AU30" s="66"/>
      <c r="AV30" s="122"/>
      <c r="AW30" s="123"/>
      <c r="AX30" s="123"/>
      <c r="AY30" s="123"/>
      <c r="AZ30" s="124"/>
      <c r="BA30" s="125"/>
      <c r="BB30" s="66"/>
      <c r="BH30" s="122"/>
      <c r="BI30" s="123"/>
      <c r="BJ30" s="123"/>
      <c r="BK30" s="123"/>
      <c r="BL30" s="124"/>
      <c r="BM30" s="125"/>
      <c r="BN30" s="66"/>
      <c r="BO30" s="122"/>
      <c r="BP30" s="123"/>
      <c r="BQ30" s="123"/>
      <c r="BR30" s="123"/>
      <c r="BS30" s="124"/>
      <c r="BT30" s="125"/>
      <c r="BU30" s="66"/>
      <c r="BV30" s="122"/>
      <c r="BW30" s="123"/>
      <c r="BX30" s="123"/>
      <c r="BY30" s="123"/>
      <c r="BZ30" s="124"/>
      <c r="CA30" s="125"/>
      <c r="CB30" s="66"/>
    </row>
    <row r="31" spans="1:80">
      <c r="AH31" s="122"/>
      <c r="AI31" s="123"/>
      <c r="AJ31" s="123"/>
      <c r="AK31" s="123"/>
      <c r="AL31" s="124"/>
      <c r="AM31" s="91"/>
      <c r="AN31" s="66"/>
      <c r="AO31" s="122"/>
      <c r="AP31" s="123"/>
      <c r="AQ31" s="123"/>
      <c r="AR31" s="123"/>
      <c r="AS31" s="124"/>
      <c r="AT31" s="91"/>
      <c r="AU31" s="66"/>
      <c r="AV31" s="122"/>
      <c r="AW31" s="123"/>
      <c r="AX31" s="123"/>
      <c r="AY31" s="123"/>
      <c r="AZ31" s="124"/>
      <c r="BA31" s="91"/>
      <c r="BB31" s="66"/>
      <c r="BH31" s="122"/>
      <c r="BI31" s="123"/>
      <c r="BJ31" s="123"/>
      <c r="BK31" s="123"/>
      <c r="BL31" s="124"/>
      <c r="BM31" s="91"/>
      <c r="BN31" s="66"/>
      <c r="BO31" s="122"/>
      <c r="BP31" s="123"/>
      <c r="BQ31" s="123"/>
      <c r="BR31" s="123"/>
      <c r="BS31" s="124"/>
      <c r="BT31" s="91"/>
      <c r="BU31" s="66"/>
      <c r="BV31" s="122"/>
      <c r="BW31" s="123"/>
      <c r="BX31" s="123"/>
      <c r="BY31" s="123"/>
      <c r="BZ31" s="124"/>
      <c r="CA31" s="91"/>
      <c r="CB31" s="66"/>
    </row>
    <row r="32" spans="1:80">
      <c r="AH32" s="122"/>
      <c r="AI32" s="123"/>
      <c r="AJ32" s="123"/>
      <c r="AK32" s="123"/>
      <c r="AL32" s="124"/>
      <c r="AM32" s="125"/>
      <c r="AN32" s="66"/>
      <c r="AO32" s="122"/>
      <c r="AP32" s="123"/>
      <c r="AQ32" s="123"/>
      <c r="AR32" s="123"/>
      <c r="AS32" s="124"/>
      <c r="AT32" s="125"/>
      <c r="AU32" s="66"/>
      <c r="AV32" s="122"/>
      <c r="AW32" s="123"/>
      <c r="AX32" s="123"/>
      <c r="AY32" s="123"/>
      <c r="AZ32" s="124"/>
      <c r="BA32" s="125"/>
      <c r="BB32" s="66"/>
      <c r="BH32" s="122"/>
      <c r="BI32" s="123"/>
      <c r="BJ32" s="123"/>
      <c r="BK32" s="123"/>
      <c r="BL32" s="124"/>
      <c r="BM32" s="125"/>
      <c r="BN32" s="66"/>
      <c r="BO32" s="122"/>
      <c r="BP32" s="123"/>
      <c r="BQ32" s="123"/>
      <c r="BR32" s="123"/>
      <c r="BS32" s="124"/>
      <c r="BT32" s="125"/>
      <c r="BU32" s="66"/>
      <c r="BV32" s="122"/>
      <c r="BW32" s="123"/>
      <c r="BX32" s="123"/>
      <c r="BY32" s="123"/>
      <c r="BZ32" s="124"/>
      <c r="CA32" s="125"/>
      <c r="CB32" s="66"/>
    </row>
    <row r="33" spans="34:80">
      <c r="AH33" s="122"/>
      <c r="AI33" s="123"/>
      <c r="AJ33" s="123"/>
      <c r="AK33" s="123"/>
      <c r="AL33" s="124"/>
      <c r="AM33" s="125"/>
      <c r="AN33" s="66"/>
      <c r="AO33" s="122"/>
      <c r="AP33" s="123"/>
      <c r="AQ33" s="123"/>
      <c r="AR33" s="123"/>
      <c r="AS33" s="124"/>
      <c r="AT33" s="125"/>
      <c r="AU33" s="66"/>
      <c r="AV33" s="122"/>
      <c r="AW33" s="123"/>
      <c r="AX33" s="123"/>
      <c r="AY33" s="123"/>
      <c r="AZ33" s="124"/>
      <c r="BA33" s="125"/>
      <c r="BB33" s="66"/>
      <c r="BH33" s="122"/>
      <c r="BI33" s="123"/>
      <c r="BJ33" s="123"/>
      <c r="BK33" s="123"/>
      <c r="BL33" s="124"/>
      <c r="BM33" s="125"/>
      <c r="BN33" s="66"/>
      <c r="BO33" s="122"/>
      <c r="BP33" s="123"/>
      <c r="BQ33" s="123"/>
      <c r="BR33" s="123"/>
      <c r="BS33" s="124"/>
      <c r="BT33" s="125"/>
      <c r="BU33" s="66"/>
      <c r="BV33" s="122"/>
      <c r="BW33" s="123"/>
      <c r="BX33" s="123"/>
      <c r="BY33" s="123"/>
      <c r="BZ33" s="124"/>
      <c r="CA33" s="125"/>
      <c r="CB33" s="66"/>
    </row>
    <row r="34" spans="34:80">
      <c r="AH34" s="122"/>
      <c r="AI34" s="123"/>
      <c r="AJ34" s="123"/>
      <c r="AK34" s="123"/>
      <c r="AL34" s="124"/>
      <c r="AM34" s="125"/>
      <c r="AN34" s="66"/>
      <c r="AO34" s="122"/>
      <c r="AP34" s="123"/>
      <c r="AQ34" s="123"/>
      <c r="AR34" s="123"/>
      <c r="AS34" s="124"/>
      <c r="AT34" s="125"/>
      <c r="AU34" s="66"/>
      <c r="AV34" s="122"/>
      <c r="AW34" s="123"/>
      <c r="AX34" s="123"/>
      <c r="AY34" s="123"/>
      <c r="AZ34" s="124"/>
      <c r="BA34" s="125"/>
      <c r="BB34" s="66"/>
      <c r="BH34" s="122"/>
      <c r="BI34" s="123"/>
      <c r="BJ34" s="123"/>
      <c r="BK34" s="123"/>
      <c r="BL34" s="124"/>
      <c r="BM34" s="125"/>
      <c r="BN34" s="66"/>
      <c r="BO34" s="122"/>
      <c r="BP34" s="123"/>
      <c r="BQ34" s="123"/>
      <c r="BR34" s="123"/>
      <c r="BS34" s="124"/>
      <c r="BT34" s="125"/>
      <c r="BU34" s="66"/>
      <c r="BV34" s="122"/>
      <c r="BW34" s="123"/>
      <c r="BX34" s="123"/>
      <c r="BY34" s="123"/>
      <c r="BZ34" s="124"/>
      <c r="CA34" s="125"/>
      <c r="CB34" s="66"/>
    </row>
  </sheetData>
  <autoFilter ref="B10:K23" xr:uid="{00000000-0001-0000-0400-000000000000}">
    <sortState xmlns:xlrd2="http://schemas.microsoft.com/office/spreadsheetml/2017/richdata2" ref="B11:K23">
      <sortCondition descending="1" ref="K11:K23"/>
      <sortCondition ref="B11:B23"/>
    </sortState>
  </autoFilter>
  <sortState xmlns:xlrd2="http://schemas.microsoft.com/office/spreadsheetml/2017/richdata2" ref="B10:CB27">
    <sortCondition descending="1" ref="I10:I27"/>
    <sortCondition ref="B10:B27"/>
  </sortState>
  <mergeCells count="56">
    <mergeCell ref="BW6:CB6"/>
    <mergeCell ref="BW7:CB7"/>
    <mergeCell ref="BW8:CB8"/>
    <mergeCell ref="CA9:CB9"/>
    <mergeCell ref="AW6:BB6"/>
    <mergeCell ref="AW7:BB7"/>
    <mergeCell ref="AW8:BB8"/>
    <mergeCell ref="BA9:BB9"/>
    <mergeCell ref="BP6:BU6"/>
    <mergeCell ref="BP7:BU7"/>
    <mergeCell ref="BP8:BU8"/>
    <mergeCell ref="BT9:BU9"/>
    <mergeCell ref="BI6:BN6"/>
    <mergeCell ref="BI7:BN7"/>
    <mergeCell ref="BI8:BN8"/>
    <mergeCell ref="BM9:BN9"/>
    <mergeCell ref="AP7:AU7"/>
    <mergeCell ref="AP8:AU8"/>
    <mergeCell ref="AT9:AU9"/>
    <mergeCell ref="AP6:AU6"/>
    <mergeCell ref="K5:P5"/>
    <mergeCell ref="K6:P6"/>
    <mergeCell ref="K7:P7"/>
    <mergeCell ref="K8:P8"/>
    <mergeCell ref="O9:P9"/>
    <mergeCell ref="R5:U5"/>
    <mergeCell ref="R6:U6"/>
    <mergeCell ref="R7:U7"/>
    <mergeCell ref="R8:U8"/>
    <mergeCell ref="T9:U9"/>
    <mergeCell ref="AI7:AN7"/>
    <mergeCell ref="AI8:AN8"/>
    <mergeCell ref="A1:I4"/>
    <mergeCell ref="B8:B9"/>
    <mergeCell ref="C8:C9"/>
    <mergeCell ref="D8:D9"/>
    <mergeCell ref="E8:E9"/>
    <mergeCell ref="F8:F9"/>
    <mergeCell ref="I7:I9"/>
    <mergeCell ref="G8:G9"/>
    <mergeCell ref="AM9:AN9"/>
    <mergeCell ref="W5:AB5"/>
    <mergeCell ref="W6:AB6"/>
    <mergeCell ref="W7:AB7"/>
    <mergeCell ref="W8:AB8"/>
    <mergeCell ref="AA9:AB9"/>
    <mergeCell ref="AD5:AG5"/>
    <mergeCell ref="AD6:AG6"/>
    <mergeCell ref="AD7:AG7"/>
    <mergeCell ref="AD8:AG8"/>
    <mergeCell ref="AF9:AG9"/>
    <mergeCell ref="BD5:BG5"/>
    <mergeCell ref="BD6:BG6"/>
    <mergeCell ref="BD7:BG7"/>
    <mergeCell ref="BD8:BG8"/>
    <mergeCell ref="BF9:BG9"/>
  </mergeCells>
  <pageMargins left="0.41" right="0.25" top="0.65" bottom="0.75" header="0.3" footer="0.3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2D99-2B7E-43D5-862A-985D93BFE522}">
  <sheetPr published="0">
    <pageSetUpPr fitToPage="1"/>
  </sheetPr>
  <dimension ref="A1:CB47"/>
  <sheetViews>
    <sheetView zoomScale="130" zoomScaleNormal="130" workbookViewId="0">
      <pane xSplit="13724" topLeftCell="BV1"/>
      <selection activeCell="B11" sqref="B11"/>
      <selection pane="topRight" activeCell="CD13" sqref="CD13"/>
    </sheetView>
  </sheetViews>
  <sheetFormatPr baseColWidth="10" defaultRowHeight="15.05"/>
  <cols>
    <col min="1" max="1" width="3.33203125" style="13" customWidth="1"/>
    <col min="2" max="2" width="20" style="13" customWidth="1"/>
    <col min="3" max="3" width="19.33203125" style="13" customWidth="1"/>
    <col min="4" max="4" width="9.33203125" style="13" bestFit="1" customWidth="1"/>
    <col min="5" max="5" width="6.44140625" style="16" customWidth="1"/>
    <col min="6" max="6" width="4.88671875" style="17" bestFit="1" customWidth="1"/>
    <col min="7" max="7" width="5.33203125" style="17" bestFit="1" customWidth="1"/>
    <col min="8" max="8" width="0.88671875" customWidth="1"/>
    <col min="9" max="9" width="20.5546875" customWidth="1"/>
    <col min="10" max="10" width="0.88671875" customWidth="1"/>
    <col min="11" max="12" width="6.44140625" bestFit="1" customWidth="1"/>
    <col min="13" max="13" width="5" bestFit="1" customWidth="1"/>
    <col min="14" max="14" width="6.88671875" style="30" bestFit="1" customWidth="1"/>
    <col min="15" max="15" width="6.33203125" customWidth="1"/>
    <col min="16" max="16" width="4" customWidth="1"/>
    <col min="17" max="17" width="0.88671875" customWidth="1"/>
    <col min="18" max="18" width="6.44140625" bestFit="1" customWidth="1"/>
    <col min="19" max="19" width="6.88671875" style="30" bestFit="1" customWidth="1"/>
    <col min="20" max="20" width="6.33203125" customWidth="1"/>
    <col min="21" max="21" width="4" customWidth="1"/>
    <col min="22" max="22" width="0.88671875" customWidth="1"/>
    <col min="23" max="23" width="7.5546875" bestFit="1" customWidth="1"/>
    <col min="24" max="24" width="6.44140625" bestFit="1" customWidth="1"/>
    <col min="25" max="25" width="5" bestFit="1" customWidth="1"/>
    <col min="26" max="26" width="6.88671875" style="30" bestFit="1" customWidth="1"/>
    <col min="27" max="27" width="6.33203125" customWidth="1"/>
    <col min="28" max="28" width="4" customWidth="1"/>
    <col min="29" max="29" width="0.88671875" customWidth="1"/>
    <col min="30" max="30" width="6.44140625" bestFit="1" customWidth="1"/>
    <col min="31" max="31" width="6.88671875" style="30" bestFit="1" customWidth="1"/>
    <col min="32" max="32" width="6.33203125" customWidth="1"/>
    <col min="33" max="33" width="4" customWidth="1"/>
    <col min="34" max="34" width="0.88671875" customWidth="1"/>
    <col min="35" max="35" width="6.44140625" bestFit="1" customWidth="1"/>
    <col min="36" max="36" width="6" style="30" bestFit="1" customWidth="1"/>
    <col min="37" max="37" width="5" bestFit="1" customWidth="1"/>
    <col min="38" max="38" width="6.88671875" bestFit="1" customWidth="1"/>
    <col min="39" max="39" width="5" bestFit="1" customWidth="1"/>
    <col min="40" max="40" width="4.109375" bestFit="1" customWidth="1"/>
    <col min="41" max="41" width="0.88671875" customWidth="1"/>
    <col min="42" max="42" width="6.44140625" bestFit="1" customWidth="1"/>
    <col min="43" max="43" width="6" style="30" bestFit="1" customWidth="1"/>
    <col min="44" max="44" width="5" bestFit="1" customWidth="1"/>
    <col min="45" max="45" width="6.88671875" bestFit="1" customWidth="1"/>
    <col min="46" max="46" width="5" bestFit="1" customWidth="1"/>
    <col min="47" max="47" width="4.109375" bestFit="1" customWidth="1"/>
    <col min="48" max="48" width="0.88671875" customWidth="1"/>
    <col min="49" max="49" width="6.44140625" bestFit="1" customWidth="1"/>
    <col min="50" max="50" width="6" style="30" bestFit="1" customWidth="1"/>
    <col min="51" max="51" width="5" bestFit="1" customWidth="1"/>
    <col min="52" max="52" width="6.88671875" bestFit="1" customWidth="1"/>
    <col min="53" max="53" width="5" bestFit="1" customWidth="1"/>
    <col min="54" max="54" width="4.109375" bestFit="1" customWidth="1"/>
    <col min="55" max="55" width="0.88671875" customWidth="1"/>
    <col min="56" max="56" width="6.44140625" bestFit="1" customWidth="1"/>
    <col min="57" max="57" width="6.88671875" style="30" bestFit="1" customWidth="1"/>
    <col min="58" max="58" width="6.33203125" customWidth="1"/>
    <col min="59" max="59" width="4" customWidth="1"/>
    <col min="60" max="60" width="0.88671875" customWidth="1"/>
    <col min="61" max="61" width="6.44140625" bestFit="1" customWidth="1"/>
    <col min="62" max="62" width="6" style="30" bestFit="1" customWidth="1"/>
    <col min="63" max="63" width="5" bestFit="1" customWidth="1"/>
    <col min="64" max="64" width="6.88671875" bestFit="1" customWidth="1"/>
    <col min="65" max="65" width="5" bestFit="1" customWidth="1"/>
    <col min="66" max="66" width="4.109375" bestFit="1" customWidth="1"/>
    <col min="67" max="67" width="0.88671875" customWidth="1"/>
    <col min="68" max="68" width="6.44140625" bestFit="1" customWidth="1"/>
    <col min="69" max="69" width="6" style="30" bestFit="1" customWidth="1"/>
    <col min="70" max="70" width="5" bestFit="1" customWidth="1"/>
    <col min="71" max="71" width="6.88671875" bestFit="1" customWidth="1"/>
    <col min="72" max="72" width="5" bestFit="1" customWidth="1"/>
    <col min="73" max="73" width="4.109375" bestFit="1" customWidth="1"/>
    <col min="74" max="74" width="0.88671875" customWidth="1"/>
    <col min="75" max="75" width="6.44140625" bestFit="1" customWidth="1"/>
    <col min="76" max="76" width="6" style="30" bestFit="1" customWidth="1"/>
    <col min="77" max="77" width="5" bestFit="1" customWidth="1"/>
    <col min="78" max="78" width="6.88671875" bestFit="1" customWidth="1"/>
    <col min="79" max="79" width="5" bestFit="1" customWidth="1"/>
    <col min="80" max="80" width="4.109375" bestFit="1" customWidth="1"/>
  </cols>
  <sheetData>
    <row r="1" spans="1:80" ht="15.85" customHeight="1" thickTop="1">
      <c r="A1" s="206"/>
      <c r="B1" s="207"/>
      <c r="C1" s="207"/>
      <c r="D1" s="207"/>
      <c r="E1" s="207"/>
      <c r="F1" s="207"/>
      <c r="G1" s="207"/>
      <c r="H1" s="207"/>
      <c r="I1" s="208"/>
      <c r="K1" s="44"/>
      <c r="L1" s="44"/>
      <c r="M1" s="44"/>
      <c r="N1" s="44"/>
      <c r="O1" s="44"/>
      <c r="P1" s="44"/>
      <c r="R1" s="44"/>
      <c r="S1" s="44"/>
      <c r="T1" s="44"/>
      <c r="U1" s="44"/>
      <c r="W1" s="44"/>
      <c r="X1" s="44"/>
      <c r="Y1" s="44"/>
      <c r="Z1" s="44"/>
      <c r="AA1" s="44"/>
      <c r="AB1" s="44"/>
      <c r="AD1" s="44"/>
      <c r="AE1" s="44"/>
      <c r="AF1" s="44"/>
      <c r="AG1" s="44"/>
      <c r="AI1" s="44"/>
      <c r="AJ1" s="44"/>
      <c r="AK1" s="44"/>
      <c r="AL1" s="44"/>
      <c r="AP1" s="44"/>
      <c r="AQ1" s="44"/>
      <c r="AR1" s="44"/>
      <c r="AS1" s="44"/>
      <c r="AW1" s="44"/>
      <c r="AX1" s="44"/>
      <c r="AY1" s="44"/>
      <c r="AZ1" s="44"/>
      <c r="BD1" s="44"/>
      <c r="BE1" s="44"/>
      <c r="BF1" s="44"/>
      <c r="BG1" s="44"/>
      <c r="BI1" s="44"/>
      <c r="BJ1" s="44"/>
      <c r="BK1" s="44"/>
      <c r="BL1" s="44"/>
      <c r="BP1" s="44"/>
      <c r="BQ1" s="44"/>
      <c r="BR1" s="44"/>
      <c r="BS1" s="44"/>
      <c r="BW1" s="44"/>
      <c r="BX1" s="44"/>
      <c r="BY1" s="44"/>
      <c r="BZ1" s="44"/>
    </row>
    <row r="2" spans="1:80" ht="15.05" customHeight="1">
      <c r="A2" s="209"/>
      <c r="B2" s="210"/>
      <c r="C2" s="210"/>
      <c r="D2" s="210"/>
      <c r="E2" s="210"/>
      <c r="F2" s="210"/>
      <c r="G2" s="210"/>
      <c r="H2" s="210"/>
      <c r="I2" s="211"/>
      <c r="K2" s="44"/>
      <c r="L2" s="44"/>
      <c r="M2" s="44"/>
      <c r="N2" s="44"/>
      <c r="O2" s="44"/>
      <c r="P2" s="44"/>
      <c r="R2" s="44"/>
      <c r="S2" s="44"/>
      <c r="T2" s="44"/>
      <c r="U2" s="44"/>
      <c r="W2" s="44"/>
      <c r="X2" s="44"/>
      <c r="Y2" s="44"/>
      <c r="Z2" s="44"/>
      <c r="AA2" s="44"/>
      <c r="AB2" s="44"/>
      <c r="AD2" s="44"/>
      <c r="AE2" s="44"/>
      <c r="AF2" s="44"/>
      <c r="AG2" s="44"/>
      <c r="AI2" s="44"/>
      <c r="AJ2" s="44"/>
      <c r="AK2" s="44"/>
      <c r="AL2" s="44"/>
      <c r="AP2" s="44"/>
      <c r="AQ2" s="44"/>
      <c r="AR2" s="44"/>
      <c r="AS2" s="44"/>
      <c r="AW2" s="44"/>
      <c r="AX2" s="44"/>
      <c r="AY2" s="44"/>
      <c r="AZ2" s="44"/>
      <c r="BD2" s="44"/>
      <c r="BE2" s="44"/>
      <c r="BF2" s="44"/>
      <c r="BG2" s="44"/>
      <c r="BI2" s="44"/>
      <c r="BJ2" s="44"/>
      <c r="BK2" s="44"/>
      <c r="BL2" s="44"/>
      <c r="BP2" s="44"/>
      <c r="BQ2" s="44"/>
      <c r="BR2" s="44"/>
      <c r="BS2" s="44"/>
      <c r="BW2" s="44"/>
      <c r="BX2" s="44"/>
      <c r="BY2" s="44"/>
      <c r="BZ2" s="44"/>
    </row>
    <row r="3" spans="1:80">
      <c r="A3" s="209"/>
      <c r="B3" s="210"/>
      <c r="C3" s="210"/>
      <c r="D3" s="210"/>
      <c r="E3" s="210"/>
      <c r="F3" s="210"/>
      <c r="G3" s="210"/>
      <c r="H3" s="210"/>
      <c r="I3" s="211"/>
    </row>
    <row r="4" spans="1:80" ht="15.85" customHeight="1" thickBot="1">
      <c r="A4" s="212"/>
      <c r="B4" s="213"/>
      <c r="C4" s="213"/>
      <c r="D4" s="213"/>
      <c r="E4" s="213"/>
      <c r="F4" s="213"/>
      <c r="G4" s="213"/>
      <c r="H4" s="213"/>
      <c r="I4" s="214"/>
    </row>
    <row r="5" spans="1:80" ht="16.45" customHeight="1" thickTop="1">
      <c r="B5" s="60" t="s">
        <v>253</v>
      </c>
      <c r="H5" s="2"/>
      <c r="I5" s="8" t="s">
        <v>3</v>
      </c>
      <c r="J5" s="80"/>
      <c r="K5" s="189" t="s">
        <v>293</v>
      </c>
      <c r="L5" s="190"/>
      <c r="M5" s="190"/>
      <c r="N5" s="191"/>
      <c r="O5" s="191"/>
      <c r="P5" s="192"/>
      <c r="Q5" s="80"/>
      <c r="R5" s="189" t="s">
        <v>419</v>
      </c>
      <c r="S5" s="191"/>
      <c r="T5" s="191"/>
      <c r="U5" s="192"/>
      <c r="V5" s="10"/>
      <c r="W5" s="189" t="s">
        <v>435</v>
      </c>
      <c r="X5" s="190"/>
      <c r="Y5" s="190"/>
      <c r="Z5" s="191"/>
      <c r="AA5" s="191"/>
      <c r="AB5" s="192"/>
      <c r="AC5" s="80"/>
      <c r="AD5" s="189" t="s">
        <v>448</v>
      </c>
      <c r="AE5" s="191"/>
      <c r="AF5" s="191"/>
      <c r="AG5" s="192"/>
      <c r="AH5" s="129"/>
      <c r="AO5" s="129"/>
      <c r="AV5" s="129"/>
      <c r="BC5" s="80"/>
      <c r="BD5" s="189" t="s">
        <v>513</v>
      </c>
      <c r="BE5" s="190"/>
      <c r="BF5" s="190"/>
      <c r="BG5" s="203"/>
      <c r="BH5" s="129"/>
      <c r="BO5" s="129"/>
      <c r="BV5" s="129"/>
    </row>
    <row r="6" spans="1:80" ht="15.05" customHeight="1">
      <c r="C6" s="37" t="s">
        <v>468</v>
      </c>
      <c r="D6" s="15" t="s">
        <v>11</v>
      </c>
      <c r="H6" s="2"/>
      <c r="I6" s="186" t="s">
        <v>8</v>
      </c>
      <c r="J6" s="81"/>
      <c r="K6" s="193" t="s">
        <v>295</v>
      </c>
      <c r="L6" s="194"/>
      <c r="M6" s="194"/>
      <c r="N6" s="195"/>
      <c r="O6" s="195"/>
      <c r="P6" s="196"/>
      <c r="Q6" s="81"/>
      <c r="R6" s="193" t="s">
        <v>36</v>
      </c>
      <c r="S6" s="195"/>
      <c r="T6" s="195"/>
      <c r="U6" s="196"/>
      <c r="V6" s="11"/>
      <c r="W6" s="239" t="s">
        <v>437</v>
      </c>
      <c r="X6" s="240"/>
      <c r="Y6" s="240"/>
      <c r="Z6" s="241"/>
      <c r="AA6" s="241"/>
      <c r="AB6" s="242"/>
      <c r="AC6" s="81"/>
      <c r="AD6" s="193" t="s">
        <v>36</v>
      </c>
      <c r="AE6" s="195"/>
      <c r="AF6" s="195"/>
      <c r="AG6" s="196"/>
      <c r="AH6" s="130"/>
      <c r="AI6" s="77"/>
      <c r="AK6" s="77"/>
      <c r="AL6" s="77"/>
      <c r="AM6" s="77"/>
      <c r="AN6" s="77"/>
      <c r="AO6" s="6"/>
      <c r="AP6" s="189" t="s">
        <v>476</v>
      </c>
      <c r="AQ6" s="191"/>
      <c r="AR6" s="191"/>
      <c r="AS6" s="191"/>
      <c r="AT6" s="191"/>
      <c r="AU6" s="192"/>
      <c r="AV6" s="6"/>
      <c r="AW6" s="189" t="s">
        <v>484</v>
      </c>
      <c r="AX6" s="190"/>
      <c r="AY6" s="190"/>
      <c r="AZ6" s="191"/>
      <c r="BA6" s="191"/>
      <c r="BB6" s="192"/>
      <c r="BC6" s="81"/>
      <c r="BD6" s="193" t="s">
        <v>515</v>
      </c>
      <c r="BE6" s="195"/>
      <c r="BF6" s="195"/>
      <c r="BG6" s="196"/>
      <c r="BH6" s="6"/>
      <c r="BI6" s="189" t="s">
        <v>519</v>
      </c>
      <c r="BJ6" s="190"/>
      <c r="BK6" s="190"/>
      <c r="BL6" s="191"/>
      <c r="BM6" s="191"/>
      <c r="BN6" s="192"/>
      <c r="BO6" s="6"/>
      <c r="BP6" s="189" t="s">
        <v>525</v>
      </c>
      <c r="BQ6" s="190"/>
      <c r="BR6" s="190"/>
      <c r="BS6" s="191"/>
      <c r="BT6" s="191"/>
      <c r="BU6" s="192"/>
      <c r="BV6" s="6"/>
      <c r="BW6" s="189" t="s">
        <v>531</v>
      </c>
      <c r="BX6" s="190"/>
      <c r="BY6" s="190"/>
      <c r="BZ6" s="191"/>
      <c r="CA6" s="191"/>
      <c r="CB6" s="192"/>
    </row>
    <row r="7" spans="1:80" ht="13.5" customHeight="1">
      <c r="C7" s="47" t="s">
        <v>418</v>
      </c>
      <c r="D7" s="100">
        <v>1</v>
      </c>
      <c r="F7" s="18"/>
      <c r="G7" s="18"/>
      <c r="H7" s="3"/>
      <c r="I7" s="215" t="s">
        <v>5</v>
      </c>
      <c r="J7" s="82"/>
      <c r="K7" s="234" t="s">
        <v>286</v>
      </c>
      <c r="L7" s="234"/>
      <c r="M7" s="234"/>
      <c r="N7" s="234"/>
      <c r="O7" s="235"/>
      <c r="P7" s="235"/>
      <c r="Q7" s="82"/>
      <c r="R7" s="234" t="s">
        <v>427</v>
      </c>
      <c r="S7" s="234"/>
      <c r="T7" s="235"/>
      <c r="U7" s="235"/>
      <c r="V7" s="6"/>
      <c r="W7" s="234" t="s">
        <v>286</v>
      </c>
      <c r="X7" s="234"/>
      <c r="Y7" s="234"/>
      <c r="Z7" s="234"/>
      <c r="AA7" s="235"/>
      <c r="AB7" s="235"/>
      <c r="AC7" s="82"/>
      <c r="AD7" s="234" t="s">
        <v>427</v>
      </c>
      <c r="AE7" s="234"/>
      <c r="AF7" s="235"/>
      <c r="AG7" s="235"/>
      <c r="AH7" s="6"/>
      <c r="AI7" s="189" t="s">
        <v>470</v>
      </c>
      <c r="AJ7" s="190"/>
      <c r="AK7" s="190"/>
      <c r="AL7" s="191"/>
      <c r="AM7" s="191"/>
      <c r="AN7" s="192"/>
      <c r="AO7" s="7"/>
      <c r="AP7" s="199" t="s">
        <v>475</v>
      </c>
      <c r="AQ7" s="200"/>
      <c r="AR7" s="200"/>
      <c r="AS7" s="201"/>
      <c r="AT7" s="201"/>
      <c r="AU7" s="202"/>
      <c r="AV7" s="7"/>
      <c r="AW7" s="199" t="s">
        <v>485</v>
      </c>
      <c r="AX7" s="200"/>
      <c r="AY7" s="200"/>
      <c r="AZ7" s="201"/>
      <c r="BA7" s="201"/>
      <c r="BB7" s="202"/>
      <c r="BC7" s="82"/>
      <c r="BD7" s="234" t="s">
        <v>427</v>
      </c>
      <c r="BE7" s="234"/>
      <c r="BF7" s="235"/>
      <c r="BG7" s="235"/>
      <c r="BH7" s="7"/>
      <c r="BI7" s="199" t="s">
        <v>518</v>
      </c>
      <c r="BJ7" s="200"/>
      <c r="BK7" s="200"/>
      <c r="BL7" s="201"/>
      <c r="BM7" s="201"/>
      <c r="BN7" s="202"/>
      <c r="BO7" s="7"/>
      <c r="BP7" s="199" t="s">
        <v>523</v>
      </c>
      <c r="BQ7" s="200"/>
      <c r="BR7" s="200"/>
      <c r="BS7" s="201"/>
      <c r="BT7" s="201"/>
      <c r="BU7" s="202"/>
      <c r="BV7" s="7"/>
      <c r="BW7" s="199" t="s">
        <v>532</v>
      </c>
      <c r="BX7" s="200"/>
      <c r="BY7" s="200"/>
      <c r="BZ7" s="201"/>
      <c r="CA7" s="201"/>
      <c r="CB7" s="202"/>
    </row>
    <row r="8" spans="1:80" ht="15.05" customHeight="1">
      <c r="B8" s="218" t="s">
        <v>57</v>
      </c>
      <c r="C8" s="218" t="s">
        <v>34</v>
      </c>
      <c r="D8" s="218" t="s">
        <v>9</v>
      </c>
      <c r="E8" s="220" t="s">
        <v>79</v>
      </c>
      <c r="F8" s="222" t="s">
        <v>10</v>
      </c>
      <c r="G8" s="222" t="s">
        <v>100</v>
      </c>
      <c r="H8" s="4"/>
      <c r="I8" s="216"/>
      <c r="J8" s="83"/>
      <c r="K8" s="250" t="s">
        <v>287</v>
      </c>
      <c r="L8" s="251"/>
      <c r="M8" s="251"/>
      <c r="N8" s="251"/>
      <c r="O8" s="252"/>
      <c r="P8" s="252"/>
      <c r="Q8" s="83"/>
      <c r="R8" s="236" t="s">
        <v>429</v>
      </c>
      <c r="S8" s="237"/>
      <c r="T8" s="238"/>
      <c r="U8" s="238"/>
      <c r="V8" s="7"/>
      <c r="W8" s="236" t="s">
        <v>287</v>
      </c>
      <c r="X8" s="237"/>
      <c r="Y8" s="237"/>
      <c r="Z8" s="237"/>
      <c r="AA8" s="238"/>
      <c r="AB8" s="238"/>
      <c r="AC8" s="83"/>
      <c r="AD8" s="236" t="s">
        <v>429</v>
      </c>
      <c r="AE8" s="237"/>
      <c r="AF8" s="238"/>
      <c r="AG8" s="238"/>
      <c r="AH8" s="7"/>
      <c r="AI8" s="193" t="s">
        <v>474</v>
      </c>
      <c r="AJ8" s="194"/>
      <c r="AK8" s="194"/>
      <c r="AL8" s="195"/>
      <c r="AM8" s="195"/>
      <c r="AN8" s="196"/>
      <c r="AO8" s="7"/>
      <c r="AP8" s="246" t="s">
        <v>477</v>
      </c>
      <c r="AQ8" s="247"/>
      <c r="AR8" s="247"/>
      <c r="AS8" s="248"/>
      <c r="AT8" s="248"/>
      <c r="AU8" s="249"/>
      <c r="AV8" s="7"/>
      <c r="AW8" s="246" t="s">
        <v>486</v>
      </c>
      <c r="AX8" s="247"/>
      <c r="AY8" s="247"/>
      <c r="AZ8" s="248"/>
      <c r="BA8" s="248"/>
      <c r="BB8" s="249"/>
      <c r="BC8" s="83"/>
      <c r="BD8" s="236" t="s">
        <v>429</v>
      </c>
      <c r="BE8" s="237"/>
      <c r="BF8" s="238"/>
      <c r="BG8" s="238"/>
      <c r="BH8" s="7"/>
      <c r="BI8" s="246" t="s">
        <v>520</v>
      </c>
      <c r="BJ8" s="247"/>
      <c r="BK8" s="247"/>
      <c r="BL8" s="248"/>
      <c r="BM8" s="248"/>
      <c r="BN8" s="249"/>
      <c r="BO8" s="7"/>
      <c r="BP8" s="246" t="s">
        <v>526</v>
      </c>
      <c r="BQ8" s="247"/>
      <c r="BR8" s="247"/>
      <c r="BS8" s="248"/>
      <c r="BT8" s="248"/>
      <c r="BU8" s="249"/>
      <c r="BV8" s="7"/>
      <c r="BW8" s="246" t="s">
        <v>535</v>
      </c>
      <c r="BX8" s="247"/>
      <c r="BY8" s="247"/>
      <c r="BZ8" s="248"/>
      <c r="CA8" s="248"/>
      <c r="CB8" s="249"/>
    </row>
    <row r="9" spans="1:80" ht="15.05" customHeight="1">
      <c r="B9" s="219"/>
      <c r="C9" s="233"/>
      <c r="D9" s="233"/>
      <c r="E9" s="221"/>
      <c r="F9" s="243"/>
      <c r="G9" s="243"/>
      <c r="H9" s="4"/>
      <c r="I9" s="216"/>
      <c r="J9" s="83"/>
      <c r="K9" s="102" t="s">
        <v>283</v>
      </c>
      <c r="L9" s="102" t="s">
        <v>284</v>
      </c>
      <c r="M9" s="88" t="s">
        <v>285</v>
      </c>
      <c r="N9" s="88" t="s">
        <v>4</v>
      </c>
      <c r="O9" s="197" t="s">
        <v>18</v>
      </c>
      <c r="P9" s="198"/>
      <c r="Q9" s="83"/>
      <c r="R9" s="102" t="s">
        <v>420</v>
      </c>
      <c r="S9" s="88" t="s">
        <v>4</v>
      </c>
      <c r="T9" s="197" t="s">
        <v>18</v>
      </c>
      <c r="U9" s="198"/>
      <c r="V9" s="7"/>
      <c r="W9" s="102" t="s">
        <v>283</v>
      </c>
      <c r="X9" s="102" t="s">
        <v>284</v>
      </c>
      <c r="Y9" s="88" t="s">
        <v>285</v>
      </c>
      <c r="Z9" s="88" t="s">
        <v>4</v>
      </c>
      <c r="AA9" s="197" t="s">
        <v>18</v>
      </c>
      <c r="AB9" s="198"/>
      <c r="AC9" s="83"/>
      <c r="AD9" s="102" t="s">
        <v>420</v>
      </c>
      <c r="AE9" s="88" t="s">
        <v>4</v>
      </c>
      <c r="AF9" s="197" t="s">
        <v>18</v>
      </c>
      <c r="AG9" s="198"/>
      <c r="AH9" s="7"/>
      <c r="AI9" s="102" t="s">
        <v>283</v>
      </c>
      <c r="AJ9" s="102" t="s">
        <v>284</v>
      </c>
      <c r="AK9" s="88" t="s">
        <v>285</v>
      </c>
      <c r="AL9" s="88" t="s">
        <v>4</v>
      </c>
      <c r="AM9" s="197" t="s">
        <v>18</v>
      </c>
      <c r="AN9" s="198"/>
      <c r="AO9" s="7"/>
      <c r="AP9" s="102" t="s">
        <v>283</v>
      </c>
      <c r="AQ9" s="102" t="s">
        <v>284</v>
      </c>
      <c r="AR9" s="88" t="s">
        <v>285</v>
      </c>
      <c r="AS9" s="88" t="s">
        <v>4</v>
      </c>
      <c r="AT9" s="197" t="s">
        <v>18</v>
      </c>
      <c r="AU9" s="198"/>
      <c r="AV9" s="7"/>
      <c r="AW9" s="102" t="s">
        <v>283</v>
      </c>
      <c r="AX9" s="102" t="s">
        <v>284</v>
      </c>
      <c r="AY9" s="88" t="s">
        <v>285</v>
      </c>
      <c r="AZ9" s="88" t="s">
        <v>4</v>
      </c>
      <c r="BA9" s="197" t="s">
        <v>18</v>
      </c>
      <c r="BB9" s="198"/>
      <c r="BC9" s="83"/>
      <c r="BD9" s="102" t="s">
        <v>420</v>
      </c>
      <c r="BE9" s="88" t="s">
        <v>4</v>
      </c>
      <c r="BF9" s="197" t="s">
        <v>18</v>
      </c>
      <c r="BG9" s="198"/>
      <c r="BH9" s="7"/>
      <c r="BI9" s="102" t="s">
        <v>283</v>
      </c>
      <c r="BJ9" s="102" t="s">
        <v>284</v>
      </c>
      <c r="BK9" s="88" t="s">
        <v>285</v>
      </c>
      <c r="BL9" s="88" t="s">
        <v>4</v>
      </c>
      <c r="BM9" s="197" t="s">
        <v>18</v>
      </c>
      <c r="BN9" s="198"/>
      <c r="BO9" s="7"/>
      <c r="BP9" s="102" t="s">
        <v>283</v>
      </c>
      <c r="BQ9" s="102" t="s">
        <v>284</v>
      </c>
      <c r="BR9" s="88" t="s">
        <v>285</v>
      </c>
      <c r="BS9" s="88" t="s">
        <v>4</v>
      </c>
      <c r="BT9" s="197" t="s">
        <v>18</v>
      </c>
      <c r="BU9" s="198"/>
      <c r="BV9" s="7"/>
      <c r="BW9" s="102" t="s">
        <v>283</v>
      </c>
      <c r="BX9" s="102" t="s">
        <v>284</v>
      </c>
      <c r="BY9" s="88" t="s">
        <v>285</v>
      </c>
      <c r="BZ9" s="88" t="s">
        <v>4</v>
      </c>
      <c r="CA9" s="197" t="s">
        <v>18</v>
      </c>
      <c r="CB9" s="198"/>
    </row>
    <row r="10" spans="1:80" ht="15.05" customHeight="1">
      <c r="A10" s="14">
        <v>1</v>
      </c>
      <c r="B10" s="69" t="s">
        <v>83</v>
      </c>
      <c r="C10" s="49" t="s">
        <v>137</v>
      </c>
      <c r="D10" s="61">
        <v>2017</v>
      </c>
      <c r="E10" s="19">
        <v>16.8</v>
      </c>
      <c r="F10" s="50">
        <v>8.8000000000000007</v>
      </c>
      <c r="G10" s="50">
        <f t="shared" ref="G10:G17" si="0">SUM(F10)-E10</f>
        <v>-8</v>
      </c>
      <c r="H10" s="2"/>
      <c r="I10" s="12">
        <f t="shared" ref="I10:I17" si="1">SUM(O10+T10+AA10+AF10+AM10+AT10+BA10+BF10+BM10+BT10+CA10)</f>
        <v>2260</v>
      </c>
      <c r="J10" s="7"/>
      <c r="K10" s="126">
        <v>97</v>
      </c>
      <c r="L10" s="108">
        <v>82</v>
      </c>
      <c r="M10" s="108">
        <f>SUM(K10:L10)</f>
        <v>179</v>
      </c>
      <c r="N10" s="128">
        <v>1</v>
      </c>
      <c r="O10" s="29">
        <v>280</v>
      </c>
      <c r="P10" s="5" t="s">
        <v>1</v>
      </c>
      <c r="Q10" s="7"/>
      <c r="R10" s="126">
        <v>75</v>
      </c>
      <c r="S10" s="128">
        <v>1</v>
      </c>
      <c r="T10" s="29">
        <v>200</v>
      </c>
      <c r="U10" s="5" t="s">
        <v>1</v>
      </c>
      <c r="V10" s="7"/>
      <c r="W10" s="126">
        <v>88</v>
      </c>
      <c r="X10" s="108">
        <v>94</v>
      </c>
      <c r="Y10" s="108">
        <f>SUM(W10:X10)</f>
        <v>182</v>
      </c>
      <c r="Z10" s="93">
        <v>1</v>
      </c>
      <c r="AA10" s="29">
        <v>280</v>
      </c>
      <c r="AB10" s="5" t="s">
        <v>1</v>
      </c>
      <c r="AC10" s="7"/>
      <c r="AD10" s="68"/>
      <c r="AE10" s="128"/>
      <c r="AF10" s="29"/>
      <c r="AG10" s="5"/>
      <c r="AH10" s="7"/>
      <c r="AI10" s="68"/>
      <c r="AJ10" s="108"/>
      <c r="AK10" s="108"/>
      <c r="AL10" s="93"/>
      <c r="AM10" s="29"/>
      <c r="AN10" s="5"/>
      <c r="AO10" s="7"/>
      <c r="AP10" s="68"/>
      <c r="AQ10" s="108"/>
      <c r="AR10" s="108">
        <v>165</v>
      </c>
      <c r="AS10" s="166">
        <v>1</v>
      </c>
      <c r="AT10" s="29">
        <v>280</v>
      </c>
      <c r="AU10" s="5" t="s">
        <v>1</v>
      </c>
      <c r="AV10" s="7"/>
      <c r="AW10" s="126">
        <v>14</v>
      </c>
      <c r="AX10" s="108">
        <v>13</v>
      </c>
      <c r="AY10" s="108">
        <f>SUM(AW10:AX10)</f>
        <v>27</v>
      </c>
      <c r="AZ10" s="93">
        <v>1</v>
      </c>
      <c r="BA10" s="29">
        <v>280</v>
      </c>
      <c r="BB10" s="5" t="s">
        <v>1</v>
      </c>
      <c r="BC10" s="7"/>
      <c r="BD10" s="68"/>
      <c r="BE10" s="128"/>
      <c r="BF10" s="29"/>
      <c r="BG10" s="5"/>
      <c r="BH10" s="7"/>
      <c r="BI10" s="126">
        <v>82</v>
      </c>
      <c r="BJ10" s="108">
        <v>80</v>
      </c>
      <c r="BK10" s="108">
        <f>SUM(BI10:BJ10)</f>
        <v>162</v>
      </c>
      <c r="BL10" s="93">
        <v>1</v>
      </c>
      <c r="BM10" s="29">
        <v>280</v>
      </c>
      <c r="BN10" s="5" t="s">
        <v>1</v>
      </c>
      <c r="BO10" s="7"/>
      <c r="BP10" s="126">
        <v>82</v>
      </c>
      <c r="BQ10" s="108">
        <v>87</v>
      </c>
      <c r="BR10" s="108">
        <f>SUM(BP10:BQ10)</f>
        <v>169</v>
      </c>
      <c r="BS10" s="93">
        <v>1</v>
      </c>
      <c r="BT10" s="29">
        <v>280</v>
      </c>
      <c r="BU10" s="5" t="s">
        <v>1</v>
      </c>
      <c r="BV10" s="7"/>
      <c r="BW10" s="126">
        <v>90</v>
      </c>
      <c r="BX10" s="108">
        <v>83</v>
      </c>
      <c r="BY10" s="108">
        <f t="shared" ref="BY10:BY16" si="2">SUM(BW10:BX10)</f>
        <v>173</v>
      </c>
      <c r="BZ10" s="93">
        <v>1</v>
      </c>
      <c r="CA10" s="43">
        <v>380</v>
      </c>
      <c r="CB10" s="5" t="s">
        <v>1</v>
      </c>
    </row>
    <row r="11" spans="1:80" ht="15.05" customHeight="1">
      <c r="A11" s="14">
        <v>2</v>
      </c>
      <c r="B11" s="69" t="s">
        <v>99</v>
      </c>
      <c r="C11" s="48" t="s">
        <v>142</v>
      </c>
      <c r="D11" s="62">
        <v>2016</v>
      </c>
      <c r="E11" s="20">
        <v>19.600000000000001</v>
      </c>
      <c r="F11" s="20">
        <v>13.9</v>
      </c>
      <c r="G11" s="50">
        <f t="shared" si="0"/>
        <v>-5.7000000000000011</v>
      </c>
      <c r="H11" s="2"/>
      <c r="I11" s="12">
        <f t="shared" si="1"/>
        <v>1852</v>
      </c>
      <c r="J11" s="7"/>
      <c r="K11" s="126">
        <v>88</v>
      </c>
      <c r="L11" s="108">
        <v>99</v>
      </c>
      <c r="M11" s="108">
        <f>SUM(K11:L11)</f>
        <v>187</v>
      </c>
      <c r="N11" s="128">
        <v>2</v>
      </c>
      <c r="O11" s="29">
        <v>230</v>
      </c>
      <c r="P11" s="5" t="s">
        <v>1</v>
      </c>
      <c r="Q11" s="7"/>
      <c r="R11" s="126">
        <v>95</v>
      </c>
      <c r="S11" s="128">
        <v>2</v>
      </c>
      <c r="T11" s="29">
        <v>184</v>
      </c>
      <c r="U11" s="5" t="s">
        <v>1</v>
      </c>
      <c r="V11" s="7"/>
      <c r="W11" s="68"/>
      <c r="X11" s="108"/>
      <c r="Y11" s="108"/>
      <c r="Z11" s="93"/>
      <c r="AA11" s="29"/>
      <c r="AB11" s="5"/>
      <c r="AC11" s="7"/>
      <c r="AD11" s="126">
        <v>103</v>
      </c>
      <c r="AE11" s="128">
        <v>3</v>
      </c>
      <c r="AF11" s="29">
        <v>168</v>
      </c>
      <c r="AG11" s="5" t="s">
        <v>1</v>
      </c>
      <c r="AH11" s="7"/>
      <c r="AI11" s="126">
        <v>95</v>
      </c>
      <c r="AJ11" s="108">
        <v>89</v>
      </c>
      <c r="AK11" s="108">
        <f>SUM(AI11:AJ11)</f>
        <v>184</v>
      </c>
      <c r="AL11" s="93">
        <v>1</v>
      </c>
      <c r="AM11" s="29">
        <v>280</v>
      </c>
      <c r="AN11" s="5" t="s">
        <v>1</v>
      </c>
      <c r="AO11" s="7"/>
      <c r="AP11" s="68"/>
      <c r="AQ11" s="108"/>
      <c r="AR11" s="108"/>
      <c r="AS11" s="93"/>
      <c r="AT11" s="29"/>
      <c r="AU11" s="5"/>
      <c r="AV11" s="7"/>
      <c r="AW11" s="126">
        <v>15</v>
      </c>
      <c r="AX11" s="108">
        <v>22</v>
      </c>
      <c r="AY11" s="108">
        <f>SUM(AW11:AX11)</f>
        <v>37</v>
      </c>
      <c r="AZ11" s="93">
        <v>2</v>
      </c>
      <c r="BA11" s="29">
        <v>230</v>
      </c>
      <c r="BB11" s="5" t="s">
        <v>1</v>
      </c>
      <c r="BC11" s="7"/>
      <c r="BD11" s="68"/>
      <c r="BE11" s="128"/>
      <c r="BF11" s="29"/>
      <c r="BG11" s="5"/>
      <c r="BH11" s="7"/>
      <c r="BI11" s="126">
        <v>88</v>
      </c>
      <c r="BJ11" s="108">
        <v>86</v>
      </c>
      <c r="BK11" s="108">
        <f>SUM(BI11:BJ11)</f>
        <v>174</v>
      </c>
      <c r="BL11" s="93">
        <v>2</v>
      </c>
      <c r="BM11" s="29">
        <v>230</v>
      </c>
      <c r="BN11" s="5" t="s">
        <v>1</v>
      </c>
      <c r="BO11" s="7"/>
      <c r="BP11" s="126">
        <v>87</v>
      </c>
      <c r="BQ11" s="108">
        <v>86</v>
      </c>
      <c r="BR11" s="108">
        <f>SUM(BP11:BQ11)</f>
        <v>173</v>
      </c>
      <c r="BS11" s="93">
        <v>2</v>
      </c>
      <c r="BT11" s="29">
        <v>230</v>
      </c>
      <c r="BU11" s="5" t="s">
        <v>1</v>
      </c>
      <c r="BV11" s="7"/>
      <c r="BW11" s="126">
        <v>103</v>
      </c>
      <c r="BX11" s="108">
        <v>89</v>
      </c>
      <c r="BY11" s="108">
        <f t="shared" si="2"/>
        <v>192</v>
      </c>
      <c r="BZ11" s="93">
        <v>3</v>
      </c>
      <c r="CA11" s="43">
        <v>300</v>
      </c>
      <c r="CB11" s="5" t="s">
        <v>1</v>
      </c>
    </row>
    <row r="12" spans="1:80" ht="15.65">
      <c r="A12" s="14">
        <v>3</v>
      </c>
      <c r="B12" s="69" t="s">
        <v>146</v>
      </c>
      <c r="C12" s="48" t="s">
        <v>39</v>
      </c>
      <c r="D12" s="62">
        <v>2016</v>
      </c>
      <c r="E12" s="20">
        <v>37.9</v>
      </c>
      <c r="F12" s="20">
        <v>19.2</v>
      </c>
      <c r="G12" s="50">
        <f t="shared" si="0"/>
        <v>-18.7</v>
      </c>
      <c r="H12" s="2"/>
      <c r="I12" s="12">
        <f t="shared" si="1"/>
        <v>1733</v>
      </c>
      <c r="J12" s="7"/>
      <c r="K12" s="126">
        <v>105</v>
      </c>
      <c r="L12" s="108">
        <v>100</v>
      </c>
      <c r="M12" s="108">
        <f>SUM(K12:L12)</f>
        <v>205</v>
      </c>
      <c r="N12" s="128">
        <v>4</v>
      </c>
      <c r="O12" s="43">
        <v>184</v>
      </c>
      <c r="P12" s="5" t="s">
        <v>1</v>
      </c>
      <c r="Q12" s="7"/>
      <c r="R12" s="126">
        <v>98</v>
      </c>
      <c r="S12" s="128">
        <v>3</v>
      </c>
      <c r="T12" s="29">
        <v>159</v>
      </c>
      <c r="U12" s="5" t="s">
        <v>1</v>
      </c>
      <c r="V12" s="7"/>
      <c r="W12" s="126">
        <v>90</v>
      </c>
      <c r="X12" s="108">
        <v>102</v>
      </c>
      <c r="Y12" s="108">
        <f>SUM(W12:X12)</f>
        <v>192</v>
      </c>
      <c r="Z12" s="93">
        <v>2</v>
      </c>
      <c r="AA12" s="29">
        <v>230</v>
      </c>
      <c r="AB12" s="5" t="s">
        <v>1</v>
      </c>
      <c r="AC12" s="7"/>
      <c r="AD12" s="126">
        <v>96</v>
      </c>
      <c r="AE12" s="128">
        <v>1</v>
      </c>
      <c r="AF12" s="29">
        <v>200</v>
      </c>
      <c r="AG12" s="5" t="s">
        <v>1</v>
      </c>
      <c r="AH12" s="7"/>
      <c r="AI12" s="126">
        <v>100</v>
      </c>
      <c r="AJ12" s="108">
        <v>87</v>
      </c>
      <c r="AK12" s="108">
        <f>SUM(AI12:AJ12)</f>
        <v>187</v>
      </c>
      <c r="AL12" s="93">
        <v>2</v>
      </c>
      <c r="AM12" s="29">
        <v>230</v>
      </c>
      <c r="AN12" s="5" t="s">
        <v>1</v>
      </c>
      <c r="AO12" s="7"/>
      <c r="AP12" s="68"/>
      <c r="AQ12" s="108"/>
      <c r="AR12" s="108"/>
      <c r="AS12" s="93"/>
      <c r="AT12" s="29"/>
      <c r="AU12" s="5"/>
      <c r="AV12" s="7"/>
      <c r="AW12" s="126">
        <v>36</v>
      </c>
      <c r="AX12" s="108">
        <v>31</v>
      </c>
      <c r="AY12" s="108">
        <f>SUM(AW12:AX12)</f>
        <v>67</v>
      </c>
      <c r="AZ12" s="93">
        <v>3</v>
      </c>
      <c r="BA12" s="29">
        <v>200</v>
      </c>
      <c r="BB12" s="5" t="s">
        <v>1</v>
      </c>
      <c r="BC12" s="7"/>
      <c r="BD12" s="68"/>
      <c r="BE12" s="128"/>
      <c r="BF12" s="29"/>
      <c r="BG12" s="5"/>
      <c r="BH12" s="7"/>
      <c r="BI12" s="126">
        <v>101</v>
      </c>
      <c r="BJ12" s="108">
        <v>92</v>
      </c>
      <c r="BK12" s="108">
        <f>SUM(BI12:BJ12)</f>
        <v>193</v>
      </c>
      <c r="BL12" s="93">
        <v>3</v>
      </c>
      <c r="BM12" s="29">
        <v>200</v>
      </c>
      <c r="BN12" s="5" t="s">
        <v>1</v>
      </c>
      <c r="BO12" s="7"/>
      <c r="BP12" s="68"/>
      <c r="BQ12" s="108"/>
      <c r="BR12" s="108"/>
      <c r="BS12" s="93"/>
      <c r="BT12" s="29"/>
      <c r="BU12" s="5"/>
      <c r="BV12" s="7"/>
      <c r="BW12" s="126">
        <v>93</v>
      </c>
      <c r="BX12" s="108">
        <v>96</v>
      </c>
      <c r="BY12" s="108">
        <f t="shared" si="2"/>
        <v>189</v>
      </c>
      <c r="BZ12" s="93">
        <v>2</v>
      </c>
      <c r="CA12" s="43">
        <v>330</v>
      </c>
      <c r="CB12" s="5" t="s">
        <v>1</v>
      </c>
    </row>
    <row r="13" spans="1:80" ht="15.65">
      <c r="A13" s="14">
        <v>4</v>
      </c>
      <c r="B13" s="69" t="s">
        <v>292</v>
      </c>
      <c r="C13" s="49" t="s">
        <v>53</v>
      </c>
      <c r="D13" s="62">
        <v>2016</v>
      </c>
      <c r="E13" s="20">
        <v>34.1</v>
      </c>
      <c r="F13" s="20">
        <v>26.3</v>
      </c>
      <c r="G13" s="50">
        <f t="shared" si="0"/>
        <v>-7.8000000000000007</v>
      </c>
      <c r="H13" s="2"/>
      <c r="I13" s="12">
        <f t="shared" si="1"/>
        <v>1084</v>
      </c>
      <c r="J13" s="7"/>
      <c r="K13" s="68"/>
      <c r="L13" s="108"/>
      <c r="M13" s="108"/>
      <c r="N13" s="93"/>
      <c r="O13" s="29"/>
      <c r="P13" s="5"/>
      <c r="Q13" s="7"/>
      <c r="R13" s="68"/>
      <c r="S13" s="93"/>
      <c r="T13" s="29"/>
      <c r="U13" s="5"/>
      <c r="V13" s="7"/>
      <c r="W13" s="68"/>
      <c r="X13" s="108"/>
      <c r="Y13" s="108"/>
      <c r="Z13" s="93"/>
      <c r="AA13" s="29"/>
      <c r="AB13" s="5"/>
      <c r="AC13" s="7"/>
      <c r="AD13" s="126">
        <v>99</v>
      </c>
      <c r="AE13" s="93">
        <v>2</v>
      </c>
      <c r="AF13" s="29">
        <v>184</v>
      </c>
      <c r="AG13" s="5" t="s">
        <v>1</v>
      </c>
      <c r="AH13" s="7"/>
      <c r="AI13" s="68"/>
      <c r="AJ13" s="108"/>
      <c r="AK13" s="108"/>
      <c r="AL13" s="93"/>
      <c r="AM13" s="29"/>
      <c r="AN13" s="5"/>
      <c r="AO13" s="7"/>
      <c r="AP13" s="68"/>
      <c r="AQ13" s="108"/>
      <c r="AR13" s="108"/>
      <c r="AS13" s="164">
        <v>1</v>
      </c>
      <c r="AT13" s="29">
        <v>140</v>
      </c>
      <c r="AU13" s="5" t="s">
        <v>1</v>
      </c>
      <c r="AV13" s="7"/>
      <c r="AW13" s="114">
        <v>49</v>
      </c>
      <c r="AX13" s="108">
        <v>48</v>
      </c>
      <c r="AY13" s="108">
        <v>97</v>
      </c>
      <c r="AZ13" s="93">
        <v>1</v>
      </c>
      <c r="BA13" s="29">
        <v>140</v>
      </c>
      <c r="BB13" s="5" t="s">
        <v>1</v>
      </c>
      <c r="BC13" s="7"/>
      <c r="BD13" s="126">
        <v>101</v>
      </c>
      <c r="BE13" s="93">
        <v>1</v>
      </c>
      <c r="BF13" s="29">
        <v>200</v>
      </c>
      <c r="BG13" s="5" t="s">
        <v>1</v>
      </c>
      <c r="BH13" s="7"/>
      <c r="BI13" s="114">
        <v>51</v>
      </c>
      <c r="BJ13" s="108">
        <v>45</v>
      </c>
      <c r="BK13" s="108">
        <f>SUM(BI13:BJ13)</f>
        <v>96</v>
      </c>
      <c r="BL13" s="93">
        <v>1</v>
      </c>
      <c r="BM13" s="29">
        <v>140</v>
      </c>
      <c r="BN13" s="5" t="s">
        <v>1</v>
      </c>
      <c r="BO13" s="7"/>
      <c r="BP13" s="68"/>
      <c r="BQ13" s="108"/>
      <c r="BR13" s="108"/>
      <c r="BS13" s="93"/>
      <c r="BT13" s="29"/>
      <c r="BU13" s="5"/>
      <c r="BV13" s="7"/>
      <c r="BW13" s="114">
        <v>43</v>
      </c>
      <c r="BX13" s="108">
        <v>43</v>
      </c>
      <c r="BY13" s="108">
        <f t="shared" si="2"/>
        <v>86</v>
      </c>
      <c r="BZ13" s="93">
        <v>1</v>
      </c>
      <c r="CA13" s="29">
        <v>280</v>
      </c>
      <c r="CB13" s="5" t="s">
        <v>1</v>
      </c>
    </row>
    <row r="14" spans="1:80" ht="15.65">
      <c r="A14" s="14">
        <v>5</v>
      </c>
      <c r="B14" s="69" t="s">
        <v>148</v>
      </c>
      <c r="C14" s="48" t="s">
        <v>39</v>
      </c>
      <c r="D14" s="62">
        <v>2016</v>
      </c>
      <c r="E14" s="106">
        <v>47.7</v>
      </c>
      <c r="F14" s="89">
        <v>30.7</v>
      </c>
      <c r="G14" s="50">
        <f t="shared" si="0"/>
        <v>-17.000000000000004</v>
      </c>
      <c r="H14" s="53"/>
      <c r="I14" s="12">
        <f t="shared" si="1"/>
        <v>827</v>
      </c>
      <c r="J14" s="7"/>
      <c r="K14" s="126">
        <v>104</v>
      </c>
      <c r="L14" s="108">
        <v>99</v>
      </c>
      <c r="M14" s="108">
        <f>SUM(K14:L14)</f>
        <v>203</v>
      </c>
      <c r="N14" s="128">
        <v>3</v>
      </c>
      <c r="O14" s="29">
        <v>200</v>
      </c>
      <c r="P14" s="5" t="s">
        <v>1</v>
      </c>
      <c r="Q14" s="7"/>
      <c r="R14" s="126">
        <v>98</v>
      </c>
      <c r="S14" s="128">
        <v>3</v>
      </c>
      <c r="T14" s="29">
        <v>159</v>
      </c>
      <c r="U14" s="5" t="s">
        <v>1</v>
      </c>
      <c r="V14" s="7"/>
      <c r="W14" s="68"/>
      <c r="X14" s="108"/>
      <c r="Y14" s="108"/>
      <c r="Z14" s="93"/>
      <c r="AA14" s="29"/>
      <c r="AB14" s="5"/>
      <c r="AC14" s="7"/>
      <c r="AD14" s="68"/>
      <c r="AE14" s="128"/>
      <c r="AF14" s="29"/>
      <c r="AG14" s="5"/>
      <c r="AH14" s="7"/>
      <c r="AI14" s="126">
        <v>108</v>
      </c>
      <c r="AJ14" s="108">
        <v>108</v>
      </c>
      <c r="AK14" s="108">
        <f>SUM(AI14:AJ14)</f>
        <v>216</v>
      </c>
      <c r="AL14" s="93">
        <v>3</v>
      </c>
      <c r="AM14" s="29">
        <v>200</v>
      </c>
      <c r="AN14" s="5" t="s">
        <v>1</v>
      </c>
      <c r="AO14" s="7"/>
      <c r="AP14" s="68"/>
      <c r="AQ14" s="108"/>
      <c r="AR14" s="108"/>
      <c r="AS14" s="93"/>
      <c r="AT14" s="29"/>
      <c r="AU14" s="5"/>
      <c r="AV14" s="7"/>
      <c r="AW14" s="68"/>
      <c r="AX14" s="108"/>
      <c r="AY14" s="108"/>
      <c r="AZ14" s="93"/>
      <c r="BA14" s="29"/>
      <c r="BB14" s="5" t="s">
        <v>1</v>
      </c>
      <c r="BC14" s="7"/>
      <c r="BD14" s="68"/>
      <c r="BE14" s="128"/>
      <c r="BF14" s="29"/>
      <c r="BG14" s="5"/>
      <c r="BH14" s="7"/>
      <c r="BI14" s="68"/>
      <c r="BJ14" s="108"/>
      <c r="BK14" s="108"/>
      <c r="BL14" s="93"/>
      <c r="BM14" s="29"/>
      <c r="BN14" s="5"/>
      <c r="BO14" s="7"/>
      <c r="BP14" s="68"/>
      <c r="BQ14" s="108"/>
      <c r="BR14" s="108"/>
      <c r="BS14" s="93"/>
      <c r="BT14" s="29"/>
      <c r="BU14" s="5"/>
      <c r="BV14" s="7"/>
      <c r="BW14" s="126">
        <v>111</v>
      </c>
      <c r="BX14" s="108">
        <v>100</v>
      </c>
      <c r="BY14" s="108">
        <f t="shared" si="2"/>
        <v>211</v>
      </c>
      <c r="BZ14" s="93">
        <v>4</v>
      </c>
      <c r="CA14" s="43">
        <v>268</v>
      </c>
      <c r="CB14" s="5" t="s">
        <v>1</v>
      </c>
    </row>
    <row r="15" spans="1:80" ht="15.65">
      <c r="A15" s="14">
        <v>6</v>
      </c>
      <c r="B15" s="115" t="s">
        <v>268</v>
      </c>
      <c r="C15" s="116" t="s">
        <v>52</v>
      </c>
      <c r="D15" s="149">
        <v>2016</v>
      </c>
      <c r="E15" s="150">
        <v>31.3</v>
      </c>
      <c r="F15" s="150">
        <v>31.6</v>
      </c>
      <c r="G15" s="151">
        <f t="shared" si="0"/>
        <v>0.30000000000000071</v>
      </c>
      <c r="H15" s="152"/>
      <c r="I15" s="12">
        <f t="shared" si="1"/>
        <v>585</v>
      </c>
      <c r="J15" s="7"/>
      <c r="K15" s="137"/>
      <c r="L15" s="117"/>
      <c r="M15" s="117"/>
      <c r="N15" s="118"/>
      <c r="O15" s="119"/>
      <c r="P15" s="120"/>
      <c r="Q15" s="7"/>
      <c r="R15" s="137"/>
      <c r="S15" s="118"/>
      <c r="T15" s="119"/>
      <c r="U15" s="120"/>
      <c r="V15" s="7"/>
      <c r="W15" s="187">
        <v>52</v>
      </c>
      <c r="X15" s="117">
        <v>53</v>
      </c>
      <c r="Y15" s="117">
        <f>SUM(W15:X15)</f>
        <v>105</v>
      </c>
      <c r="Z15" s="118">
        <v>1</v>
      </c>
      <c r="AA15" s="119">
        <v>140</v>
      </c>
      <c r="AB15" s="120" t="s">
        <v>1</v>
      </c>
      <c r="AC15" s="7"/>
      <c r="AD15" s="137"/>
      <c r="AE15" s="118"/>
      <c r="AF15" s="119"/>
      <c r="AG15" s="120"/>
      <c r="AH15" s="7"/>
      <c r="AI15" s="68"/>
      <c r="AJ15" s="108"/>
      <c r="AK15" s="108"/>
      <c r="AL15" s="93"/>
      <c r="AM15" s="29"/>
      <c r="AN15" s="5"/>
      <c r="AO15" s="7"/>
      <c r="AP15" s="68"/>
      <c r="AQ15" s="108"/>
      <c r="AR15" s="108"/>
      <c r="AS15" s="164">
        <v>2</v>
      </c>
      <c r="AT15" s="29">
        <v>115</v>
      </c>
      <c r="AU15" s="5" t="s">
        <v>1</v>
      </c>
      <c r="AV15" s="7"/>
      <c r="AW15" s="68"/>
      <c r="AX15" s="108"/>
      <c r="AY15" s="108"/>
      <c r="AZ15" s="93"/>
      <c r="BA15" s="29"/>
      <c r="BB15" s="5" t="s">
        <v>1</v>
      </c>
      <c r="BC15" s="7"/>
      <c r="BD15" s="187">
        <v>44</v>
      </c>
      <c r="BE15" s="118">
        <v>1</v>
      </c>
      <c r="BF15" s="119">
        <v>100</v>
      </c>
      <c r="BG15" s="5" t="s">
        <v>1</v>
      </c>
      <c r="BH15" s="7"/>
      <c r="BI15" s="68"/>
      <c r="BJ15" s="108"/>
      <c r="BK15" s="108"/>
      <c r="BL15" s="93"/>
      <c r="BM15" s="29"/>
      <c r="BN15" s="5"/>
      <c r="BO15" s="7"/>
      <c r="BP15" s="68"/>
      <c r="BQ15" s="108"/>
      <c r="BR15" s="108"/>
      <c r="BS15" s="93"/>
      <c r="BT15" s="29"/>
      <c r="BU15" s="5"/>
      <c r="BV15" s="7"/>
      <c r="BW15" s="114">
        <v>54</v>
      </c>
      <c r="BX15" s="108">
        <v>42</v>
      </c>
      <c r="BY15" s="108">
        <f t="shared" si="2"/>
        <v>96</v>
      </c>
      <c r="BZ15" s="93">
        <v>2</v>
      </c>
      <c r="CA15" s="29">
        <v>230</v>
      </c>
      <c r="CB15" s="5" t="s">
        <v>1</v>
      </c>
    </row>
    <row r="16" spans="1:80" ht="15.65">
      <c r="A16" s="14">
        <v>7</v>
      </c>
      <c r="B16" s="69" t="s">
        <v>147</v>
      </c>
      <c r="C16" s="49" t="s">
        <v>53</v>
      </c>
      <c r="D16" s="62">
        <v>2016</v>
      </c>
      <c r="E16" s="20">
        <v>41.1</v>
      </c>
      <c r="F16" s="20">
        <v>37.299999999999997</v>
      </c>
      <c r="G16" s="20">
        <f t="shared" si="0"/>
        <v>-3.8000000000000043</v>
      </c>
      <c r="H16" s="121"/>
      <c r="I16" s="12">
        <f t="shared" si="1"/>
        <v>547</v>
      </c>
      <c r="J16" s="39"/>
      <c r="K16" s="68"/>
      <c r="L16" s="68"/>
      <c r="M16" s="68"/>
      <c r="N16" s="94"/>
      <c r="O16" s="163"/>
      <c r="P16" s="109"/>
      <c r="Q16" s="39"/>
      <c r="R16" s="68"/>
      <c r="S16" s="94"/>
      <c r="T16" s="96"/>
      <c r="U16" s="109"/>
      <c r="V16" s="39"/>
      <c r="W16" s="68"/>
      <c r="X16" s="68"/>
      <c r="Y16" s="68"/>
      <c r="Z16" s="94"/>
      <c r="AA16" s="96"/>
      <c r="AB16" s="109"/>
      <c r="AC16" s="39"/>
      <c r="AD16" s="131">
        <v>58</v>
      </c>
      <c r="AE16" s="94">
        <v>2</v>
      </c>
      <c r="AF16" s="29">
        <v>92</v>
      </c>
      <c r="AG16" s="5" t="s">
        <v>1</v>
      </c>
      <c r="AH16" s="7"/>
      <c r="AI16" s="68"/>
      <c r="AJ16" s="108"/>
      <c r="AK16" s="108"/>
      <c r="AL16" s="93"/>
      <c r="AM16" s="29"/>
      <c r="AN16" s="5"/>
      <c r="AO16" s="7"/>
      <c r="AP16" s="68"/>
      <c r="AQ16" s="108"/>
      <c r="AR16" s="108"/>
      <c r="AS16" s="93"/>
      <c r="AT16" s="29"/>
      <c r="AU16" s="5"/>
      <c r="AV16" s="7"/>
      <c r="AW16" s="68"/>
      <c r="AX16" s="108"/>
      <c r="AY16" s="108"/>
      <c r="AZ16" s="93"/>
      <c r="BA16" s="29"/>
      <c r="BB16" s="5" t="s">
        <v>1</v>
      </c>
      <c r="BC16" s="39"/>
      <c r="BD16" s="68"/>
      <c r="BE16" s="94"/>
      <c r="BF16" s="29"/>
      <c r="BG16" s="5"/>
      <c r="BH16" s="7"/>
      <c r="BI16" s="114">
        <v>54</v>
      </c>
      <c r="BJ16" s="108">
        <v>52</v>
      </c>
      <c r="BK16" s="108">
        <f>SUM(BI16:BJ16)</f>
        <v>106</v>
      </c>
      <c r="BL16" s="93">
        <v>2</v>
      </c>
      <c r="BM16" s="29">
        <v>115</v>
      </c>
      <c r="BN16" s="5" t="s">
        <v>1</v>
      </c>
      <c r="BO16" s="7"/>
      <c r="BP16" s="114">
        <v>46</v>
      </c>
      <c r="BQ16" s="108">
        <v>48</v>
      </c>
      <c r="BR16" s="108">
        <f>SUM(BP16:BQ16)</f>
        <v>94</v>
      </c>
      <c r="BS16" s="93">
        <v>1</v>
      </c>
      <c r="BT16" s="29">
        <v>140</v>
      </c>
      <c r="BU16" s="5" t="s">
        <v>1</v>
      </c>
      <c r="BV16" s="7"/>
      <c r="BW16" s="114">
        <v>50</v>
      </c>
      <c r="BX16" s="108">
        <v>48</v>
      </c>
      <c r="BY16" s="108">
        <f t="shared" si="2"/>
        <v>98</v>
      </c>
      <c r="BZ16" s="93">
        <v>3</v>
      </c>
      <c r="CA16" s="29">
        <v>200</v>
      </c>
      <c r="CB16" s="5" t="s">
        <v>1</v>
      </c>
    </row>
    <row r="17" spans="1:80" ht="15.65">
      <c r="A17" s="105">
        <v>8</v>
      </c>
      <c r="B17" s="69" t="s">
        <v>467</v>
      </c>
      <c r="C17" s="49" t="s">
        <v>469</v>
      </c>
      <c r="D17" s="62">
        <v>2016</v>
      </c>
      <c r="E17" s="20">
        <v>34.1</v>
      </c>
      <c r="F17" s="20"/>
      <c r="G17" s="20">
        <f t="shared" si="0"/>
        <v>-34.1</v>
      </c>
      <c r="H17" s="121"/>
      <c r="I17" s="12">
        <f t="shared" si="1"/>
        <v>100</v>
      </c>
      <c r="J17" s="39"/>
      <c r="K17" s="68"/>
      <c r="L17" s="68"/>
      <c r="M17" s="68"/>
      <c r="N17" s="94"/>
      <c r="O17" s="125"/>
      <c r="P17" s="66"/>
      <c r="Q17" s="122"/>
      <c r="R17" s="123"/>
      <c r="S17" s="124"/>
      <c r="T17" s="125"/>
      <c r="U17" s="66"/>
      <c r="V17" s="122"/>
      <c r="W17" s="123"/>
      <c r="X17" s="123"/>
      <c r="Y17" s="123"/>
      <c r="Z17" s="124"/>
      <c r="AA17" s="125"/>
      <c r="AB17" s="66"/>
      <c r="AC17" s="39"/>
      <c r="AD17" s="131">
        <v>57</v>
      </c>
      <c r="AE17" s="94">
        <v>1</v>
      </c>
      <c r="AF17" s="29">
        <v>100</v>
      </c>
      <c r="AG17" s="5" t="s">
        <v>1</v>
      </c>
      <c r="AH17" s="7"/>
      <c r="AI17" s="68"/>
      <c r="AJ17" s="108"/>
      <c r="AK17" s="108"/>
      <c r="AL17" s="93"/>
      <c r="AM17" s="29"/>
      <c r="AN17" s="5"/>
      <c r="AO17" s="7"/>
      <c r="AP17" s="68"/>
      <c r="AQ17" s="108"/>
      <c r="AR17" s="108"/>
      <c r="AS17" s="93"/>
      <c r="AT17" s="29"/>
      <c r="AU17" s="5"/>
      <c r="AV17" s="7"/>
      <c r="AW17" s="68"/>
      <c r="AX17" s="108"/>
      <c r="AY17" s="108"/>
      <c r="AZ17" s="93"/>
      <c r="BA17" s="29"/>
      <c r="BB17" s="5" t="s">
        <v>1</v>
      </c>
      <c r="BC17" s="39"/>
      <c r="BD17" s="68"/>
      <c r="BE17" s="94"/>
      <c r="BF17" s="29"/>
      <c r="BG17" s="5"/>
      <c r="BH17" s="7"/>
      <c r="BI17" s="68"/>
      <c r="BJ17" s="108"/>
      <c r="BK17" s="108"/>
      <c r="BL17" s="93"/>
      <c r="BM17" s="29"/>
      <c r="BN17" s="5"/>
      <c r="BO17" s="7"/>
      <c r="BP17" s="68"/>
      <c r="BQ17" s="108"/>
      <c r="BR17" s="108"/>
      <c r="BS17" s="93"/>
      <c r="BT17" s="29"/>
      <c r="BU17" s="5"/>
      <c r="BV17" s="7"/>
      <c r="BW17" s="68"/>
      <c r="BX17" s="108"/>
      <c r="BY17" s="108"/>
      <c r="BZ17" s="93"/>
      <c r="CA17" s="29"/>
      <c r="CB17" s="5"/>
    </row>
    <row r="18" spans="1:80">
      <c r="U18" s="132"/>
      <c r="V18" s="138"/>
      <c r="W18" s="133"/>
      <c r="X18" s="133"/>
      <c r="Y18" s="133"/>
      <c r="Z18" s="134"/>
      <c r="AA18" s="135"/>
      <c r="AB18" s="136"/>
      <c r="AH18" s="122"/>
      <c r="AI18" s="133"/>
      <c r="AJ18" s="133"/>
      <c r="AK18" s="133"/>
      <c r="AL18" s="134"/>
      <c r="AM18" s="141"/>
      <c r="AN18" s="136"/>
      <c r="AO18" s="122"/>
      <c r="AP18" s="133"/>
      <c r="AQ18" s="133"/>
      <c r="AR18" s="133"/>
      <c r="AS18" s="134"/>
      <c r="AT18" s="141"/>
      <c r="AU18" s="136"/>
      <c r="AV18" s="122"/>
      <c r="AW18" s="133"/>
      <c r="AX18" s="133"/>
      <c r="AY18" s="133"/>
      <c r="AZ18" s="134"/>
      <c r="BA18" s="141"/>
      <c r="BB18" s="136"/>
      <c r="BH18" s="122"/>
      <c r="BI18" s="133"/>
      <c r="BJ18" s="133"/>
      <c r="BK18" s="133"/>
      <c r="BL18" s="134"/>
      <c r="BM18" s="141"/>
      <c r="BN18" s="136"/>
      <c r="BO18" s="122"/>
      <c r="BP18" s="133"/>
      <c r="BQ18" s="133"/>
      <c r="BR18" s="133"/>
      <c r="BS18" s="134"/>
      <c r="BT18" s="141"/>
      <c r="BU18" s="136"/>
      <c r="BV18" s="122"/>
      <c r="BW18" s="133"/>
      <c r="BX18" s="133"/>
      <c r="BY18" s="133"/>
      <c r="BZ18" s="134"/>
      <c r="CA18" s="141"/>
      <c r="CB18" s="136"/>
    </row>
    <row r="19" spans="1:80">
      <c r="A19" s="112" t="s">
        <v>100</v>
      </c>
      <c r="B19" s="113">
        <v>2025</v>
      </c>
      <c r="V19" s="122"/>
      <c r="W19" s="123"/>
      <c r="X19" s="123"/>
      <c r="Y19" s="123"/>
      <c r="Z19" s="124"/>
      <c r="AA19" s="91"/>
      <c r="AB19" s="66"/>
      <c r="AH19" s="122"/>
      <c r="AI19" s="123"/>
      <c r="AJ19" s="123"/>
      <c r="AK19" s="123"/>
      <c r="AL19" s="124"/>
      <c r="AM19" s="125"/>
      <c r="AN19" s="66"/>
      <c r="AO19" s="122"/>
      <c r="AP19" s="123"/>
      <c r="AQ19" s="123"/>
      <c r="AR19" s="123"/>
      <c r="AS19" s="124"/>
      <c r="AT19" s="125"/>
      <c r="AU19" s="66"/>
      <c r="AV19" s="122"/>
      <c r="AW19" s="123"/>
      <c r="AX19" s="123"/>
      <c r="AY19" s="123"/>
      <c r="AZ19" s="124"/>
      <c r="BA19" s="125"/>
      <c r="BB19" s="66"/>
      <c r="BH19" s="122"/>
      <c r="BI19" s="123"/>
      <c r="BJ19" s="123"/>
      <c r="BK19" s="123"/>
      <c r="BL19" s="124"/>
      <c r="BM19" s="125"/>
      <c r="BN19" s="66"/>
      <c r="BO19" s="122"/>
      <c r="BP19" s="123"/>
      <c r="BQ19" s="123"/>
      <c r="BR19" s="123"/>
      <c r="BS19" s="124"/>
      <c r="BT19" s="125"/>
      <c r="BU19" s="66"/>
      <c r="BV19" s="122"/>
      <c r="BW19" s="123"/>
      <c r="BX19" s="123"/>
      <c r="BY19" s="123"/>
      <c r="BZ19" s="124"/>
      <c r="CA19" s="125"/>
      <c r="CB19" s="66"/>
    </row>
    <row r="20" spans="1:80">
      <c r="V20" s="122"/>
      <c r="W20" s="123"/>
      <c r="X20" s="123"/>
      <c r="Y20" s="123"/>
      <c r="Z20" s="124"/>
      <c r="AA20" s="125"/>
      <c r="AB20" s="66"/>
      <c r="AH20" s="122"/>
      <c r="AI20" s="123"/>
      <c r="AJ20" s="123"/>
      <c r="AK20" s="123"/>
      <c r="AL20" s="124"/>
      <c r="AM20" s="125"/>
      <c r="AN20" s="66"/>
      <c r="AO20" s="122"/>
      <c r="AP20" s="123"/>
      <c r="AQ20" s="123"/>
      <c r="AR20" s="123"/>
      <c r="AS20" s="124"/>
      <c r="AT20" s="125"/>
      <c r="AU20" s="66"/>
      <c r="AV20" s="122"/>
      <c r="AW20" s="123"/>
      <c r="AX20" s="123"/>
      <c r="AY20" s="123"/>
      <c r="AZ20" s="124"/>
      <c r="BA20" s="125"/>
      <c r="BB20" s="66"/>
      <c r="BH20" s="122"/>
      <c r="BI20" s="123"/>
      <c r="BJ20" s="123"/>
      <c r="BK20" s="123"/>
      <c r="BL20" s="124"/>
      <c r="BM20" s="125"/>
      <c r="BN20" s="66"/>
      <c r="BO20" s="122"/>
      <c r="BP20" s="123"/>
      <c r="BQ20" s="123"/>
      <c r="BR20" s="123"/>
      <c r="BS20" s="124"/>
      <c r="BT20" s="125"/>
      <c r="BU20" s="66"/>
      <c r="BV20" s="122"/>
      <c r="BW20" s="123"/>
      <c r="BX20" s="123"/>
      <c r="BY20" s="123"/>
      <c r="BZ20" s="124"/>
      <c r="CA20" s="125"/>
      <c r="CB20" s="66"/>
    </row>
    <row r="21" spans="1:80">
      <c r="V21" s="122"/>
      <c r="W21" s="123"/>
      <c r="X21" s="123"/>
      <c r="Y21" s="123"/>
      <c r="Z21" s="124"/>
      <c r="AA21" s="91"/>
      <c r="AB21" s="66"/>
      <c r="AH21" s="122"/>
      <c r="AI21" s="123"/>
      <c r="AJ21" s="123"/>
      <c r="AK21" s="123"/>
      <c r="AL21" s="124"/>
      <c r="AM21" s="125"/>
      <c r="AN21" s="66"/>
      <c r="AO21" s="122"/>
      <c r="AP21" s="123"/>
      <c r="AQ21" s="123"/>
      <c r="AR21" s="123"/>
      <c r="AS21" s="124"/>
      <c r="AT21" s="125"/>
      <c r="AU21" s="66"/>
      <c r="AV21" s="122"/>
      <c r="AW21" s="123"/>
      <c r="AX21" s="123"/>
      <c r="AY21" s="123"/>
      <c r="AZ21" s="124"/>
      <c r="BA21" s="125"/>
      <c r="BB21" s="66"/>
      <c r="BH21" s="122"/>
      <c r="BI21" s="123"/>
      <c r="BJ21" s="123"/>
      <c r="BK21" s="123"/>
      <c r="BL21" s="124"/>
      <c r="BM21" s="125"/>
      <c r="BN21" s="66"/>
      <c r="BO21" s="122"/>
      <c r="BP21" s="123"/>
      <c r="BQ21" s="123"/>
      <c r="BR21" s="123"/>
      <c r="BS21" s="124"/>
      <c r="BT21" s="125"/>
      <c r="BU21" s="66"/>
      <c r="BV21" s="122"/>
      <c r="BW21" s="123"/>
      <c r="BX21" s="123"/>
      <c r="BY21" s="123"/>
      <c r="BZ21" s="124"/>
      <c r="CA21" s="125"/>
      <c r="CB21" s="66"/>
    </row>
    <row r="22" spans="1:80">
      <c r="V22" s="122"/>
      <c r="W22" s="123"/>
      <c r="X22" s="123"/>
      <c r="Y22" s="123"/>
      <c r="Z22" s="124"/>
      <c r="AA22" s="125"/>
      <c r="AB22" s="66"/>
      <c r="AH22" s="122"/>
      <c r="AI22" s="123"/>
      <c r="AJ22" s="123"/>
      <c r="AK22" s="123"/>
      <c r="AL22" s="124"/>
      <c r="AM22" s="91"/>
      <c r="AN22" s="66"/>
      <c r="AO22" s="122"/>
      <c r="AP22" s="123"/>
      <c r="AQ22" s="123"/>
      <c r="AR22" s="123"/>
      <c r="AS22" s="124"/>
      <c r="AT22" s="91"/>
      <c r="AU22" s="66"/>
      <c r="AV22" s="122"/>
      <c r="AW22" s="123"/>
      <c r="AX22" s="123"/>
      <c r="AY22" s="123"/>
      <c r="AZ22" s="124"/>
      <c r="BA22" s="91"/>
      <c r="BB22" s="66"/>
      <c r="BH22" s="122"/>
      <c r="BI22" s="123"/>
      <c r="BJ22" s="123"/>
      <c r="BK22" s="123"/>
      <c r="BL22" s="124"/>
      <c r="BM22" s="91"/>
      <c r="BN22" s="66"/>
      <c r="BO22" s="122"/>
      <c r="BP22" s="123"/>
      <c r="BQ22" s="123"/>
      <c r="BR22" s="123"/>
      <c r="BS22" s="124"/>
      <c r="BT22" s="91"/>
      <c r="BU22" s="66"/>
      <c r="BV22" s="122"/>
      <c r="BW22" s="123"/>
      <c r="BX22" s="123"/>
      <c r="BY22" s="123"/>
      <c r="BZ22" s="124"/>
      <c r="CA22" s="91"/>
      <c r="CB22" s="66"/>
    </row>
    <row r="23" spans="1:80">
      <c r="V23" s="122"/>
      <c r="W23" s="123"/>
      <c r="X23" s="123"/>
      <c r="Y23" s="123"/>
      <c r="Z23" s="124"/>
      <c r="AA23" s="125"/>
      <c r="AB23" s="66"/>
      <c r="AH23" s="122"/>
      <c r="AI23" s="123"/>
      <c r="AJ23" s="123"/>
      <c r="AK23" s="123"/>
      <c r="AL23" s="124"/>
      <c r="AM23" s="125"/>
      <c r="AN23" s="66"/>
      <c r="AO23" s="122"/>
      <c r="AP23" s="123"/>
      <c r="AQ23" s="123"/>
      <c r="AR23" s="123"/>
      <c r="AS23" s="124"/>
      <c r="AT23" s="125"/>
      <c r="AU23" s="66"/>
      <c r="AV23" s="122"/>
      <c r="AW23" s="123"/>
      <c r="AX23" s="123"/>
      <c r="AY23" s="123"/>
      <c r="AZ23" s="124"/>
      <c r="BA23" s="125"/>
      <c r="BB23" s="66"/>
      <c r="BH23" s="122"/>
      <c r="BI23" s="123"/>
      <c r="BJ23" s="123"/>
      <c r="BK23" s="123"/>
      <c r="BL23" s="124"/>
      <c r="BM23" s="125"/>
      <c r="BN23" s="66"/>
      <c r="BO23" s="122"/>
      <c r="BP23" s="123"/>
      <c r="BQ23" s="123"/>
      <c r="BR23" s="123"/>
      <c r="BS23" s="124"/>
      <c r="BT23" s="125"/>
      <c r="BU23" s="66"/>
      <c r="BV23" s="122"/>
      <c r="BW23" s="123"/>
      <c r="BX23" s="123"/>
      <c r="BY23" s="123"/>
      <c r="BZ23" s="124"/>
      <c r="CA23" s="125"/>
      <c r="CB23" s="66"/>
    </row>
    <row r="24" spans="1:80">
      <c r="V24" s="122"/>
      <c r="W24" s="123"/>
      <c r="X24" s="123"/>
      <c r="Y24" s="123"/>
      <c r="Z24" s="124"/>
      <c r="AA24" s="91"/>
      <c r="AB24" s="66"/>
      <c r="AH24" s="122"/>
      <c r="AI24" s="123"/>
      <c r="AJ24" s="123"/>
      <c r="AK24" s="123"/>
      <c r="AL24" s="124"/>
      <c r="AM24" s="125"/>
      <c r="AN24" s="66"/>
      <c r="AO24" s="122"/>
      <c r="AP24" s="123"/>
      <c r="AQ24" s="123"/>
      <c r="AR24" s="123"/>
      <c r="AS24" s="124"/>
      <c r="AT24" s="125"/>
      <c r="AU24" s="66"/>
      <c r="AV24" s="122"/>
      <c r="AW24" s="123"/>
      <c r="AX24" s="123"/>
      <c r="AY24" s="123"/>
      <c r="AZ24" s="124"/>
      <c r="BA24" s="125"/>
      <c r="BB24" s="66"/>
      <c r="BH24" s="122"/>
      <c r="BI24" s="123"/>
      <c r="BJ24" s="123"/>
      <c r="BK24" s="123"/>
      <c r="BL24" s="124"/>
      <c r="BM24" s="125"/>
      <c r="BN24" s="66"/>
      <c r="BO24" s="122"/>
      <c r="BP24" s="123"/>
      <c r="BQ24" s="123"/>
      <c r="BR24" s="123"/>
      <c r="BS24" s="124"/>
      <c r="BT24" s="125"/>
      <c r="BU24" s="66"/>
      <c r="BV24" s="122"/>
      <c r="BW24" s="123"/>
      <c r="BX24" s="123"/>
      <c r="BY24" s="123"/>
      <c r="BZ24" s="124"/>
      <c r="CA24" s="125"/>
      <c r="CB24" s="66"/>
    </row>
    <row r="25" spans="1:80">
      <c r="V25" s="122"/>
      <c r="W25" s="123"/>
      <c r="X25" s="123"/>
      <c r="Y25" s="123"/>
      <c r="Z25" s="124"/>
      <c r="AA25" s="91"/>
      <c r="AB25" s="66"/>
      <c r="AH25" s="122"/>
      <c r="AI25" s="123"/>
      <c r="AJ25" s="123"/>
      <c r="AK25" s="123"/>
      <c r="AL25" s="124"/>
      <c r="AM25" s="125"/>
      <c r="AN25" s="66"/>
      <c r="AO25" s="122"/>
      <c r="AP25" s="123"/>
      <c r="AQ25" s="123"/>
      <c r="AR25" s="123"/>
      <c r="AS25" s="124"/>
      <c r="AT25" s="125"/>
      <c r="AU25" s="66"/>
      <c r="AV25" s="122"/>
      <c r="AW25" s="123"/>
      <c r="AX25" s="123"/>
      <c r="AY25" s="123"/>
      <c r="AZ25" s="124"/>
      <c r="BA25" s="125"/>
      <c r="BB25" s="66"/>
      <c r="BH25" s="122"/>
      <c r="BI25" s="123"/>
      <c r="BJ25" s="123"/>
      <c r="BK25" s="123"/>
      <c r="BL25" s="124"/>
      <c r="BM25" s="125"/>
      <c r="BN25" s="66"/>
      <c r="BO25" s="122"/>
      <c r="BP25" s="123"/>
      <c r="BQ25" s="123"/>
      <c r="BR25" s="123"/>
      <c r="BS25" s="124"/>
      <c r="BT25" s="125"/>
      <c r="BU25" s="66"/>
      <c r="BV25" s="122"/>
      <c r="BW25" s="123"/>
      <c r="BX25" s="123"/>
      <c r="BY25" s="123"/>
      <c r="BZ25" s="124"/>
      <c r="CA25" s="125"/>
      <c r="CB25" s="66"/>
    </row>
    <row r="26" spans="1:80">
      <c r="V26" s="122"/>
      <c r="W26" s="123"/>
      <c r="X26" s="123"/>
      <c r="Y26" s="123"/>
      <c r="Z26" s="124"/>
      <c r="AA26" s="125"/>
      <c r="AB26" s="66"/>
      <c r="AH26" s="122"/>
      <c r="AI26" s="123"/>
      <c r="AJ26" s="123"/>
      <c r="AK26" s="123"/>
      <c r="AL26" s="124"/>
      <c r="AM26" s="125"/>
      <c r="AN26" s="66"/>
      <c r="AO26" s="122"/>
      <c r="AP26" s="123"/>
      <c r="AQ26" s="123"/>
      <c r="AR26" s="123"/>
      <c r="AS26" s="124"/>
      <c r="AT26" s="125"/>
      <c r="AU26" s="66"/>
      <c r="AV26" s="122"/>
      <c r="AW26" s="123"/>
      <c r="AX26" s="123"/>
      <c r="AY26" s="123"/>
      <c r="AZ26" s="124"/>
      <c r="BA26" s="125"/>
      <c r="BB26" s="66"/>
      <c r="BH26" s="122"/>
      <c r="BI26" s="123"/>
      <c r="BJ26" s="123"/>
      <c r="BK26" s="123"/>
      <c r="BL26" s="124"/>
      <c r="BM26" s="125"/>
      <c r="BN26" s="66"/>
      <c r="BO26" s="122"/>
      <c r="BP26" s="123"/>
      <c r="BQ26" s="123"/>
      <c r="BR26" s="123"/>
      <c r="BS26" s="124"/>
      <c r="BT26" s="125"/>
      <c r="BU26" s="66"/>
      <c r="BV26" s="122"/>
      <c r="BW26" s="123"/>
      <c r="BX26" s="123"/>
      <c r="BY26" s="123"/>
      <c r="BZ26" s="124"/>
      <c r="CA26" s="125"/>
      <c r="CB26" s="66"/>
    </row>
    <row r="27" spans="1:80">
      <c r="V27" s="122"/>
      <c r="W27" s="123"/>
      <c r="X27" s="123"/>
      <c r="Y27" s="123"/>
      <c r="Z27" s="124"/>
      <c r="AA27" s="91"/>
      <c r="AB27" s="66"/>
      <c r="AH27" s="122"/>
      <c r="AI27" s="123"/>
      <c r="AJ27" s="123"/>
      <c r="AK27" s="123"/>
      <c r="AL27" s="124"/>
      <c r="AM27" s="91"/>
      <c r="AN27" s="66"/>
      <c r="AO27" s="122"/>
      <c r="AP27" s="123"/>
      <c r="AQ27" s="123"/>
      <c r="AR27" s="123"/>
      <c r="AS27" s="124"/>
      <c r="AT27" s="91"/>
      <c r="AU27" s="66"/>
      <c r="AV27" s="122"/>
      <c r="AW27" s="123"/>
      <c r="AX27" s="123"/>
      <c r="AY27" s="123"/>
      <c r="AZ27" s="124"/>
      <c r="BA27" s="91"/>
      <c r="BB27" s="66"/>
      <c r="BH27" s="122"/>
      <c r="BI27" s="123"/>
      <c r="BJ27" s="123"/>
      <c r="BK27" s="123"/>
      <c r="BL27" s="124"/>
      <c r="BM27" s="91"/>
      <c r="BN27" s="66"/>
      <c r="BO27" s="122"/>
      <c r="BP27" s="123"/>
      <c r="BQ27" s="123"/>
      <c r="BR27" s="123"/>
      <c r="BS27" s="124"/>
      <c r="BT27" s="91"/>
      <c r="BU27" s="66"/>
      <c r="BV27" s="122"/>
      <c r="BW27" s="123"/>
      <c r="BX27" s="123"/>
      <c r="BY27" s="123"/>
      <c r="BZ27" s="124"/>
      <c r="CA27" s="91"/>
      <c r="CB27" s="66"/>
    </row>
    <row r="28" spans="1:80">
      <c r="V28" s="122"/>
      <c r="W28" s="123"/>
      <c r="X28" s="123"/>
      <c r="Y28" s="123"/>
      <c r="Z28" s="91"/>
      <c r="AA28" s="125"/>
      <c r="AB28" s="66"/>
      <c r="AH28" s="122"/>
      <c r="AI28" s="123"/>
      <c r="AJ28" s="123"/>
      <c r="AK28" s="123"/>
      <c r="AL28" s="124"/>
      <c r="AM28" s="125"/>
      <c r="AN28" s="66"/>
      <c r="AO28" s="122"/>
      <c r="AP28" s="123"/>
      <c r="AQ28" s="123"/>
      <c r="AR28" s="123"/>
      <c r="AS28" s="124"/>
      <c r="AT28" s="125"/>
      <c r="AU28" s="66"/>
      <c r="AV28" s="122"/>
      <c r="AW28" s="123"/>
      <c r="AX28" s="123"/>
      <c r="AY28" s="123"/>
      <c r="AZ28" s="124"/>
      <c r="BA28" s="125"/>
      <c r="BB28" s="66"/>
      <c r="BH28" s="122"/>
      <c r="BI28" s="123"/>
      <c r="BJ28" s="123"/>
      <c r="BK28" s="123"/>
      <c r="BL28" s="124"/>
      <c r="BM28" s="125"/>
      <c r="BN28" s="66"/>
      <c r="BO28" s="122"/>
      <c r="BP28" s="123"/>
      <c r="BQ28" s="123"/>
      <c r="BR28" s="123"/>
      <c r="BS28" s="124"/>
      <c r="BT28" s="125"/>
      <c r="BU28" s="66"/>
      <c r="BV28" s="122"/>
      <c r="BW28" s="123"/>
      <c r="BX28" s="123"/>
      <c r="BY28" s="123"/>
      <c r="BZ28" s="124"/>
      <c r="CA28" s="125"/>
      <c r="CB28" s="66"/>
    </row>
    <row r="29" spans="1:80">
      <c r="V29" s="122"/>
      <c r="W29" s="123"/>
      <c r="X29" s="123"/>
      <c r="Y29" s="123"/>
      <c r="Z29" s="124"/>
      <c r="AA29" s="125"/>
      <c r="AB29" s="66"/>
      <c r="AH29" s="122"/>
      <c r="AI29" s="123"/>
      <c r="AJ29" s="123"/>
      <c r="AK29" s="123"/>
      <c r="AL29" s="124"/>
      <c r="AM29" s="91"/>
      <c r="AN29" s="66"/>
      <c r="AO29" s="122"/>
      <c r="AP29" s="123"/>
      <c r="AQ29" s="123"/>
      <c r="AR29" s="123"/>
      <c r="AS29" s="124"/>
      <c r="AT29" s="91"/>
      <c r="AU29" s="66"/>
      <c r="AV29" s="122"/>
      <c r="AW29" s="123"/>
      <c r="AX29" s="123"/>
      <c r="AY29" s="123"/>
      <c r="AZ29" s="124"/>
      <c r="BA29" s="91"/>
      <c r="BB29" s="66"/>
      <c r="BH29" s="122"/>
      <c r="BI29" s="123"/>
      <c r="BJ29" s="123"/>
      <c r="BK29" s="123"/>
      <c r="BL29" s="124"/>
      <c r="BM29" s="91"/>
      <c r="BN29" s="66"/>
      <c r="BO29" s="122"/>
      <c r="BP29" s="123"/>
      <c r="BQ29" s="123"/>
      <c r="BR29" s="123"/>
      <c r="BS29" s="124"/>
      <c r="BT29" s="91"/>
      <c r="BU29" s="66"/>
      <c r="BV29" s="122"/>
      <c r="BW29" s="123"/>
      <c r="BX29" s="123"/>
      <c r="BY29" s="123"/>
      <c r="BZ29" s="124"/>
      <c r="CA29" s="91"/>
      <c r="CB29" s="66"/>
    </row>
    <row r="30" spans="1:80">
      <c r="V30" s="122"/>
      <c r="W30" s="123"/>
      <c r="X30" s="123"/>
      <c r="Y30" s="123"/>
      <c r="Z30" s="124"/>
      <c r="AA30" s="125"/>
      <c r="AB30" s="66"/>
      <c r="AH30" s="122"/>
      <c r="AI30" s="123"/>
      <c r="AJ30" s="123"/>
      <c r="AK30" s="123"/>
      <c r="AL30" s="124"/>
      <c r="AM30" s="125"/>
      <c r="AN30" s="66"/>
      <c r="AO30" s="122"/>
      <c r="AP30" s="123"/>
      <c r="AQ30" s="123"/>
      <c r="AR30" s="123"/>
      <c r="AS30" s="124"/>
      <c r="AT30" s="125"/>
      <c r="AU30" s="66"/>
      <c r="AV30" s="122"/>
      <c r="AW30" s="123"/>
      <c r="AX30" s="123"/>
      <c r="AY30" s="123"/>
      <c r="AZ30" s="124"/>
      <c r="BA30" s="125"/>
      <c r="BB30" s="66"/>
      <c r="BH30" s="122"/>
      <c r="BI30" s="123"/>
      <c r="BJ30" s="123"/>
      <c r="BK30" s="123"/>
      <c r="BL30" s="124"/>
      <c r="BM30" s="125"/>
      <c r="BN30" s="66"/>
      <c r="BO30" s="122"/>
      <c r="BP30" s="123"/>
      <c r="BQ30" s="123"/>
      <c r="BR30" s="123"/>
      <c r="BS30" s="124"/>
      <c r="BT30" s="125"/>
      <c r="BU30" s="66"/>
      <c r="BV30" s="122"/>
      <c r="BW30" s="123"/>
      <c r="BX30" s="123"/>
      <c r="BY30" s="123"/>
      <c r="BZ30" s="124"/>
      <c r="CA30" s="125"/>
      <c r="CB30" s="66"/>
    </row>
    <row r="31" spans="1:80">
      <c r="V31" s="122"/>
      <c r="W31" s="123"/>
      <c r="X31" s="123"/>
      <c r="Y31" s="123"/>
      <c r="Z31" s="124"/>
      <c r="AA31" s="125"/>
      <c r="AB31" s="66"/>
      <c r="AH31" s="122"/>
      <c r="AI31" s="123"/>
      <c r="AJ31" s="123"/>
      <c r="AK31" s="123"/>
      <c r="AL31" s="124"/>
      <c r="AM31" s="125"/>
      <c r="AN31" s="66"/>
      <c r="AO31" s="122"/>
      <c r="AP31" s="123"/>
      <c r="AQ31" s="123"/>
      <c r="AR31" s="123"/>
      <c r="AS31" s="124"/>
      <c r="AT31" s="125"/>
      <c r="AU31" s="66"/>
      <c r="AV31" s="122"/>
      <c r="AW31" s="123"/>
      <c r="AX31" s="123"/>
      <c r="AY31" s="123"/>
      <c r="AZ31" s="124"/>
      <c r="BA31" s="125"/>
      <c r="BB31" s="66"/>
      <c r="BH31" s="122"/>
      <c r="BI31" s="123"/>
      <c r="BJ31" s="123"/>
      <c r="BK31" s="123"/>
      <c r="BL31" s="124"/>
      <c r="BM31" s="125"/>
      <c r="BN31" s="66"/>
      <c r="BO31" s="122"/>
      <c r="BP31" s="123"/>
      <c r="BQ31" s="123"/>
      <c r="BR31" s="123"/>
      <c r="BS31" s="124"/>
      <c r="BT31" s="125"/>
      <c r="BU31" s="66"/>
      <c r="BV31" s="122"/>
      <c r="BW31" s="123"/>
      <c r="BX31" s="123"/>
      <c r="BY31" s="123"/>
      <c r="BZ31" s="124"/>
      <c r="CA31" s="125"/>
      <c r="CB31" s="66"/>
    </row>
    <row r="32" spans="1:80">
      <c r="V32" s="122"/>
      <c r="W32" s="123"/>
      <c r="X32" s="123"/>
      <c r="Y32" s="123"/>
      <c r="Z32" s="124"/>
      <c r="AA32" s="125"/>
      <c r="AB32" s="66"/>
      <c r="AH32" s="122"/>
      <c r="AI32" s="123"/>
      <c r="AJ32" s="123"/>
      <c r="AK32" s="123"/>
      <c r="AL32" s="124"/>
      <c r="AM32" s="125"/>
      <c r="AN32" s="66"/>
      <c r="AO32" s="122"/>
      <c r="AP32" s="123"/>
      <c r="AQ32" s="123"/>
      <c r="AR32" s="123"/>
      <c r="AS32" s="124"/>
      <c r="AT32" s="125"/>
      <c r="AU32" s="66"/>
      <c r="AV32" s="122"/>
      <c r="AW32" s="123"/>
      <c r="AX32" s="123"/>
      <c r="AY32" s="123"/>
      <c r="AZ32" s="124"/>
      <c r="BA32" s="125"/>
      <c r="BB32" s="66"/>
      <c r="BH32" s="122"/>
      <c r="BI32" s="123"/>
      <c r="BJ32" s="123"/>
      <c r="BK32" s="123"/>
      <c r="BL32" s="124"/>
      <c r="BM32" s="125"/>
      <c r="BN32" s="66"/>
      <c r="BO32" s="122"/>
      <c r="BP32" s="123"/>
      <c r="BQ32" s="123"/>
      <c r="BR32" s="123"/>
      <c r="BS32" s="124"/>
      <c r="BT32" s="125"/>
      <c r="BU32" s="66"/>
      <c r="BV32" s="122"/>
      <c r="BW32" s="123"/>
      <c r="BX32" s="123"/>
      <c r="BY32" s="123"/>
      <c r="BZ32" s="124"/>
      <c r="CA32" s="125"/>
      <c r="CB32" s="66"/>
    </row>
    <row r="33" spans="22:80">
      <c r="V33" s="122"/>
      <c r="W33" s="123"/>
      <c r="X33" s="123"/>
      <c r="Y33" s="123"/>
      <c r="Z33" s="124"/>
      <c r="AA33" s="125"/>
      <c r="AB33" s="66"/>
      <c r="AH33" s="122"/>
      <c r="AI33" s="123"/>
      <c r="AJ33" s="123"/>
      <c r="AK33" s="123"/>
      <c r="AL33" s="124"/>
      <c r="AM33" s="125"/>
      <c r="AN33" s="66"/>
      <c r="AO33" s="122"/>
      <c r="AP33" s="123"/>
      <c r="AQ33" s="123"/>
      <c r="AR33" s="123"/>
      <c r="AS33" s="124"/>
      <c r="AT33" s="125"/>
      <c r="AU33" s="66"/>
      <c r="AV33" s="122"/>
      <c r="AW33" s="123"/>
      <c r="AX33" s="123"/>
      <c r="AY33" s="123"/>
      <c r="AZ33" s="124"/>
      <c r="BA33" s="125"/>
      <c r="BB33" s="66"/>
      <c r="BH33" s="122"/>
      <c r="BI33" s="123"/>
      <c r="BJ33" s="123"/>
      <c r="BK33" s="123"/>
      <c r="BL33" s="124"/>
      <c r="BM33" s="125"/>
      <c r="BN33" s="66"/>
      <c r="BO33" s="122"/>
      <c r="BP33" s="123"/>
      <c r="BQ33" s="123"/>
      <c r="BR33" s="123"/>
      <c r="BS33" s="124"/>
      <c r="BT33" s="125"/>
      <c r="BU33" s="66"/>
      <c r="BV33" s="122"/>
      <c r="BW33" s="123"/>
      <c r="BX33" s="123"/>
      <c r="BY33" s="123"/>
      <c r="BZ33" s="124"/>
      <c r="CA33" s="125"/>
      <c r="CB33" s="66"/>
    </row>
    <row r="34" spans="22:80">
      <c r="V34" s="122"/>
      <c r="W34" s="123"/>
      <c r="X34" s="123"/>
      <c r="Y34" s="123"/>
      <c r="Z34" s="124"/>
      <c r="AA34" s="91"/>
      <c r="AB34" s="66"/>
      <c r="AH34" s="122"/>
      <c r="AI34" s="123"/>
      <c r="AJ34" s="123"/>
      <c r="AK34" s="123"/>
      <c r="AL34" s="124"/>
      <c r="AM34" s="125"/>
      <c r="AN34" s="66"/>
      <c r="AO34" s="122"/>
      <c r="AP34" s="123"/>
      <c r="AQ34" s="123"/>
      <c r="AR34" s="123"/>
      <c r="AS34" s="124"/>
      <c r="AT34" s="125"/>
      <c r="AU34" s="66"/>
      <c r="AV34" s="122"/>
      <c r="AW34" s="123"/>
      <c r="AX34" s="123"/>
      <c r="AY34" s="123"/>
      <c r="AZ34" s="124"/>
      <c r="BA34" s="125"/>
      <c r="BB34" s="66"/>
      <c r="BH34" s="122"/>
      <c r="BI34" s="123"/>
      <c r="BJ34" s="123"/>
      <c r="BK34" s="123"/>
      <c r="BL34" s="124"/>
      <c r="BM34" s="125"/>
      <c r="BN34" s="66"/>
      <c r="BO34" s="122"/>
      <c r="BP34" s="123"/>
      <c r="BQ34" s="123"/>
      <c r="BR34" s="123"/>
      <c r="BS34" s="124"/>
      <c r="BT34" s="125"/>
      <c r="BU34" s="66"/>
      <c r="BV34" s="122"/>
      <c r="BW34" s="123"/>
      <c r="BX34" s="123"/>
      <c r="BY34" s="123"/>
      <c r="BZ34" s="124"/>
      <c r="CA34" s="125"/>
      <c r="CB34" s="66"/>
    </row>
    <row r="35" spans="22:80">
      <c r="V35" s="122"/>
      <c r="W35" s="123"/>
      <c r="X35" s="123"/>
      <c r="Y35" s="123"/>
      <c r="Z35" s="124"/>
      <c r="AA35" s="91"/>
      <c r="AB35" s="66"/>
      <c r="AH35" s="122"/>
      <c r="AI35" s="123"/>
      <c r="AJ35" s="123"/>
      <c r="AK35" s="123"/>
      <c r="AL35" s="124"/>
      <c r="AM35" s="125"/>
      <c r="AN35" s="66"/>
      <c r="AO35" s="122"/>
      <c r="AP35" s="123"/>
      <c r="AQ35" s="123"/>
      <c r="AR35" s="123"/>
      <c r="AS35" s="124"/>
      <c r="AT35" s="125"/>
      <c r="AU35" s="66"/>
      <c r="AV35" s="122"/>
      <c r="AW35" s="123"/>
      <c r="AX35" s="123"/>
      <c r="AY35" s="123"/>
      <c r="AZ35" s="124"/>
      <c r="BA35" s="125"/>
      <c r="BB35" s="66"/>
      <c r="BH35" s="122"/>
      <c r="BI35" s="123"/>
      <c r="BJ35" s="123"/>
      <c r="BK35" s="123"/>
      <c r="BL35" s="124"/>
      <c r="BM35" s="125"/>
      <c r="BN35" s="66"/>
      <c r="BO35" s="122"/>
      <c r="BP35" s="123"/>
      <c r="BQ35" s="123"/>
      <c r="BR35" s="123"/>
      <c r="BS35" s="124"/>
      <c r="BT35" s="125"/>
      <c r="BU35" s="66"/>
      <c r="BV35" s="122"/>
      <c r="BW35" s="123"/>
      <c r="BX35" s="123"/>
      <c r="BY35" s="123"/>
      <c r="BZ35" s="124"/>
      <c r="CA35" s="125"/>
      <c r="CB35" s="66"/>
    </row>
    <row r="36" spans="22:80">
      <c r="V36" s="122"/>
      <c r="W36" s="123"/>
      <c r="X36" s="123"/>
      <c r="Y36" s="123"/>
      <c r="Z36" s="124"/>
      <c r="AA36" s="125"/>
      <c r="AB36" s="66"/>
      <c r="AH36" s="122"/>
      <c r="AI36" s="123"/>
      <c r="AJ36" s="123"/>
      <c r="AK36" s="123"/>
      <c r="AL36" s="124"/>
      <c r="AM36" s="125"/>
      <c r="AN36" s="66"/>
      <c r="AO36" s="122"/>
      <c r="AP36" s="123"/>
      <c r="AQ36" s="123"/>
      <c r="AR36" s="123"/>
      <c r="AS36" s="124"/>
      <c r="AT36" s="125"/>
      <c r="AU36" s="66"/>
      <c r="AV36" s="122"/>
      <c r="AW36" s="123"/>
      <c r="AX36" s="123"/>
      <c r="AY36" s="123"/>
      <c r="AZ36" s="124"/>
      <c r="BA36" s="125"/>
      <c r="BB36" s="66"/>
      <c r="BH36" s="122"/>
      <c r="BI36" s="123"/>
      <c r="BJ36" s="123"/>
      <c r="BK36" s="123"/>
      <c r="BL36" s="124"/>
      <c r="BM36" s="125"/>
      <c r="BN36" s="66"/>
      <c r="BO36" s="122"/>
      <c r="BP36" s="123"/>
      <c r="BQ36" s="123"/>
      <c r="BR36" s="123"/>
      <c r="BS36" s="124"/>
      <c r="BT36" s="125"/>
      <c r="BU36" s="66"/>
      <c r="BV36" s="122"/>
      <c r="BW36" s="123"/>
      <c r="BX36" s="123"/>
      <c r="BY36" s="123"/>
      <c r="BZ36" s="124"/>
      <c r="CA36" s="125"/>
      <c r="CB36" s="66"/>
    </row>
    <row r="37" spans="22:80">
      <c r="V37" s="122"/>
      <c r="W37" s="123"/>
      <c r="X37" s="123"/>
      <c r="Y37" s="123"/>
      <c r="Z37" s="124"/>
      <c r="AA37" s="91"/>
      <c r="AB37" s="66"/>
      <c r="AH37" s="122"/>
      <c r="AI37" s="123"/>
      <c r="AJ37" s="123"/>
      <c r="AK37" s="123"/>
      <c r="AL37" s="124"/>
      <c r="AM37" s="125"/>
      <c r="AN37" s="66"/>
      <c r="AO37" s="122"/>
      <c r="AP37" s="123"/>
      <c r="AQ37" s="123"/>
      <c r="AR37" s="123"/>
      <c r="AS37" s="124"/>
      <c r="AT37" s="125"/>
      <c r="AU37" s="66"/>
      <c r="AV37" s="122"/>
      <c r="AW37" s="123"/>
      <c r="AX37" s="123"/>
      <c r="AY37" s="123"/>
      <c r="AZ37" s="124"/>
      <c r="BA37" s="125"/>
      <c r="BB37" s="66"/>
      <c r="BH37" s="122"/>
      <c r="BI37" s="123"/>
      <c r="BJ37" s="123"/>
      <c r="BK37" s="123"/>
      <c r="BL37" s="124"/>
      <c r="BM37" s="125"/>
      <c r="BN37" s="66"/>
      <c r="BO37" s="122"/>
      <c r="BP37" s="123"/>
      <c r="BQ37" s="123"/>
      <c r="BR37" s="123"/>
      <c r="BS37" s="124"/>
      <c r="BT37" s="125"/>
      <c r="BU37" s="66"/>
      <c r="BV37" s="122"/>
      <c r="BW37" s="123"/>
      <c r="BX37" s="123"/>
      <c r="BY37" s="123"/>
      <c r="BZ37" s="124"/>
      <c r="CA37" s="125"/>
      <c r="CB37" s="66"/>
    </row>
    <row r="38" spans="22:80">
      <c r="V38" s="122"/>
      <c r="W38" s="123"/>
      <c r="X38" s="123"/>
      <c r="Y38" s="123"/>
      <c r="Z38" s="124"/>
      <c r="AA38" s="91"/>
      <c r="AB38" s="66"/>
      <c r="AH38" s="122"/>
      <c r="AI38" s="123"/>
      <c r="AJ38" s="123"/>
      <c r="AK38" s="123"/>
      <c r="AL38" s="124"/>
      <c r="AM38" s="125"/>
      <c r="AN38" s="66"/>
      <c r="AO38" s="122"/>
      <c r="AP38" s="123"/>
      <c r="AQ38" s="123"/>
      <c r="AR38" s="123"/>
      <c r="AS38" s="124"/>
      <c r="AT38" s="125"/>
      <c r="AU38" s="66"/>
      <c r="AV38" s="122"/>
      <c r="AW38" s="123"/>
      <c r="AX38" s="123"/>
      <c r="AY38" s="123"/>
      <c r="AZ38" s="124"/>
      <c r="BA38" s="125"/>
      <c r="BB38" s="66"/>
      <c r="BH38" s="122"/>
      <c r="BI38" s="123"/>
      <c r="BJ38" s="123"/>
      <c r="BK38" s="123"/>
      <c r="BL38" s="124"/>
      <c r="BM38" s="125"/>
      <c r="BN38" s="66"/>
      <c r="BO38" s="122"/>
      <c r="BP38" s="123"/>
      <c r="BQ38" s="123"/>
      <c r="BR38" s="123"/>
      <c r="BS38" s="124"/>
      <c r="BT38" s="125"/>
      <c r="BU38" s="66"/>
      <c r="BV38" s="122"/>
      <c r="BW38" s="123"/>
      <c r="BX38" s="123"/>
      <c r="BY38" s="123"/>
      <c r="BZ38" s="124"/>
      <c r="CA38" s="125"/>
      <c r="CB38" s="66"/>
    </row>
    <row r="39" spans="22:80">
      <c r="V39" s="122"/>
      <c r="W39" s="123"/>
      <c r="X39" s="123"/>
      <c r="Y39" s="123"/>
      <c r="Z39" s="124"/>
      <c r="AA39" s="125"/>
      <c r="AB39" s="66"/>
      <c r="AH39" s="122"/>
      <c r="AI39" s="123"/>
      <c r="AJ39" s="123"/>
      <c r="AK39" s="123"/>
      <c r="AL39" s="124"/>
      <c r="AM39" s="125"/>
      <c r="AN39" s="66"/>
      <c r="AO39" s="122"/>
      <c r="AP39" s="123"/>
      <c r="AQ39" s="123"/>
      <c r="AR39" s="123"/>
      <c r="AS39" s="124"/>
      <c r="AT39" s="125"/>
      <c r="AU39" s="66"/>
      <c r="AV39" s="122"/>
      <c r="AW39" s="123"/>
      <c r="AX39" s="123"/>
      <c r="AY39" s="123"/>
      <c r="AZ39" s="124"/>
      <c r="BA39" s="125"/>
      <c r="BB39" s="66"/>
      <c r="BH39" s="122"/>
      <c r="BI39" s="123"/>
      <c r="BJ39" s="123"/>
      <c r="BK39" s="123"/>
      <c r="BL39" s="124"/>
      <c r="BM39" s="125"/>
      <c r="BN39" s="66"/>
      <c r="BO39" s="122"/>
      <c r="BP39" s="123"/>
      <c r="BQ39" s="123"/>
      <c r="BR39" s="123"/>
      <c r="BS39" s="124"/>
      <c r="BT39" s="125"/>
      <c r="BU39" s="66"/>
      <c r="BV39" s="122"/>
      <c r="BW39" s="123"/>
      <c r="BX39" s="123"/>
      <c r="BY39" s="123"/>
      <c r="BZ39" s="124"/>
      <c r="CA39" s="125"/>
      <c r="CB39" s="66"/>
    </row>
    <row r="40" spans="22:80">
      <c r="V40" s="122"/>
      <c r="W40" s="123"/>
      <c r="X40" s="123"/>
      <c r="Y40" s="123"/>
      <c r="Z40" s="91"/>
      <c r="AA40" s="125"/>
      <c r="AB40" s="66"/>
      <c r="AH40" s="122"/>
      <c r="AI40" s="123"/>
      <c r="AJ40" s="123"/>
      <c r="AK40" s="123"/>
      <c r="AL40" s="124"/>
      <c r="AM40" s="91"/>
      <c r="AN40" s="66"/>
      <c r="AO40" s="122"/>
      <c r="AP40" s="123"/>
      <c r="AQ40" s="123"/>
      <c r="AR40" s="123"/>
      <c r="AS40" s="124"/>
      <c r="AT40" s="91"/>
      <c r="AU40" s="66"/>
      <c r="AV40" s="122"/>
      <c r="AW40" s="123"/>
      <c r="AX40" s="123"/>
      <c r="AY40" s="123"/>
      <c r="AZ40" s="124"/>
      <c r="BA40" s="91"/>
      <c r="BB40" s="66"/>
      <c r="BH40" s="122"/>
      <c r="BI40" s="123"/>
      <c r="BJ40" s="123"/>
      <c r="BK40" s="123"/>
      <c r="BL40" s="124"/>
      <c r="BM40" s="91"/>
      <c r="BN40" s="66"/>
      <c r="BO40" s="122"/>
      <c r="BP40" s="123"/>
      <c r="BQ40" s="123"/>
      <c r="BR40" s="123"/>
      <c r="BS40" s="124"/>
      <c r="BT40" s="91"/>
      <c r="BU40" s="66"/>
      <c r="BV40" s="122"/>
      <c r="BW40" s="123"/>
      <c r="BX40" s="123"/>
      <c r="BY40" s="123"/>
      <c r="BZ40" s="124"/>
      <c r="CA40" s="91"/>
      <c r="CB40" s="66"/>
    </row>
    <row r="41" spans="22:80">
      <c r="V41" s="122"/>
      <c r="W41" s="123"/>
      <c r="X41" s="123"/>
      <c r="Y41" s="123"/>
      <c r="Z41" s="124"/>
      <c r="AA41" s="125"/>
      <c r="AB41" s="66"/>
      <c r="AH41" s="122"/>
      <c r="AI41" s="123"/>
      <c r="AJ41" s="123"/>
      <c r="AK41" s="123"/>
      <c r="AL41" s="124"/>
      <c r="AM41" s="91"/>
      <c r="AN41" s="66"/>
      <c r="AO41" s="122"/>
      <c r="AP41" s="123"/>
      <c r="AQ41" s="123"/>
      <c r="AR41" s="123"/>
      <c r="AS41" s="124"/>
      <c r="AT41" s="91"/>
      <c r="AU41" s="66"/>
      <c r="AV41" s="122"/>
      <c r="AW41" s="123"/>
      <c r="AX41" s="123"/>
      <c r="AY41" s="123"/>
      <c r="AZ41" s="124"/>
      <c r="BA41" s="91"/>
      <c r="BB41" s="66"/>
      <c r="BH41" s="122"/>
      <c r="BI41" s="123"/>
      <c r="BJ41" s="123"/>
      <c r="BK41" s="123"/>
      <c r="BL41" s="124"/>
      <c r="BM41" s="91"/>
      <c r="BN41" s="66"/>
      <c r="BO41" s="122"/>
      <c r="BP41" s="123"/>
      <c r="BQ41" s="123"/>
      <c r="BR41" s="123"/>
      <c r="BS41" s="124"/>
      <c r="BT41" s="91"/>
      <c r="BU41" s="66"/>
      <c r="BV41" s="122"/>
      <c r="BW41" s="123"/>
      <c r="BX41" s="123"/>
      <c r="BY41" s="123"/>
      <c r="BZ41" s="124"/>
      <c r="CA41" s="91"/>
      <c r="CB41" s="66"/>
    </row>
    <row r="42" spans="22:80">
      <c r="V42" s="122"/>
      <c r="W42" s="123"/>
      <c r="X42" s="123"/>
      <c r="Y42" s="123"/>
      <c r="Z42" s="124"/>
      <c r="AA42" s="125"/>
      <c r="AB42" s="66"/>
      <c r="AH42" s="122"/>
      <c r="AI42" s="123"/>
      <c r="AJ42" s="123"/>
      <c r="AK42" s="123"/>
      <c r="AL42" s="124"/>
      <c r="AM42" s="125"/>
      <c r="AN42" s="66"/>
      <c r="AO42" s="122"/>
      <c r="AP42" s="123"/>
      <c r="AQ42" s="123"/>
      <c r="AR42" s="123"/>
      <c r="AS42" s="124"/>
      <c r="AT42" s="125"/>
      <c r="AU42" s="66"/>
      <c r="AV42" s="122"/>
      <c r="AW42" s="123"/>
      <c r="AX42" s="123"/>
      <c r="AY42" s="123"/>
      <c r="AZ42" s="124"/>
      <c r="BA42" s="125"/>
      <c r="BB42" s="66"/>
      <c r="BH42" s="122"/>
      <c r="BI42" s="123"/>
      <c r="BJ42" s="123"/>
      <c r="BK42" s="123"/>
      <c r="BL42" s="124"/>
      <c r="BM42" s="125"/>
      <c r="BN42" s="66"/>
      <c r="BO42" s="122"/>
      <c r="BP42" s="123"/>
      <c r="BQ42" s="123"/>
      <c r="BR42" s="123"/>
      <c r="BS42" s="124"/>
      <c r="BT42" s="125"/>
      <c r="BU42" s="66"/>
      <c r="BV42" s="122"/>
      <c r="BW42" s="123"/>
      <c r="BX42" s="123"/>
      <c r="BY42" s="123"/>
      <c r="BZ42" s="124"/>
      <c r="CA42" s="125"/>
      <c r="CB42" s="66"/>
    </row>
    <row r="43" spans="22:80">
      <c r="V43" s="122"/>
      <c r="W43" s="123"/>
      <c r="X43" s="123"/>
      <c r="Y43" s="123"/>
      <c r="Z43" s="124"/>
      <c r="AA43" s="125"/>
      <c r="AH43" s="122"/>
      <c r="AI43" s="123"/>
      <c r="AJ43" s="123"/>
      <c r="AK43" s="123"/>
      <c r="AL43" s="124"/>
      <c r="AM43" s="91"/>
      <c r="AN43" s="66"/>
      <c r="AO43" s="122"/>
      <c r="AP43" s="123"/>
      <c r="AQ43" s="123"/>
      <c r="AR43" s="123"/>
      <c r="AS43" s="124"/>
      <c r="AT43" s="91"/>
      <c r="AU43" s="66"/>
      <c r="AV43" s="122"/>
      <c r="AW43" s="123"/>
      <c r="AX43" s="123"/>
      <c r="AY43" s="123"/>
      <c r="AZ43" s="124"/>
      <c r="BA43" s="91"/>
      <c r="BB43" s="66"/>
      <c r="BH43" s="122"/>
      <c r="BI43" s="123"/>
      <c r="BJ43" s="123"/>
      <c r="BK43" s="123"/>
      <c r="BL43" s="124"/>
      <c r="BM43" s="91"/>
      <c r="BN43" s="66"/>
      <c r="BO43" s="122"/>
      <c r="BP43" s="123"/>
      <c r="BQ43" s="123"/>
      <c r="BR43" s="123"/>
      <c r="BS43" s="124"/>
      <c r="BT43" s="91"/>
      <c r="BU43" s="66"/>
      <c r="BV43" s="122"/>
      <c r="BW43" s="123"/>
      <c r="BX43" s="123"/>
      <c r="BY43" s="123"/>
      <c r="BZ43" s="124"/>
      <c r="CA43" s="91"/>
      <c r="CB43" s="66"/>
    </row>
    <row r="44" spans="22:80">
      <c r="V44" s="122"/>
      <c r="W44" s="123"/>
      <c r="X44" s="123"/>
      <c r="Y44" s="123"/>
      <c r="Z44" s="124"/>
      <c r="AA44" s="125"/>
      <c r="AB44" s="66"/>
      <c r="AH44" s="122"/>
      <c r="AI44" s="123"/>
      <c r="AJ44" s="123"/>
      <c r="AK44" s="123"/>
      <c r="AL44" s="124"/>
      <c r="AM44" s="125"/>
      <c r="AN44" s="66"/>
      <c r="AO44" s="122"/>
      <c r="AP44" s="123"/>
      <c r="AQ44" s="123"/>
      <c r="AR44" s="123"/>
      <c r="AS44" s="124"/>
      <c r="AT44" s="125"/>
      <c r="AU44" s="66"/>
      <c r="AV44" s="122"/>
      <c r="AW44" s="123"/>
      <c r="AX44" s="123"/>
      <c r="AY44" s="123"/>
      <c r="AZ44" s="124"/>
      <c r="BA44" s="125"/>
      <c r="BB44" s="66"/>
      <c r="BH44" s="122"/>
      <c r="BI44" s="123"/>
      <c r="BJ44" s="123"/>
      <c r="BK44" s="123"/>
      <c r="BL44" s="124"/>
      <c r="BM44" s="125"/>
      <c r="BN44" s="66"/>
      <c r="BO44" s="122"/>
      <c r="BP44" s="123"/>
      <c r="BQ44" s="123"/>
      <c r="BR44" s="123"/>
      <c r="BS44" s="124"/>
      <c r="BT44" s="125"/>
      <c r="BU44" s="66"/>
      <c r="BV44" s="122"/>
      <c r="BW44" s="123"/>
      <c r="BX44" s="123"/>
      <c r="BY44" s="123"/>
      <c r="BZ44" s="124"/>
      <c r="CA44" s="125"/>
      <c r="CB44" s="66"/>
    </row>
    <row r="45" spans="22:80">
      <c r="V45" s="122"/>
      <c r="W45" s="123"/>
      <c r="X45" s="123"/>
      <c r="Y45" s="123"/>
      <c r="Z45" s="124"/>
      <c r="AA45" s="125"/>
      <c r="AB45" s="66"/>
      <c r="AH45" s="122"/>
      <c r="AI45" s="123"/>
      <c r="AJ45" s="123"/>
      <c r="AK45" s="123"/>
      <c r="AL45" s="124"/>
      <c r="AM45" s="125"/>
      <c r="AN45" s="66"/>
      <c r="AO45" s="122"/>
      <c r="AP45" s="123"/>
      <c r="AQ45" s="123"/>
      <c r="AR45" s="123"/>
      <c r="AS45" s="124"/>
      <c r="AT45" s="125"/>
      <c r="AU45" s="66"/>
      <c r="AV45" s="122"/>
      <c r="AW45" s="123"/>
      <c r="AX45" s="123"/>
      <c r="AY45" s="123"/>
      <c r="AZ45" s="124"/>
      <c r="BA45" s="125"/>
      <c r="BB45" s="66"/>
      <c r="BH45" s="122"/>
      <c r="BI45" s="123"/>
      <c r="BJ45" s="123"/>
      <c r="BK45" s="123"/>
      <c r="BL45" s="124"/>
      <c r="BM45" s="125"/>
      <c r="BN45" s="66"/>
      <c r="BO45" s="122"/>
      <c r="BP45" s="123"/>
      <c r="BQ45" s="123"/>
      <c r="BR45" s="123"/>
      <c r="BS45" s="124"/>
      <c r="BT45" s="125"/>
      <c r="BU45" s="66"/>
      <c r="BV45" s="122"/>
      <c r="BW45" s="123"/>
      <c r="BX45" s="123"/>
      <c r="BY45" s="123"/>
      <c r="BZ45" s="124"/>
      <c r="CA45" s="125"/>
      <c r="CB45" s="66"/>
    </row>
    <row r="46" spans="22:80">
      <c r="V46" s="122"/>
      <c r="AH46" s="122"/>
      <c r="AI46" s="123"/>
      <c r="AJ46" s="123"/>
      <c r="AK46" s="123"/>
      <c r="AL46" s="124"/>
      <c r="AM46" s="125"/>
      <c r="AN46" s="66"/>
      <c r="AO46" s="122"/>
      <c r="AP46" s="123"/>
      <c r="AQ46" s="123"/>
      <c r="AR46" s="123"/>
      <c r="AS46" s="124"/>
      <c r="AT46" s="125"/>
      <c r="AU46" s="66"/>
      <c r="AV46" s="122"/>
      <c r="AW46" s="123"/>
      <c r="AX46" s="123"/>
      <c r="AY46" s="123"/>
      <c r="AZ46" s="124"/>
      <c r="BA46" s="125"/>
      <c r="BB46" s="66"/>
      <c r="BH46" s="122"/>
      <c r="BI46" s="123"/>
      <c r="BJ46" s="123"/>
      <c r="BK46" s="123"/>
      <c r="BL46" s="124"/>
      <c r="BM46" s="125"/>
      <c r="BN46" s="66"/>
      <c r="BO46" s="122"/>
      <c r="BP46" s="123"/>
      <c r="BQ46" s="123"/>
      <c r="BR46" s="123"/>
      <c r="BS46" s="124"/>
      <c r="BT46" s="125"/>
      <c r="BU46" s="66"/>
      <c r="BV46" s="122"/>
      <c r="BW46" s="123"/>
      <c r="BX46" s="123"/>
      <c r="BY46" s="123"/>
      <c r="BZ46" s="124"/>
      <c r="CA46" s="125"/>
      <c r="CB46" s="66"/>
    </row>
    <row r="47" spans="22:80">
      <c r="V47" s="122"/>
      <c r="W47" s="123"/>
      <c r="X47" s="123"/>
      <c r="Y47" s="123"/>
      <c r="Z47" s="124"/>
      <c r="AA47" s="125"/>
      <c r="AB47" s="66"/>
    </row>
  </sheetData>
  <sortState xmlns:xlrd2="http://schemas.microsoft.com/office/spreadsheetml/2017/richdata2" ref="B10:CB17">
    <sortCondition descending="1" ref="I10:I17"/>
  </sortState>
  <mergeCells count="56">
    <mergeCell ref="A1:I4"/>
    <mergeCell ref="B8:B9"/>
    <mergeCell ref="C8:C9"/>
    <mergeCell ref="D8:D9"/>
    <mergeCell ref="E8:E9"/>
    <mergeCell ref="F8:F9"/>
    <mergeCell ref="I7:I9"/>
    <mergeCell ref="G8:G9"/>
    <mergeCell ref="K5:P5"/>
    <mergeCell ref="K6:P6"/>
    <mergeCell ref="K7:P7"/>
    <mergeCell ref="K8:P8"/>
    <mergeCell ref="O9:P9"/>
    <mergeCell ref="R5:U5"/>
    <mergeCell ref="R6:U6"/>
    <mergeCell ref="R7:U7"/>
    <mergeCell ref="R8:U8"/>
    <mergeCell ref="T9:U9"/>
    <mergeCell ref="AD5:AG5"/>
    <mergeCell ref="AD6:AG6"/>
    <mergeCell ref="AD7:AG7"/>
    <mergeCell ref="AD8:AG8"/>
    <mergeCell ref="AF9:AG9"/>
    <mergeCell ref="W5:AB5"/>
    <mergeCell ref="W6:AB6"/>
    <mergeCell ref="W7:AB7"/>
    <mergeCell ref="W8:AB8"/>
    <mergeCell ref="AA9:AB9"/>
    <mergeCell ref="BI6:BN6"/>
    <mergeCell ref="BI7:BN7"/>
    <mergeCell ref="BI8:BN8"/>
    <mergeCell ref="BM9:BN9"/>
    <mergeCell ref="AI7:AN7"/>
    <mergeCell ref="AI8:AN8"/>
    <mergeCell ref="AM9:AN9"/>
    <mergeCell ref="AW6:BB6"/>
    <mergeCell ref="AW7:BB7"/>
    <mergeCell ref="AW8:BB8"/>
    <mergeCell ref="BA9:BB9"/>
    <mergeCell ref="AP7:AU7"/>
    <mergeCell ref="AT9:AU9"/>
    <mergeCell ref="AP6:AU6"/>
    <mergeCell ref="AP8:AU8"/>
    <mergeCell ref="BD5:BG5"/>
    <mergeCell ref="BD6:BG6"/>
    <mergeCell ref="BD7:BG7"/>
    <mergeCell ref="BD8:BG8"/>
    <mergeCell ref="BF9:BG9"/>
    <mergeCell ref="BW6:CB6"/>
    <mergeCell ref="BW7:CB7"/>
    <mergeCell ref="BW8:CB8"/>
    <mergeCell ref="CA9:CB9"/>
    <mergeCell ref="BP6:BU6"/>
    <mergeCell ref="BP7:BU7"/>
    <mergeCell ref="BP8:BU8"/>
    <mergeCell ref="BT9:BU9"/>
  </mergeCells>
  <pageMargins left="0.41" right="0.25" top="0.65" bottom="0.75" header="0.3" footer="0.3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>
    <pageSetUpPr fitToPage="1"/>
  </sheetPr>
  <dimension ref="A1:BU46"/>
  <sheetViews>
    <sheetView zoomScale="130" zoomScaleNormal="130" workbookViewId="0">
      <pane xSplit="14575" topLeftCell="BO1"/>
      <selection activeCell="C11" sqref="C11"/>
      <selection pane="topRight" activeCell="BV14" sqref="BV14:BV15"/>
    </sheetView>
  </sheetViews>
  <sheetFormatPr baseColWidth="10" defaultRowHeight="15.05"/>
  <cols>
    <col min="1" max="1" width="3.33203125" style="13" customWidth="1"/>
    <col min="2" max="2" width="25.5546875" style="13" bestFit="1" customWidth="1"/>
    <col min="3" max="3" width="19.44140625" style="13" bestFit="1" customWidth="1"/>
    <col min="4" max="4" width="9.33203125" style="13" bestFit="1" customWidth="1"/>
    <col min="5" max="5" width="6.44140625" style="16" customWidth="1"/>
    <col min="6" max="6" width="4.88671875" style="17" bestFit="1" customWidth="1"/>
    <col min="7" max="7" width="5.33203125" style="17" bestFit="1" customWidth="1"/>
    <col min="8" max="8" width="0.88671875" customWidth="1"/>
    <col min="9" max="9" width="20.6640625" customWidth="1"/>
    <col min="10" max="10" width="0.88671875" customWidth="1"/>
    <col min="11" max="12" width="6.44140625" bestFit="1" customWidth="1"/>
    <col min="13" max="13" width="5" bestFit="1" customWidth="1"/>
    <col min="14" max="14" width="6.88671875" style="30" bestFit="1" customWidth="1"/>
    <col min="15" max="15" width="6.33203125" customWidth="1"/>
    <col min="16" max="16" width="4" customWidth="1"/>
    <col min="17" max="17" width="0.88671875" customWidth="1"/>
    <col min="18" max="18" width="6.44140625" bestFit="1" customWidth="1"/>
    <col min="19" max="19" width="6.88671875" style="30" bestFit="1" customWidth="1"/>
    <col min="20" max="20" width="6.33203125" customWidth="1"/>
    <col min="21" max="21" width="4" customWidth="1"/>
    <col min="22" max="22" width="0.88671875" customWidth="1"/>
    <col min="23" max="23" width="7.5546875" bestFit="1" customWidth="1"/>
    <col min="24" max="24" width="6.44140625" bestFit="1" customWidth="1"/>
    <col min="25" max="25" width="5" bestFit="1" customWidth="1"/>
    <col min="26" max="26" width="6.88671875" style="30" bestFit="1" customWidth="1"/>
    <col min="27" max="27" width="6.33203125" customWidth="1"/>
    <col min="28" max="28" width="4" customWidth="1"/>
    <col min="29" max="29" width="0.88671875" customWidth="1"/>
    <col min="30" max="30" width="6.44140625" bestFit="1" customWidth="1"/>
    <col min="31" max="31" width="6.88671875" style="30" bestFit="1" customWidth="1"/>
    <col min="32" max="32" width="6.33203125" customWidth="1"/>
    <col min="33" max="33" width="4" customWidth="1"/>
    <col min="34" max="34" width="0.88671875" customWidth="1"/>
    <col min="35" max="35" width="6.44140625" bestFit="1" customWidth="1"/>
    <col min="36" max="36" width="6" style="30" bestFit="1" customWidth="1"/>
    <col min="37" max="37" width="5" bestFit="1" customWidth="1"/>
    <col min="38" max="38" width="6.88671875" bestFit="1" customWidth="1"/>
    <col min="39" max="39" width="5" bestFit="1" customWidth="1"/>
    <col min="40" max="40" width="4.109375" bestFit="1" customWidth="1"/>
    <col min="41" max="41" width="0.88671875" customWidth="1"/>
    <col min="42" max="42" width="6.44140625" bestFit="1" customWidth="1"/>
    <col min="43" max="43" width="6" style="30" bestFit="1" customWidth="1"/>
    <col min="44" max="44" width="5" bestFit="1" customWidth="1"/>
    <col min="45" max="45" width="6.88671875" bestFit="1" customWidth="1"/>
    <col min="46" max="46" width="5" bestFit="1" customWidth="1"/>
    <col min="47" max="47" width="4.109375" bestFit="1" customWidth="1"/>
    <col min="48" max="48" width="0.88671875" customWidth="1"/>
    <col min="49" max="49" width="6.44140625" bestFit="1" customWidth="1"/>
    <col min="50" max="50" width="6.88671875" style="30" bestFit="1" customWidth="1"/>
    <col min="51" max="51" width="6.33203125" customWidth="1"/>
    <col min="52" max="52" width="4" customWidth="1"/>
    <col min="53" max="53" width="0.88671875" customWidth="1"/>
    <col min="54" max="54" width="6.44140625" bestFit="1" customWidth="1"/>
    <col min="55" max="55" width="6" style="30" bestFit="1" customWidth="1"/>
    <col min="56" max="56" width="5" bestFit="1" customWidth="1"/>
    <col min="57" max="57" width="6.88671875" bestFit="1" customWidth="1"/>
    <col min="58" max="58" width="5" bestFit="1" customWidth="1"/>
    <col min="59" max="59" width="4.109375" bestFit="1" customWidth="1"/>
    <col min="60" max="60" width="0.88671875" customWidth="1"/>
    <col min="61" max="61" width="6.44140625" bestFit="1" customWidth="1"/>
    <col min="62" max="62" width="6" style="30" bestFit="1" customWidth="1"/>
    <col min="63" max="63" width="5" bestFit="1" customWidth="1"/>
    <col min="64" max="64" width="6.88671875" bestFit="1" customWidth="1"/>
    <col min="65" max="65" width="5" bestFit="1" customWidth="1"/>
    <col min="66" max="66" width="4.109375" bestFit="1" customWidth="1"/>
    <col min="67" max="67" width="0.88671875" customWidth="1"/>
    <col min="68" max="68" width="6.44140625" bestFit="1" customWidth="1"/>
    <col min="69" max="69" width="6" style="30" bestFit="1" customWidth="1"/>
    <col min="70" max="70" width="5" bestFit="1" customWidth="1"/>
    <col min="71" max="71" width="6.88671875" bestFit="1" customWidth="1"/>
    <col min="72" max="72" width="6.33203125" customWidth="1"/>
    <col min="73" max="73" width="4.109375" bestFit="1" customWidth="1"/>
  </cols>
  <sheetData>
    <row r="1" spans="1:73" ht="15.85" customHeight="1" thickTop="1">
      <c r="A1" s="206"/>
      <c r="B1" s="207"/>
      <c r="C1" s="207"/>
      <c r="D1" s="207"/>
      <c r="E1" s="207"/>
      <c r="F1" s="207"/>
      <c r="G1" s="207"/>
      <c r="H1" s="207"/>
      <c r="I1" s="208"/>
      <c r="K1" s="44"/>
      <c r="L1" s="44"/>
      <c r="M1" s="44"/>
      <c r="N1" s="44"/>
      <c r="O1" s="44"/>
      <c r="P1" s="44"/>
      <c r="R1" s="44"/>
      <c r="S1" s="44"/>
      <c r="T1" s="44"/>
      <c r="U1" s="44"/>
      <c r="W1" s="44"/>
      <c r="X1" s="44"/>
      <c r="Y1" s="44"/>
      <c r="Z1" s="44"/>
      <c r="AA1" s="44"/>
      <c r="AB1" s="44"/>
      <c r="AD1" s="44"/>
      <c r="AE1" s="44"/>
      <c r="AF1" s="44"/>
      <c r="AG1" s="44"/>
      <c r="AI1" s="44"/>
      <c r="AJ1" s="44"/>
      <c r="AK1" s="44"/>
      <c r="AL1" s="44"/>
      <c r="AP1" s="44"/>
      <c r="AQ1" s="44"/>
      <c r="AR1" s="44"/>
      <c r="AS1" s="44"/>
      <c r="AW1" s="44"/>
      <c r="AX1" s="44"/>
      <c r="AY1" s="44"/>
      <c r="AZ1" s="44"/>
      <c r="BB1" s="44"/>
      <c r="BC1" s="44"/>
      <c r="BD1" s="44"/>
      <c r="BE1" s="44"/>
      <c r="BI1" s="44"/>
      <c r="BJ1" s="44"/>
      <c r="BK1" s="44"/>
      <c r="BL1" s="44"/>
      <c r="BP1" s="44"/>
      <c r="BQ1" s="44"/>
      <c r="BR1" s="44"/>
      <c r="BS1" s="44"/>
    </row>
    <row r="2" spans="1:73" ht="15.05" customHeight="1">
      <c r="A2" s="209"/>
      <c r="B2" s="210"/>
      <c r="C2" s="210"/>
      <c r="D2" s="210"/>
      <c r="E2" s="210"/>
      <c r="F2" s="210"/>
      <c r="G2" s="210"/>
      <c r="H2" s="210"/>
      <c r="I2" s="211"/>
      <c r="K2" s="44"/>
      <c r="L2" s="44"/>
      <c r="M2" s="44"/>
      <c r="N2" s="44"/>
      <c r="O2" s="44"/>
      <c r="P2" s="44"/>
      <c r="R2" s="44"/>
      <c r="S2" s="44"/>
      <c r="T2" s="44"/>
      <c r="U2" s="44"/>
      <c r="W2" s="44"/>
      <c r="X2" s="44"/>
      <c r="Y2" s="44"/>
      <c r="Z2" s="44"/>
      <c r="AA2" s="44"/>
      <c r="AB2" s="44"/>
      <c r="AD2" s="44"/>
      <c r="AE2" s="44"/>
      <c r="AF2" s="44"/>
      <c r="AG2" s="44"/>
      <c r="AI2" s="44"/>
      <c r="AJ2" s="44"/>
      <c r="AK2" s="44"/>
      <c r="AL2" s="44"/>
      <c r="AP2" s="44"/>
      <c r="AQ2" s="44"/>
      <c r="AR2" s="44"/>
      <c r="AS2" s="44"/>
      <c r="AW2" s="44"/>
      <c r="AX2" s="44"/>
      <c r="AY2" s="44"/>
      <c r="AZ2" s="44"/>
      <c r="BB2" s="44"/>
      <c r="BC2" s="44"/>
      <c r="BD2" s="44"/>
      <c r="BE2" s="44"/>
      <c r="BI2" s="44"/>
      <c r="BJ2" s="44"/>
      <c r="BK2" s="44"/>
      <c r="BL2" s="44"/>
      <c r="BP2" s="44"/>
      <c r="BQ2" s="44"/>
      <c r="BR2" s="44"/>
      <c r="BS2" s="44"/>
    </row>
    <row r="3" spans="1:73">
      <c r="A3" s="209"/>
      <c r="B3" s="210"/>
      <c r="C3" s="210"/>
      <c r="D3" s="210"/>
      <c r="E3" s="210"/>
      <c r="F3" s="210"/>
      <c r="G3" s="210"/>
      <c r="H3" s="210"/>
      <c r="I3" s="211"/>
    </row>
    <row r="4" spans="1:73" ht="15.85" customHeight="1" thickBot="1">
      <c r="A4" s="212"/>
      <c r="B4" s="213"/>
      <c r="C4" s="213"/>
      <c r="D4" s="213"/>
      <c r="E4" s="213"/>
      <c r="F4" s="213"/>
      <c r="G4" s="213"/>
      <c r="H4" s="213"/>
      <c r="I4" s="214"/>
    </row>
    <row r="5" spans="1:73" ht="16.45" customHeight="1" thickTop="1">
      <c r="B5" s="60" t="s">
        <v>254</v>
      </c>
      <c r="H5" s="2"/>
      <c r="I5" s="84" t="s">
        <v>3</v>
      </c>
      <c r="J5" s="110"/>
      <c r="K5" s="189" t="s">
        <v>293</v>
      </c>
      <c r="L5" s="190"/>
      <c r="M5" s="190"/>
      <c r="N5" s="191"/>
      <c r="O5" s="191"/>
      <c r="P5" s="192"/>
      <c r="Q5" s="110"/>
      <c r="R5" s="189" t="s">
        <v>419</v>
      </c>
      <c r="S5" s="191"/>
      <c r="T5" s="191"/>
      <c r="U5" s="192"/>
      <c r="V5" s="10"/>
      <c r="W5" s="189" t="s">
        <v>435</v>
      </c>
      <c r="X5" s="190"/>
      <c r="Y5" s="190"/>
      <c r="Z5" s="191"/>
      <c r="AA5" s="191"/>
      <c r="AB5" s="192"/>
      <c r="AC5" s="110"/>
      <c r="AD5" s="189" t="s">
        <v>448</v>
      </c>
      <c r="AE5" s="191"/>
      <c r="AF5" s="191"/>
      <c r="AG5" s="192"/>
      <c r="AH5" s="129"/>
      <c r="AO5" s="129"/>
      <c r="AV5" s="110"/>
      <c r="AW5" s="189" t="s">
        <v>513</v>
      </c>
      <c r="AX5" s="190"/>
      <c r="AY5" s="190"/>
      <c r="AZ5" s="203"/>
      <c r="BA5" s="129"/>
      <c r="BH5" s="129"/>
      <c r="BO5" s="129"/>
    </row>
    <row r="6" spans="1:73" ht="15.05" customHeight="1">
      <c r="C6" s="37" t="s">
        <v>434</v>
      </c>
      <c r="D6" s="15" t="s">
        <v>11</v>
      </c>
      <c r="H6" s="2"/>
      <c r="I6" s="85" t="s">
        <v>430</v>
      </c>
      <c r="J6" s="111"/>
      <c r="K6" s="193" t="s">
        <v>295</v>
      </c>
      <c r="L6" s="194"/>
      <c r="M6" s="194"/>
      <c r="N6" s="195"/>
      <c r="O6" s="195"/>
      <c r="P6" s="196"/>
      <c r="Q6" s="111"/>
      <c r="R6" s="193" t="s">
        <v>36</v>
      </c>
      <c r="S6" s="195"/>
      <c r="T6" s="195"/>
      <c r="U6" s="196"/>
      <c r="V6" s="11"/>
      <c r="W6" s="239" t="s">
        <v>437</v>
      </c>
      <c r="X6" s="240"/>
      <c r="Y6" s="240"/>
      <c r="Z6" s="241"/>
      <c r="AA6" s="241"/>
      <c r="AB6" s="242"/>
      <c r="AC6" s="111"/>
      <c r="AD6" s="193" t="s">
        <v>52</v>
      </c>
      <c r="AE6" s="195"/>
      <c r="AF6" s="195"/>
      <c r="AG6" s="196"/>
      <c r="AH6" s="130"/>
      <c r="AI6" s="77"/>
      <c r="AK6" s="77"/>
      <c r="AL6" s="77"/>
      <c r="AM6" s="77"/>
      <c r="AN6" s="77"/>
      <c r="AO6" s="130"/>
      <c r="AP6" s="77"/>
      <c r="AR6" s="77"/>
      <c r="AS6" s="77"/>
      <c r="AT6" s="77"/>
      <c r="AU6" s="77"/>
      <c r="AV6" s="111"/>
      <c r="AW6" s="193" t="s">
        <v>42</v>
      </c>
      <c r="AX6" s="195"/>
      <c r="AY6" s="195"/>
      <c r="AZ6" s="196"/>
      <c r="BA6" s="130"/>
      <c r="BB6" s="77"/>
      <c r="BD6" s="77"/>
      <c r="BE6" s="77"/>
      <c r="BF6" s="77"/>
      <c r="BG6" s="77"/>
      <c r="BH6" s="130"/>
      <c r="BI6" s="77"/>
      <c r="BK6" s="77"/>
      <c r="BL6" s="77"/>
      <c r="BM6" s="77"/>
      <c r="BN6" s="77"/>
      <c r="BO6" s="130"/>
      <c r="BP6" s="77"/>
      <c r="BR6" s="77"/>
      <c r="BS6" s="77"/>
      <c r="BT6" s="77"/>
      <c r="BU6" s="77"/>
    </row>
    <row r="7" spans="1:73" ht="13.5" customHeight="1">
      <c r="C7" s="47" t="s">
        <v>269</v>
      </c>
      <c r="D7" s="100">
        <v>1</v>
      </c>
      <c r="F7" s="18"/>
      <c r="G7" s="18"/>
      <c r="H7" s="3"/>
      <c r="I7" s="215" t="s">
        <v>5</v>
      </c>
      <c r="J7" s="6"/>
      <c r="K7" s="234" t="s">
        <v>286</v>
      </c>
      <c r="L7" s="234"/>
      <c r="M7" s="234"/>
      <c r="N7" s="234"/>
      <c r="O7" s="235"/>
      <c r="P7" s="235"/>
      <c r="Q7" s="6"/>
      <c r="R7" s="234" t="s">
        <v>427</v>
      </c>
      <c r="S7" s="234"/>
      <c r="T7" s="235"/>
      <c r="U7" s="235"/>
      <c r="V7" s="6"/>
      <c r="W7" s="234" t="s">
        <v>286</v>
      </c>
      <c r="X7" s="234"/>
      <c r="Y7" s="234"/>
      <c r="Z7" s="234"/>
      <c r="AA7" s="235"/>
      <c r="AB7" s="235"/>
      <c r="AC7" s="6"/>
      <c r="AD7" s="234" t="s">
        <v>427</v>
      </c>
      <c r="AE7" s="234"/>
      <c r="AF7" s="235"/>
      <c r="AG7" s="235"/>
      <c r="AH7" s="6"/>
      <c r="AI7" s="189" t="s">
        <v>476</v>
      </c>
      <c r="AJ7" s="190"/>
      <c r="AK7" s="190"/>
      <c r="AL7" s="191"/>
      <c r="AM7" s="191"/>
      <c r="AN7" s="192"/>
      <c r="AO7" s="6"/>
      <c r="AP7" s="189" t="s">
        <v>484</v>
      </c>
      <c r="AQ7" s="190"/>
      <c r="AR7" s="190"/>
      <c r="AS7" s="191"/>
      <c r="AT7" s="191"/>
      <c r="AU7" s="192"/>
      <c r="AV7" s="6"/>
      <c r="AW7" s="234" t="s">
        <v>427</v>
      </c>
      <c r="AX7" s="234"/>
      <c r="AY7" s="235"/>
      <c r="AZ7" s="235"/>
      <c r="BA7" s="6"/>
      <c r="BB7" s="189" t="s">
        <v>519</v>
      </c>
      <c r="BC7" s="190"/>
      <c r="BD7" s="190"/>
      <c r="BE7" s="191"/>
      <c r="BF7" s="191"/>
      <c r="BG7" s="192"/>
      <c r="BH7" s="6"/>
      <c r="BI7" s="189" t="s">
        <v>525</v>
      </c>
      <c r="BJ7" s="190"/>
      <c r="BK7" s="190"/>
      <c r="BL7" s="191"/>
      <c r="BM7" s="191"/>
      <c r="BN7" s="192"/>
      <c r="BO7" s="6"/>
      <c r="BP7" s="189" t="s">
        <v>531</v>
      </c>
      <c r="BQ7" s="190"/>
      <c r="BR7" s="190"/>
      <c r="BS7" s="191"/>
      <c r="BT7" s="191"/>
      <c r="BU7" s="192"/>
    </row>
    <row r="8" spans="1:73" ht="15.05" customHeight="1">
      <c r="B8" s="218" t="s">
        <v>57</v>
      </c>
      <c r="C8" s="218" t="s">
        <v>34</v>
      </c>
      <c r="D8" s="218" t="s">
        <v>9</v>
      </c>
      <c r="E8" s="220" t="s">
        <v>79</v>
      </c>
      <c r="F8" s="222" t="s">
        <v>10</v>
      </c>
      <c r="G8" s="222" t="s">
        <v>100</v>
      </c>
      <c r="H8" s="4"/>
      <c r="I8" s="216"/>
      <c r="J8" s="7"/>
      <c r="K8" s="250" t="s">
        <v>287</v>
      </c>
      <c r="L8" s="251"/>
      <c r="M8" s="251"/>
      <c r="N8" s="251"/>
      <c r="O8" s="252"/>
      <c r="P8" s="252"/>
      <c r="Q8" s="7"/>
      <c r="R8" s="236" t="s">
        <v>428</v>
      </c>
      <c r="S8" s="237"/>
      <c r="T8" s="238"/>
      <c r="U8" s="238"/>
      <c r="V8" s="7"/>
      <c r="W8" s="236" t="s">
        <v>287</v>
      </c>
      <c r="X8" s="237"/>
      <c r="Y8" s="237"/>
      <c r="Z8" s="237"/>
      <c r="AA8" s="238"/>
      <c r="AB8" s="238"/>
      <c r="AC8" s="7"/>
      <c r="AD8" s="236" t="s">
        <v>428</v>
      </c>
      <c r="AE8" s="237"/>
      <c r="AF8" s="238"/>
      <c r="AG8" s="238"/>
      <c r="AH8" s="7"/>
      <c r="AI8" s="246" t="s">
        <v>477</v>
      </c>
      <c r="AJ8" s="247"/>
      <c r="AK8" s="247"/>
      <c r="AL8" s="248"/>
      <c r="AM8" s="248"/>
      <c r="AN8" s="249"/>
      <c r="AO8" s="7"/>
      <c r="AP8" s="246" t="s">
        <v>486</v>
      </c>
      <c r="AQ8" s="247"/>
      <c r="AR8" s="247"/>
      <c r="AS8" s="248"/>
      <c r="AT8" s="248"/>
      <c r="AU8" s="249"/>
      <c r="AV8" s="7"/>
      <c r="AW8" s="236" t="s">
        <v>428</v>
      </c>
      <c r="AX8" s="237"/>
      <c r="AY8" s="238"/>
      <c r="AZ8" s="238"/>
      <c r="BA8" s="7"/>
      <c r="BB8" s="246" t="s">
        <v>520</v>
      </c>
      <c r="BC8" s="247"/>
      <c r="BD8" s="247"/>
      <c r="BE8" s="248"/>
      <c r="BF8" s="248"/>
      <c r="BG8" s="249"/>
      <c r="BH8" s="7"/>
      <c r="BI8" s="246" t="s">
        <v>526</v>
      </c>
      <c r="BJ8" s="247"/>
      <c r="BK8" s="247"/>
      <c r="BL8" s="248"/>
      <c r="BM8" s="248"/>
      <c r="BN8" s="249"/>
      <c r="BO8" s="7"/>
      <c r="BP8" s="246" t="s">
        <v>535</v>
      </c>
      <c r="BQ8" s="247"/>
      <c r="BR8" s="247"/>
      <c r="BS8" s="248"/>
      <c r="BT8" s="248"/>
      <c r="BU8" s="249"/>
    </row>
    <row r="9" spans="1:73" ht="15.05" customHeight="1">
      <c r="B9" s="219"/>
      <c r="C9" s="233"/>
      <c r="D9" s="233"/>
      <c r="E9" s="221"/>
      <c r="F9" s="243"/>
      <c r="G9" s="243"/>
      <c r="H9" s="4"/>
      <c r="I9" s="216"/>
      <c r="J9" s="7"/>
      <c r="K9" s="102" t="s">
        <v>283</v>
      </c>
      <c r="L9" s="102" t="s">
        <v>284</v>
      </c>
      <c r="M9" s="88" t="s">
        <v>285</v>
      </c>
      <c r="N9" s="88" t="s">
        <v>4</v>
      </c>
      <c r="O9" s="197" t="s">
        <v>18</v>
      </c>
      <c r="P9" s="198"/>
      <c r="Q9" s="7"/>
      <c r="R9" s="102" t="s">
        <v>420</v>
      </c>
      <c r="S9" s="88" t="s">
        <v>4</v>
      </c>
      <c r="T9" s="197" t="s">
        <v>18</v>
      </c>
      <c r="U9" s="198"/>
      <c r="V9" s="7"/>
      <c r="W9" s="102" t="s">
        <v>283</v>
      </c>
      <c r="X9" s="102" t="s">
        <v>284</v>
      </c>
      <c r="Y9" s="88" t="s">
        <v>285</v>
      </c>
      <c r="Z9" s="88" t="s">
        <v>4</v>
      </c>
      <c r="AA9" s="197" t="s">
        <v>18</v>
      </c>
      <c r="AB9" s="198"/>
      <c r="AC9" s="7"/>
      <c r="AD9" s="102" t="s">
        <v>420</v>
      </c>
      <c r="AE9" s="88" t="s">
        <v>4</v>
      </c>
      <c r="AF9" s="197" t="s">
        <v>18</v>
      </c>
      <c r="AG9" s="198"/>
      <c r="AH9" s="7"/>
      <c r="AI9" s="102" t="s">
        <v>283</v>
      </c>
      <c r="AJ9" s="102" t="s">
        <v>284</v>
      </c>
      <c r="AK9" s="88" t="s">
        <v>285</v>
      </c>
      <c r="AL9" s="88" t="s">
        <v>4</v>
      </c>
      <c r="AM9" s="197" t="s">
        <v>18</v>
      </c>
      <c r="AN9" s="198"/>
      <c r="AO9" s="7"/>
      <c r="AP9" s="102" t="s">
        <v>283</v>
      </c>
      <c r="AQ9" s="102" t="s">
        <v>284</v>
      </c>
      <c r="AR9" s="88" t="s">
        <v>285</v>
      </c>
      <c r="AS9" s="88" t="s">
        <v>4</v>
      </c>
      <c r="AT9" s="197" t="s">
        <v>18</v>
      </c>
      <c r="AU9" s="198"/>
      <c r="AV9" s="7"/>
      <c r="AW9" s="102" t="s">
        <v>420</v>
      </c>
      <c r="AX9" s="88" t="s">
        <v>4</v>
      </c>
      <c r="AY9" s="197" t="s">
        <v>18</v>
      </c>
      <c r="AZ9" s="198"/>
      <c r="BA9" s="7"/>
      <c r="BB9" s="102" t="s">
        <v>283</v>
      </c>
      <c r="BC9" s="102" t="s">
        <v>284</v>
      </c>
      <c r="BD9" s="88" t="s">
        <v>285</v>
      </c>
      <c r="BE9" s="88" t="s">
        <v>4</v>
      </c>
      <c r="BF9" s="197" t="s">
        <v>18</v>
      </c>
      <c r="BG9" s="198"/>
      <c r="BH9" s="7"/>
      <c r="BI9" s="102" t="s">
        <v>283</v>
      </c>
      <c r="BJ9" s="102" t="s">
        <v>284</v>
      </c>
      <c r="BK9" s="88" t="s">
        <v>285</v>
      </c>
      <c r="BL9" s="88" t="s">
        <v>4</v>
      </c>
      <c r="BM9" s="197" t="s">
        <v>18</v>
      </c>
      <c r="BN9" s="198"/>
      <c r="BO9" s="7"/>
      <c r="BP9" s="102" t="s">
        <v>283</v>
      </c>
      <c r="BQ9" s="102" t="s">
        <v>284</v>
      </c>
      <c r="BR9" s="88" t="s">
        <v>285</v>
      </c>
      <c r="BS9" s="88" t="s">
        <v>4</v>
      </c>
      <c r="BT9" s="197" t="s">
        <v>18</v>
      </c>
      <c r="BU9" s="198"/>
    </row>
    <row r="10" spans="1:73" ht="15.05" customHeight="1">
      <c r="A10" s="14">
        <v>1</v>
      </c>
      <c r="B10" s="69" t="s">
        <v>127</v>
      </c>
      <c r="C10" s="49" t="s">
        <v>137</v>
      </c>
      <c r="D10" s="61">
        <v>2019</v>
      </c>
      <c r="E10" s="106">
        <v>49.4</v>
      </c>
      <c r="F10" s="89">
        <v>41.7</v>
      </c>
      <c r="G10" s="50">
        <f t="shared" ref="G10:G16" si="0">SUM(F10)-E10</f>
        <v>-7.6999999999999957</v>
      </c>
      <c r="H10" s="2"/>
      <c r="I10" s="12">
        <f t="shared" ref="I10:I16" si="1">SUM(O10+T10+AA10+AF10+AM10+AT10+AY10+BF10+BM10+BT10)</f>
        <v>967.7</v>
      </c>
      <c r="J10" s="7"/>
      <c r="K10" s="114">
        <v>61</v>
      </c>
      <c r="L10" s="108">
        <v>48</v>
      </c>
      <c r="M10" s="108">
        <f>SUM(K10:L10)</f>
        <v>109</v>
      </c>
      <c r="N10" s="93">
        <v>3</v>
      </c>
      <c r="O10" s="29">
        <v>100</v>
      </c>
      <c r="P10" s="5" t="s">
        <v>1</v>
      </c>
      <c r="Q10" s="7"/>
      <c r="R10" s="131">
        <v>49</v>
      </c>
      <c r="S10" s="93">
        <v>3</v>
      </c>
      <c r="T10" s="29">
        <v>84</v>
      </c>
      <c r="U10" s="5" t="s">
        <v>1</v>
      </c>
      <c r="V10" s="7"/>
      <c r="W10" s="131">
        <v>48</v>
      </c>
      <c r="X10" s="108">
        <v>49</v>
      </c>
      <c r="Y10" s="108">
        <f>SUM(W10:X10)</f>
        <v>97</v>
      </c>
      <c r="Z10" s="93">
        <v>1</v>
      </c>
      <c r="AA10" s="29">
        <v>140</v>
      </c>
      <c r="AB10" s="5" t="s">
        <v>1</v>
      </c>
      <c r="AC10" s="7"/>
      <c r="AD10" s="68"/>
      <c r="AE10" s="93"/>
      <c r="AF10" s="29"/>
      <c r="AG10" s="5"/>
      <c r="AH10" s="7"/>
      <c r="AI10" s="68"/>
      <c r="AJ10" s="108"/>
      <c r="AK10" s="165">
        <v>90</v>
      </c>
      <c r="AL10" s="93">
        <v>4</v>
      </c>
      <c r="AM10" s="43">
        <v>92</v>
      </c>
      <c r="AN10" s="5" t="s">
        <v>1</v>
      </c>
      <c r="AO10" s="7"/>
      <c r="AP10" s="114">
        <v>51</v>
      </c>
      <c r="AQ10" s="108">
        <v>53</v>
      </c>
      <c r="AR10" s="108">
        <f>SUM(AP10:AQ10)</f>
        <v>104</v>
      </c>
      <c r="AS10" s="94">
        <v>4</v>
      </c>
      <c r="AT10" s="43">
        <v>92</v>
      </c>
      <c r="AU10" s="5" t="s">
        <v>1</v>
      </c>
      <c r="AV10" s="7"/>
      <c r="AW10" s="68"/>
      <c r="AX10" s="93"/>
      <c r="AY10" s="29"/>
      <c r="AZ10" s="5"/>
      <c r="BA10" s="7"/>
      <c r="BB10" s="114">
        <v>48</v>
      </c>
      <c r="BC10" s="108">
        <v>47</v>
      </c>
      <c r="BD10" s="108">
        <f>SUM(BB10:BC10)</f>
        <v>95</v>
      </c>
      <c r="BE10" s="94">
        <v>1</v>
      </c>
      <c r="BF10" s="43">
        <v>140</v>
      </c>
      <c r="BG10" s="5" t="s">
        <v>1</v>
      </c>
      <c r="BH10" s="7"/>
      <c r="BI10" s="114">
        <v>47</v>
      </c>
      <c r="BJ10" s="108">
        <v>53</v>
      </c>
      <c r="BK10" s="108">
        <f>SUM(BI10:BJ10)</f>
        <v>100</v>
      </c>
      <c r="BL10" s="94">
        <v>2</v>
      </c>
      <c r="BM10" s="43">
        <v>115</v>
      </c>
      <c r="BN10" s="5" t="s">
        <v>1</v>
      </c>
      <c r="BO10" s="7"/>
      <c r="BP10" s="114">
        <v>40</v>
      </c>
      <c r="BQ10" s="108">
        <v>43</v>
      </c>
      <c r="BR10" s="108">
        <f t="shared" ref="BR10:BR15" si="2">SUM(BP10:BQ10)</f>
        <v>83</v>
      </c>
      <c r="BS10" s="94">
        <v>2</v>
      </c>
      <c r="BT10" s="29">
        <v>204.7</v>
      </c>
      <c r="BU10" s="5" t="s">
        <v>1</v>
      </c>
    </row>
    <row r="11" spans="1:73" ht="15.65">
      <c r="A11" s="14">
        <v>2</v>
      </c>
      <c r="B11" s="69" t="s">
        <v>264</v>
      </c>
      <c r="C11" s="49" t="s">
        <v>52</v>
      </c>
      <c r="D11" s="103">
        <v>2020</v>
      </c>
      <c r="E11" s="106">
        <v>54</v>
      </c>
      <c r="F11" s="89">
        <v>36</v>
      </c>
      <c r="G11" s="50">
        <f t="shared" si="0"/>
        <v>-18</v>
      </c>
      <c r="H11" s="2"/>
      <c r="I11" s="12">
        <f t="shared" si="1"/>
        <v>887.2</v>
      </c>
      <c r="J11" s="7"/>
      <c r="K11" s="114">
        <v>56</v>
      </c>
      <c r="L11" s="108">
        <v>49</v>
      </c>
      <c r="M11" s="108">
        <f>SUM(K11:L11)</f>
        <v>105</v>
      </c>
      <c r="N11" s="93">
        <v>1</v>
      </c>
      <c r="O11" s="29">
        <v>127.5</v>
      </c>
      <c r="P11" s="5" t="s">
        <v>1</v>
      </c>
      <c r="Q11" s="7"/>
      <c r="R11" s="68"/>
      <c r="S11" s="93"/>
      <c r="T11" s="29"/>
      <c r="U11" s="5"/>
      <c r="V11" s="7"/>
      <c r="W11" s="68"/>
      <c r="X11" s="108"/>
      <c r="Y11" s="108"/>
      <c r="Z11" s="93"/>
      <c r="AA11" s="29"/>
      <c r="AB11" s="5"/>
      <c r="AC11" s="7"/>
      <c r="AD11" s="114">
        <v>39</v>
      </c>
      <c r="AE11" s="93">
        <v>1</v>
      </c>
      <c r="AF11" s="29">
        <v>100</v>
      </c>
      <c r="AG11" s="5" t="s">
        <v>1</v>
      </c>
      <c r="AH11" s="7"/>
      <c r="AI11" s="68"/>
      <c r="AJ11" s="108"/>
      <c r="AK11" s="165">
        <v>85</v>
      </c>
      <c r="AL11" s="93">
        <v>2</v>
      </c>
      <c r="AM11" s="29">
        <v>115</v>
      </c>
      <c r="AN11" s="5" t="s">
        <v>1</v>
      </c>
      <c r="AO11" s="7"/>
      <c r="AP11" s="114">
        <v>48</v>
      </c>
      <c r="AQ11" s="108">
        <v>43</v>
      </c>
      <c r="AR11" s="108">
        <f>SUM(AP11:AQ11)</f>
        <v>91</v>
      </c>
      <c r="AS11" s="94">
        <v>3</v>
      </c>
      <c r="AT11" s="29">
        <v>100</v>
      </c>
      <c r="AU11" s="5" t="s">
        <v>1</v>
      </c>
      <c r="AV11" s="7"/>
      <c r="AW11" s="131">
        <v>44</v>
      </c>
      <c r="AX11" s="93">
        <v>1</v>
      </c>
      <c r="AY11" s="29">
        <v>100</v>
      </c>
      <c r="AZ11" s="5" t="s">
        <v>1</v>
      </c>
      <c r="BA11" s="7"/>
      <c r="BB11" s="68"/>
      <c r="BC11" s="108"/>
      <c r="BD11" s="108"/>
      <c r="BE11" s="94"/>
      <c r="BF11" s="29"/>
      <c r="BG11" s="5"/>
      <c r="BH11" s="7"/>
      <c r="BI11" s="114">
        <v>44</v>
      </c>
      <c r="BJ11" s="108">
        <v>51</v>
      </c>
      <c r="BK11" s="108">
        <f>SUM(BI11:BJ11)</f>
        <v>95</v>
      </c>
      <c r="BL11" s="94">
        <v>1</v>
      </c>
      <c r="BM11" s="29">
        <v>140</v>
      </c>
      <c r="BN11" s="5" t="s">
        <v>1</v>
      </c>
      <c r="BO11" s="7"/>
      <c r="BP11" s="114">
        <v>44</v>
      </c>
      <c r="BQ11" s="108">
        <v>39</v>
      </c>
      <c r="BR11" s="108">
        <f t="shared" si="2"/>
        <v>83</v>
      </c>
      <c r="BS11" s="94">
        <v>2</v>
      </c>
      <c r="BT11" s="29">
        <v>204.7</v>
      </c>
      <c r="BU11" s="5" t="s">
        <v>1</v>
      </c>
    </row>
    <row r="12" spans="1:73" ht="15.65">
      <c r="A12" s="14">
        <v>3</v>
      </c>
      <c r="B12" s="69" t="s">
        <v>262</v>
      </c>
      <c r="C12" s="49" t="s">
        <v>52</v>
      </c>
      <c r="D12" s="103">
        <v>2018</v>
      </c>
      <c r="E12" s="106">
        <v>32.1</v>
      </c>
      <c r="F12" s="89">
        <v>26.4</v>
      </c>
      <c r="G12" s="50">
        <f t="shared" si="0"/>
        <v>-5.7000000000000028</v>
      </c>
      <c r="H12" s="2"/>
      <c r="I12" s="12">
        <f t="shared" si="1"/>
        <v>815</v>
      </c>
      <c r="J12" s="7"/>
      <c r="K12" s="68"/>
      <c r="L12" s="108"/>
      <c r="M12" s="108"/>
      <c r="N12" s="93"/>
      <c r="O12" s="29"/>
      <c r="P12" s="5"/>
      <c r="Q12" s="7"/>
      <c r="R12" s="131">
        <v>45</v>
      </c>
      <c r="S12" s="93">
        <v>2</v>
      </c>
      <c r="T12" s="29">
        <v>92</v>
      </c>
      <c r="U12" s="5" t="s">
        <v>1</v>
      </c>
      <c r="V12" s="7"/>
      <c r="W12" s="68"/>
      <c r="X12" s="108"/>
      <c r="Y12" s="108"/>
      <c r="Z12" s="93"/>
      <c r="AA12" s="29"/>
      <c r="AB12" s="5"/>
      <c r="AC12" s="7"/>
      <c r="AD12" s="131">
        <v>43</v>
      </c>
      <c r="AE12" s="93">
        <v>2</v>
      </c>
      <c r="AF12" s="29">
        <v>88</v>
      </c>
      <c r="AG12" s="5" t="s">
        <v>1</v>
      </c>
      <c r="AH12" s="7"/>
      <c r="AI12" s="68"/>
      <c r="AJ12" s="108"/>
      <c r="AK12" s="165">
        <v>87</v>
      </c>
      <c r="AL12" s="93">
        <v>3</v>
      </c>
      <c r="AM12" s="29">
        <v>100</v>
      </c>
      <c r="AN12" s="5" t="s">
        <v>1</v>
      </c>
      <c r="AO12" s="7"/>
      <c r="AP12" s="114">
        <v>40</v>
      </c>
      <c r="AQ12" s="108">
        <v>47</v>
      </c>
      <c r="AR12" s="108">
        <f>SUM(AP12:AQ12)</f>
        <v>87</v>
      </c>
      <c r="AS12" s="93">
        <v>2</v>
      </c>
      <c r="AT12" s="29">
        <v>115</v>
      </c>
      <c r="AU12" s="5" t="s">
        <v>1</v>
      </c>
      <c r="AV12" s="7"/>
      <c r="AW12" s="68"/>
      <c r="AX12" s="93"/>
      <c r="AY12" s="29"/>
      <c r="AZ12" s="5"/>
      <c r="BA12" s="7"/>
      <c r="BB12" s="114">
        <v>50</v>
      </c>
      <c r="BC12" s="108">
        <v>44</v>
      </c>
      <c r="BD12" s="108">
        <f>SUM(BB12:BC12)</f>
        <v>94</v>
      </c>
      <c r="BE12" s="93">
        <v>1</v>
      </c>
      <c r="BF12" s="29">
        <v>140</v>
      </c>
      <c r="BG12" s="5" t="s">
        <v>1</v>
      </c>
      <c r="BH12" s="7"/>
      <c r="BI12" s="68"/>
      <c r="BJ12" s="108"/>
      <c r="BK12" s="108"/>
      <c r="BL12" s="93"/>
      <c r="BM12" s="29"/>
      <c r="BN12" s="5"/>
      <c r="BO12" s="7"/>
      <c r="BP12" s="114">
        <v>39</v>
      </c>
      <c r="BQ12" s="108">
        <v>39</v>
      </c>
      <c r="BR12" s="108">
        <f t="shared" si="2"/>
        <v>78</v>
      </c>
      <c r="BS12" s="94">
        <v>1</v>
      </c>
      <c r="BT12" s="29">
        <v>280</v>
      </c>
      <c r="BU12" s="5" t="s">
        <v>1</v>
      </c>
    </row>
    <row r="13" spans="1:73" ht="15.65">
      <c r="A13" s="105">
        <v>4</v>
      </c>
      <c r="B13" s="69" t="s">
        <v>261</v>
      </c>
      <c r="C13" s="49" t="s">
        <v>52</v>
      </c>
      <c r="D13" s="103">
        <v>2018</v>
      </c>
      <c r="E13" s="106">
        <v>27.6</v>
      </c>
      <c r="F13" s="89">
        <v>25</v>
      </c>
      <c r="G13" s="50">
        <f t="shared" si="0"/>
        <v>-2.6000000000000014</v>
      </c>
      <c r="H13" s="2"/>
      <c r="I13" s="12">
        <f t="shared" si="1"/>
        <v>763</v>
      </c>
      <c r="J13" s="7"/>
      <c r="K13" s="68"/>
      <c r="L13" s="108"/>
      <c r="M13" s="108"/>
      <c r="N13" s="93"/>
      <c r="O13" s="29"/>
      <c r="P13" s="5"/>
      <c r="Q13" s="7"/>
      <c r="R13" s="131">
        <v>39</v>
      </c>
      <c r="S13" s="93">
        <v>1</v>
      </c>
      <c r="T13" s="29">
        <v>100</v>
      </c>
      <c r="U13" s="5" t="s">
        <v>1</v>
      </c>
      <c r="V13" s="7"/>
      <c r="W13" s="68"/>
      <c r="X13" s="108"/>
      <c r="Y13" s="108"/>
      <c r="Z13" s="93"/>
      <c r="AA13" s="29"/>
      <c r="AB13" s="5"/>
      <c r="AC13" s="7"/>
      <c r="AD13" s="131">
        <v>42</v>
      </c>
      <c r="AE13" s="93">
        <v>1</v>
      </c>
      <c r="AF13" s="29">
        <v>100</v>
      </c>
      <c r="AG13" s="5" t="s">
        <v>1</v>
      </c>
      <c r="AH13" s="7"/>
      <c r="AI13" s="68"/>
      <c r="AJ13" s="108"/>
      <c r="AK13" s="165">
        <v>80</v>
      </c>
      <c r="AL13" s="93">
        <v>1</v>
      </c>
      <c r="AM13" s="29">
        <v>140</v>
      </c>
      <c r="AN13" s="5" t="s">
        <v>1</v>
      </c>
      <c r="AO13" s="7"/>
      <c r="AP13" s="114">
        <v>42</v>
      </c>
      <c r="AQ13" s="108">
        <v>42</v>
      </c>
      <c r="AR13" s="108">
        <f>SUM(AP13:AQ13)</f>
        <v>84</v>
      </c>
      <c r="AS13" s="93">
        <v>1</v>
      </c>
      <c r="AT13" s="29">
        <v>140</v>
      </c>
      <c r="AU13" s="5" t="s">
        <v>1</v>
      </c>
      <c r="AV13" s="7"/>
      <c r="AW13" s="68"/>
      <c r="AX13" s="93"/>
      <c r="AY13" s="29"/>
      <c r="AZ13" s="5"/>
      <c r="BA13" s="7"/>
      <c r="BB13" s="114">
        <v>50</v>
      </c>
      <c r="BC13" s="108">
        <v>54</v>
      </c>
      <c r="BD13" s="108">
        <f>SUM(BB13:BC13)</f>
        <v>104</v>
      </c>
      <c r="BE13" s="93">
        <v>2</v>
      </c>
      <c r="BF13" s="29">
        <v>115</v>
      </c>
      <c r="BG13" s="5" t="s">
        <v>1</v>
      </c>
      <c r="BH13" s="7"/>
      <c r="BI13" s="68"/>
      <c r="BJ13" s="108"/>
      <c r="BK13" s="108"/>
      <c r="BL13" s="93"/>
      <c r="BM13" s="29"/>
      <c r="BN13" s="5"/>
      <c r="BO13" s="7"/>
      <c r="BP13" s="114">
        <v>42</v>
      </c>
      <c r="BQ13" s="108">
        <v>42</v>
      </c>
      <c r="BR13" s="108">
        <f t="shared" si="2"/>
        <v>84</v>
      </c>
      <c r="BS13" s="94">
        <v>5</v>
      </c>
      <c r="BT13" s="29">
        <v>168</v>
      </c>
      <c r="BU13" s="5" t="s">
        <v>1</v>
      </c>
    </row>
    <row r="14" spans="1:73" ht="15.65">
      <c r="A14" s="14">
        <v>5</v>
      </c>
      <c r="B14" s="69" t="s">
        <v>263</v>
      </c>
      <c r="C14" s="49" t="s">
        <v>52</v>
      </c>
      <c r="D14" s="103">
        <v>2018</v>
      </c>
      <c r="E14" s="106">
        <v>37.5</v>
      </c>
      <c r="F14" s="89">
        <v>40.799999999999997</v>
      </c>
      <c r="G14" s="50">
        <f t="shared" si="0"/>
        <v>3.2999999999999972</v>
      </c>
      <c r="H14" s="2"/>
      <c r="I14" s="12">
        <f t="shared" si="1"/>
        <v>698.2</v>
      </c>
      <c r="J14" s="7"/>
      <c r="K14" s="114">
        <v>51</v>
      </c>
      <c r="L14" s="108">
        <v>54</v>
      </c>
      <c r="M14" s="108">
        <f>SUM(K14:L14)</f>
        <v>105</v>
      </c>
      <c r="N14" s="93">
        <v>1</v>
      </c>
      <c r="O14" s="29">
        <v>127.5</v>
      </c>
      <c r="P14" s="5" t="s">
        <v>1</v>
      </c>
      <c r="Q14" s="7"/>
      <c r="R14" s="131">
        <v>55</v>
      </c>
      <c r="S14" s="93">
        <v>4</v>
      </c>
      <c r="T14" s="43">
        <v>75</v>
      </c>
      <c r="U14" s="5" t="s">
        <v>1</v>
      </c>
      <c r="V14" s="7"/>
      <c r="W14" s="131">
        <v>55</v>
      </c>
      <c r="X14" s="108">
        <v>49</v>
      </c>
      <c r="Y14" s="108">
        <f>SUM(W14:X14)</f>
        <v>104</v>
      </c>
      <c r="Z14" s="93">
        <v>2</v>
      </c>
      <c r="AA14" s="29">
        <v>115</v>
      </c>
      <c r="AB14" s="5" t="s">
        <v>1</v>
      </c>
      <c r="AC14" s="7"/>
      <c r="AD14" s="114">
        <v>46</v>
      </c>
      <c r="AE14" s="93">
        <v>2</v>
      </c>
      <c r="AF14" s="43">
        <v>92</v>
      </c>
      <c r="AG14" s="5" t="s">
        <v>1</v>
      </c>
      <c r="AH14" s="7"/>
      <c r="AI14" s="68"/>
      <c r="AJ14" s="108"/>
      <c r="AK14" s="108"/>
      <c r="AL14" s="93"/>
      <c r="AM14" s="96"/>
      <c r="AN14" s="5"/>
      <c r="AO14" s="7"/>
      <c r="AP14" s="114">
        <v>54</v>
      </c>
      <c r="AQ14" s="108">
        <v>55</v>
      </c>
      <c r="AR14" s="108">
        <f>SUM(AP14:AQ14)</f>
        <v>109</v>
      </c>
      <c r="AS14" s="93">
        <v>5</v>
      </c>
      <c r="AT14" s="43">
        <v>84</v>
      </c>
      <c r="AU14" s="5" t="s">
        <v>1</v>
      </c>
      <c r="AV14" s="7"/>
      <c r="AW14" s="68"/>
      <c r="AX14" s="93"/>
      <c r="AY14" s="43"/>
      <c r="AZ14" s="5"/>
      <c r="BA14" s="7"/>
      <c r="BB14" s="68"/>
      <c r="BC14" s="108"/>
      <c r="BD14" s="108"/>
      <c r="BE14" s="93"/>
      <c r="BF14" s="43"/>
      <c r="BG14" s="5"/>
      <c r="BH14" s="7"/>
      <c r="BI14" s="68"/>
      <c r="BJ14" s="108"/>
      <c r="BK14" s="108"/>
      <c r="BL14" s="93"/>
      <c r="BM14" s="43"/>
      <c r="BN14" s="5"/>
      <c r="BO14" s="7"/>
      <c r="BP14" s="114">
        <v>42</v>
      </c>
      <c r="BQ14" s="108">
        <v>41</v>
      </c>
      <c r="BR14" s="108">
        <f t="shared" si="2"/>
        <v>83</v>
      </c>
      <c r="BS14" s="94">
        <v>2</v>
      </c>
      <c r="BT14" s="29">
        <v>204.7</v>
      </c>
      <c r="BU14" s="5" t="s">
        <v>1</v>
      </c>
    </row>
    <row r="15" spans="1:73" ht="15.65">
      <c r="A15" s="14">
        <v>6</v>
      </c>
      <c r="B15" s="69" t="s">
        <v>270</v>
      </c>
      <c r="C15" s="49" t="s">
        <v>35</v>
      </c>
      <c r="D15" s="107">
        <v>2019</v>
      </c>
      <c r="E15" s="106">
        <v>54</v>
      </c>
      <c r="F15" s="89">
        <v>46.7</v>
      </c>
      <c r="G15" s="50">
        <f t="shared" si="0"/>
        <v>-7.2999999999999972</v>
      </c>
      <c r="H15" s="2"/>
      <c r="I15" s="12">
        <f t="shared" si="1"/>
        <v>265</v>
      </c>
      <c r="J15" s="7"/>
      <c r="K15" s="68"/>
      <c r="L15" s="108"/>
      <c r="M15" s="108"/>
      <c r="N15" s="93"/>
      <c r="O15" s="29"/>
      <c r="P15" s="5"/>
      <c r="Q15" s="7"/>
      <c r="R15" s="68"/>
      <c r="S15" s="93"/>
      <c r="T15" s="29"/>
      <c r="U15" s="5"/>
      <c r="V15" s="7"/>
      <c r="W15" s="68"/>
      <c r="X15" s="108"/>
      <c r="Y15" s="108"/>
      <c r="Z15" s="93"/>
      <c r="AA15" s="29"/>
      <c r="AB15" s="5"/>
      <c r="AC15" s="7"/>
      <c r="AD15" s="68"/>
      <c r="AE15" s="93"/>
      <c r="AF15" s="29"/>
      <c r="AG15" s="5"/>
      <c r="AH15" s="7"/>
      <c r="AI15" s="68"/>
      <c r="AJ15" s="108"/>
      <c r="AK15" s="108"/>
      <c r="AL15" s="93"/>
      <c r="AM15" s="96"/>
      <c r="AN15" s="5"/>
      <c r="AO15" s="7"/>
      <c r="AP15" s="68"/>
      <c r="AQ15" s="108"/>
      <c r="AR15" s="108"/>
      <c r="AS15" s="93"/>
      <c r="AT15" s="177"/>
      <c r="AU15" s="5"/>
      <c r="AV15" s="7"/>
      <c r="AW15" s="68"/>
      <c r="AX15" s="93"/>
      <c r="AY15" s="29"/>
      <c r="AZ15" s="5"/>
      <c r="BA15" s="7"/>
      <c r="BB15" s="68">
        <v>56</v>
      </c>
      <c r="BC15" s="108">
        <v>53</v>
      </c>
      <c r="BD15" s="108">
        <f>SUM(BB15:BC15)</f>
        <v>109</v>
      </c>
      <c r="BE15" s="93">
        <v>2</v>
      </c>
      <c r="BF15" s="29">
        <v>115</v>
      </c>
      <c r="BG15" s="5" t="s">
        <v>1</v>
      </c>
      <c r="BH15" s="7"/>
      <c r="BI15" s="68"/>
      <c r="BJ15" s="108"/>
      <c r="BK15" s="108"/>
      <c r="BL15" s="93"/>
      <c r="BM15" s="177"/>
      <c r="BN15" s="5"/>
      <c r="BO15" s="7"/>
      <c r="BP15" s="114">
        <v>45</v>
      </c>
      <c r="BQ15" s="108">
        <v>41</v>
      </c>
      <c r="BR15" s="108">
        <f t="shared" si="2"/>
        <v>86</v>
      </c>
      <c r="BS15" s="94">
        <v>6</v>
      </c>
      <c r="BT15" s="29">
        <v>150</v>
      </c>
      <c r="BU15" s="5" t="s">
        <v>1</v>
      </c>
    </row>
    <row r="16" spans="1:73" ht="15.65">
      <c r="A16" s="14">
        <v>7</v>
      </c>
      <c r="B16" s="69" t="s">
        <v>265</v>
      </c>
      <c r="C16" s="49" t="s">
        <v>37</v>
      </c>
      <c r="D16" s="103">
        <v>2018</v>
      </c>
      <c r="E16" s="106">
        <v>52.8</v>
      </c>
      <c r="F16" s="20"/>
      <c r="G16" s="50">
        <f t="shared" si="0"/>
        <v>-52.8</v>
      </c>
      <c r="H16" s="121"/>
      <c r="I16" s="12">
        <f t="shared" si="1"/>
        <v>151</v>
      </c>
      <c r="J16" s="39"/>
      <c r="K16" s="68"/>
      <c r="L16" s="68"/>
      <c r="M16" s="68"/>
      <c r="N16" s="94"/>
      <c r="O16" s="29"/>
      <c r="P16" s="5"/>
      <c r="Q16" s="39"/>
      <c r="R16" s="131">
        <v>65</v>
      </c>
      <c r="S16" s="94">
        <v>5</v>
      </c>
      <c r="T16" s="43">
        <v>67</v>
      </c>
      <c r="U16" s="120" t="s">
        <v>1</v>
      </c>
      <c r="V16" s="7"/>
      <c r="W16" s="137"/>
      <c r="X16" s="117"/>
      <c r="Y16" s="117"/>
      <c r="Z16" s="118"/>
      <c r="AA16" s="119"/>
      <c r="AB16" s="120"/>
      <c r="AC16" s="39"/>
      <c r="AD16" s="68"/>
      <c r="AE16" s="94"/>
      <c r="AF16" s="43"/>
      <c r="AG16" s="120"/>
      <c r="AH16" s="7"/>
      <c r="AI16" s="68"/>
      <c r="AJ16" s="108"/>
      <c r="AK16" s="165">
        <v>96</v>
      </c>
      <c r="AL16" s="93">
        <v>5</v>
      </c>
      <c r="AM16" s="43">
        <v>84</v>
      </c>
      <c r="AN16" s="5" t="s">
        <v>1</v>
      </c>
      <c r="AO16" s="7"/>
      <c r="AP16" s="175" t="s">
        <v>442</v>
      </c>
      <c r="AQ16" s="108"/>
      <c r="AR16" s="108"/>
      <c r="AS16" s="93"/>
      <c r="AT16" s="177"/>
      <c r="AU16" s="5"/>
      <c r="AV16" s="39"/>
      <c r="AW16" s="68"/>
      <c r="AX16" s="94"/>
      <c r="AY16" s="43"/>
      <c r="AZ16" s="120"/>
      <c r="BA16" s="7"/>
      <c r="BB16" s="178"/>
      <c r="BC16" s="108"/>
      <c r="BD16" s="108"/>
      <c r="BE16" s="93"/>
      <c r="BF16" s="177"/>
      <c r="BG16" s="5"/>
      <c r="BH16" s="7"/>
      <c r="BI16" s="178"/>
      <c r="BJ16" s="108"/>
      <c r="BK16" s="108"/>
      <c r="BL16" s="93"/>
      <c r="BM16" s="177"/>
      <c r="BN16" s="5"/>
      <c r="BO16" s="7"/>
      <c r="BP16" s="178"/>
      <c r="BQ16" s="108"/>
      <c r="BR16" s="108"/>
      <c r="BS16" s="94"/>
      <c r="BT16" s="177"/>
      <c r="BU16" s="5"/>
    </row>
    <row r="17" spans="1:73" ht="15.65">
      <c r="A17" s="148"/>
      <c r="B17" s="145"/>
      <c r="C17" s="145"/>
      <c r="D17" s="30"/>
      <c r="E17" s="18"/>
      <c r="F17" s="18"/>
      <c r="G17" s="18"/>
      <c r="I17" s="147"/>
      <c r="J17" s="122"/>
      <c r="K17" s="123"/>
      <c r="L17" s="123"/>
      <c r="M17" s="123"/>
      <c r="N17" s="124"/>
      <c r="O17" s="125"/>
      <c r="P17" s="66"/>
      <c r="Q17" s="122"/>
      <c r="R17" s="123"/>
      <c r="S17" s="124"/>
      <c r="T17" s="125"/>
      <c r="U17" s="66"/>
      <c r="V17" s="122"/>
      <c r="W17" s="123"/>
      <c r="X17" s="123"/>
      <c r="Y17" s="123"/>
      <c r="Z17" s="124"/>
      <c r="AA17" s="125"/>
      <c r="AB17" s="66"/>
      <c r="AC17" s="122"/>
      <c r="AD17" s="123"/>
      <c r="AE17" s="124"/>
      <c r="AF17" s="125"/>
      <c r="AG17" s="66"/>
      <c r="AH17" s="122"/>
      <c r="AI17" s="133"/>
      <c r="AJ17" s="133"/>
      <c r="AK17" s="133"/>
      <c r="AL17" s="134"/>
      <c r="AM17" s="141"/>
      <c r="AN17" s="136"/>
      <c r="AO17" s="122"/>
      <c r="AP17" s="133"/>
      <c r="AQ17" s="133"/>
      <c r="AR17" s="133"/>
      <c r="AS17" s="134"/>
      <c r="AT17" s="141"/>
      <c r="AU17" s="136"/>
      <c r="AV17" s="122"/>
      <c r="AW17" s="123"/>
      <c r="AX17" s="124"/>
      <c r="AY17" s="125"/>
      <c r="AZ17" s="66"/>
      <c r="BA17" s="122"/>
      <c r="BB17" s="133"/>
      <c r="BC17" s="133"/>
      <c r="BD17" s="133"/>
      <c r="BE17" s="134"/>
      <c r="BF17" s="141"/>
      <c r="BG17" s="136"/>
      <c r="BH17" s="122"/>
      <c r="BI17" s="133"/>
      <c r="BJ17" s="133"/>
      <c r="BK17" s="133"/>
      <c r="BL17" s="134"/>
      <c r="BM17" s="141"/>
      <c r="BN17" s="136"/>
      <c r="BO17" s="122"/>
      <c r="BP17" s="133"/>
      <c r="BQ17" s="133"/>
      <c r="BR17" s="133"/>
      <c r="BS17" s="134"/>
      <c r="BT17" s="141"/>
      <c r="BU17" s="136"/>
    </row>
    <row r="18" spans="1:73">
      <c r="A18" s="112" t="s">
        <v>100</v>
      </c>
      <c r="B18" s="113">
        <v>2025</v>
      </c>
      <c r="T18" s="91"/>
      <c r="V18" s="122"/>
      <c r="W18" s="123"/>
      <c r="X18" s="123"/>
      <c r="Y18" s="123"/>
      <c r="Z18" s="124"/>
      <c r="AA18" s="91"/>
      <c r="AB18" s="66"/>
      <c r="AF18" s="91"/>
      <c r="AH18" s="122"/>
      <c r="AI18" s="123"/>
      <c r="AJ18" s="123"/>
      <c r="AK18" s="123"/>
      <c r="AL18" s="124"/>
      <c r="AM18" s="125"/>
      <c r="AN18" s="66"/>
      <c r="AO18" s="122"/>
      <c r="AP18" s="123"/>
      <c r="AQ18" s="123"/>
      <c r="AR18" s="123"/>
      <c r="AS18" s="124"/>
      <c r="AT18" s="125"/>
      <c r="AU18" s="66"/>
      <c r="AY18" s="91"/>
      <c r="BA18" s="122"/>
      <c r="BB18" s="123"/>
      <c r="BC18" s="123"/>
      <c r="BD18" s="123"/>
      <c r="BE18" s="124"/>
      <c r="BF18" s="125"/>
      <c r="BG18" s="66"/>
      <c r="BH18" s="122"/>
      <c r="BI18" s="123"/>
      <c r="BJ18" s="123"/>
      <c r="BK18" s="123"/>
      <c r="BL18" s="124"/>
      <c r="BM18" s="125"/>
      <c r="BN18" s="66"/>
      <c r="BO18" s="122"/>
      <c r="BP18" s="123"/>
      <c r="BQ18" s="123"/>
      <c r="BR18" s="123"/>
      <c r="BS18" s="124"/>
      <c r="BT18" s="125"/>
      <c r="BU18" s="66"/>
    </row>
    <row r="19" spans="1:73">
      <c r="T19" s="91"/>
      <c r="V19" s="122"/>
      <c r="W19" s="123"/>
      <c r="X19" s="123"/>
      <c r="Y19" s="123"/>
      <c r="Z19" s="124"/>
      <c r="AA19" s="125"/>
      <c r="AB19" s="66"/>
      <c r="AF19" s="91"/>
      <c r="AH19" s="122"/>
      <c r="AI19" s="123"/>
      <c r="AJ19" s="123"/>
      <c r="AK19" s="123"/>
      <c r="AL19" s="124"/>
      <c r="AM19" s="125"/>
      <c r="AN19" s="66"/>
      <c r="AO19" s="122"/>
      <c r="AP19" s="123"/>
      <c r="AQ19" s="123"/>
      <c r="AR19" s="123"/>
      <c r="AS19" s="124"/>
      <c r="AT19" s="125"/>
      <c r="AU19" s="66"/>
      <c r="AY19" s="91"/>
      <c r="BA19" s="122"/>
      <c r="BB19" s="123"/>
      <c r="BC19" s="123"/>
      <c r="BD19" s="123"/>
      <c r="BE19" s="124"/>
      <c r="BF19" s="125"/>
      <c r="BG19" s="66"/>
      <c r="BH19" s="122"/>
      <c r="BI19" s="123"/>
      <c r="BJ19" s="123"/>
      <c r="BK19" s="123"/>
      <c r="BL19" s="124"/>
      <c r="BM19" s="125"/>
      <c r="BN19" s="66"/>
      <c r="BO19" s="122"/>
      <c r="BP19" s="123"/>
      <c r="BQ19" s="123"/>
      <c r="BR19" s="123"/>
      <c r="BS19" s="124"/>
      <c r="BT19" s="125"/>
      <c r="BU19" s="66"/>
    </row>
    <row r="20" spans="1:73">
      <c r="T20" s="91"/>
      <c r="V20" s="122"/>
      <c r="W20" s="123"/>
      <c r="X20" s="123"/>
      <c r="Y20" s="123"/>
      <c r="Z20" s="124"/>
      <c r="AA20" s="91"/>
      <c r="AB20" s="66"/>
      <c r="AF20" s="91"/>
      <c r="AH20" s="122"/>
      <c r="AI20" s="123"/>
      <c r="AJ20" s="123"/>
      <c r="AK20" s="123"/>
      <c r="AL20" s="124"/>
      <c r="AM20" s="91"/>
      <c r="AN20" s="66"/>
      <c r="AO20" s="122"/>
      <c r="AP20" s="123"/>
      <c r="AQ20" s="123"/>
      <c r="AR20" s="123"/>
      <c r="AS20" s="124"/>
      <c r="AT20" s="91"/>
      <c r="AU20" s="66"/>
      <c r="AY20" s="91"/>
      <c r="BA20" s="122"/>
      <c r="BB20" s="123"/>
      <c r="BC20" s="123"/>
      <c r="BD20" s="123"/>
      <c r="BE20" s="124"/>
      <c r="BF20" s="91"/>
      <c r="BG20" s="66"/>
      <c r="BH20" s="122"/>
      <c r="BI20" s="123"/>
      <c r="BJ20" s="123"/>
      <c r="BK20" s="123"/>
      <c r="BL20" s="124"/>
      <c r="BM20" s="91"/>
      <c r="BN20" s="66"/>
      <c r="BO20" s="122"/>
      <c r="BP20" s="123"/>
      <c r="BQ20" s="123"/>
      <c r="BR20" s="123"/>
      <c r="BS20" s="124"/>
      <c r="BT20" s="91"/>
      <c r="BU20" s="66"/>
    </row>
    <row r="21" spans="1:73">
      <c r="T21" s="91"/>
      <c r="V21" s="122"/>
      <c r="W21" s="123"/>
      <c r="X21" s="123"/>
      <c r="Y21" s="123"/>
      <c r="Z21" s="124"/>
      <c r="AA21" s="125"/>
      <c r="AB21" s="66"/>
      <c r="AF21" s="91"/>
      <c r="AH21" s="122"/>
      <c r="AI21" s="123"/>
      <c r="AJ21" s="123"/>
      <c r="AK21" s="123"/>
      <c r="AL21" s="124"/>
      <c r="AM21" s="125"/>
      <c r="AN21" s="66"/>
      <c r="AO21" s="122"/>
      <c r="AP21" s="123"/>
      <c r="AQ21" s="123"/>
      <c r="AR21" s="123"/>
      <c r="AS21" s="124"/>
      <c r="AT21" s="125"/>
      <c r="AU21" s="66"/>
      <c r="AY21" s="91"/>
      <c r="BA21" s="122"/>
      <c r="BB21" s="123"/>
      <c r="BC21" s="123"/>
      <c r="BD21" s="123"/>
      <c r="BE21" s="124"/>
      <c r="BF21" s="125"/>
      <c r="BG21" s="66"/>
      <c r="BH21" s="122"/>
      <c r="BI21" s="123"/>
      <c r="BJ21" s="123"/>
      <c r="BK21" s="123"/>
      <c r="BL21" s="124"/>
      <c r="BM21" s="125"/>
      <c r="BN21" s="66"/>
      <c r="BO21" s="122"/>
      <c r="BP21" s="123"/>
      <c r="BQ21" s="123"/>
      <c r="BR21" s="123"/>
      <c r="BS21" s="124"/>
      <c r="BT21" s="125"/>
      <c r="BU21" s="66"/>
    </row>
    <row r="22" spans="1:73">
      <c r="T22" s="91"/>
      <c r="V22" s="122"/>
      <c r="W22" s="123"/>
      <c r="X22" s="123"/>
      <c r="Y22" s="123"/>
      <c r="Z22" s="124"/>
      <c r="AA22" s="125"/>
      <c r="AB22" s="66"/>
      <c r="AF22" s="91"/>
      <c r="AH22" s="122"/>
      <c r="AI22" s="123"/>
      <c r="AJ22" s="123"/>
      <c r="AK22" s="123"/>
      <c r="AL22" s="124"/>
      <c r="AM22" s="125"/>
      <c r="AN22" s="66"/>
      <c r="AO22" s="122"/>
      <c r="AP22" s="123"/>
      <c r="AQ22" s="123"/>
      <c r="AR22" s="123"/>
      <c r="AS22" s="124"/>
      <c r="AT22" s="125"/>
      <c r="AU22" s="66"/>
      <c r="AY22" s="91"/>
      <c r="BA22" s="122"/>
      <c r="BB22" s="123"/>
      <c r="BC22" s="123"/>
      <c r="BD22" s="123"/>
      <c r="BE22" s="124"/>
      <c r="BF22" s="125"/>
      <c r="BG22" s="66"/>
      <c r="BH22" s="122"/>
      <c r="BI22" s="123"/>
      <c r="BJ22" s="123"/>
      <c r="BK22" s="123"/>
      <c r="BL22" s="124"/>
      <c r="BM22" s="125"/>
      <c r="BN22" s="66"/>
      <c r="BO22" s="122"/>
      <c r="BP22" s="123"/>
      <c r="BQ22" s="123"/>
      <c r="BR22" s="123"/>
      <c r="BS22" s="124"/>
      <c r="BT22" s="125"/>
      <c r="BU22" s="66"/>
    </row>
    <row r="23" spans="1:73">
      <c r="V23" s="122"/>
      <c r="W23" s="123"/>
      <c r="X23" s="123"/>
      <c r="Y23" s="123"/>
      <c r="Z23" s="124"/>
      <c r="AA23" s="91"/>
      <c r="AB23" s="66"/>
      <c r="AH23" s="122"/>
      <c r="AI23" s="123"/>
      <c r="AJ23" s="123"/>
      <c r="AK23" s="123"/>
      <c r="AL23" s="124"/>
      <c r="AM23" s="125"/>
      <c r="AN23" s="66"/>
      <c r="AO23" s="122"/>
      <c r="AP23" s="123"/>
      <c r="AQ23" s="123"/>
      <c r="AR23" s="123"/>
      <c r="AS23" s="124"/>
      <c r="AT23" s="125"/>
      <c r="AU23" s="66"/>
      <c r="BA23" s="122"/>
      <c r="BB23" s="123"/>
      <c r="BC23" s="123"/>
      <c r="BD23" s="123"/>
      <c r="BE23" s="124"/>
      <c r="BF23" s="125"/>
      <c r="BG23" s="66"/>
      <c r="BH23" s="122"/>
      <c r="BI23" s="123"/>
      <c r="BJ23" s="123"/>
      <c r="BK23" s="123"/>
      <c r="BL23" s="124"/>
      <c r="BM23" s="125"/>
      <c r="BN23" s="66"/>
      <c r="BO23" s="122"/>
      <c r="BP23" s="123"/>
      <c r="BQ23" s="123"/>
      <c r="BR23" s="123"/>
      <c r="BS23" s="124"/>
      <c r="BT23" s="125"/>
      <c r="BU23" s="66"/>
    </row>
    <row r="24" spans="1:73">
      <c r="V24" s="122"/>
      <c r="W24" s="123"/>
      <c r="X24" s="123"/>
      <c r="Y24" s="123"/>
      <c r="Z24" s="124"/>
      <c r="AA24" s="91"/>
      <c r="AB24" s="66"/>
      <c r="AH24" s="122"/>
      <c r="AI24" s="123"/>
      <c r="AJ24" s="123"/>
      <c r="AK24" s="123"/>
      <c r="AL24" s="124"/>
      <c r="AM24" s="125"/>
      <c r="AN24" s="66"/>
      <c r="AO24" s="122"/>
      <c r="AP24" s="123"/>
      <c r="AQ24" s="123"/>
      <c r="AR24" s="123"/>
      <c r="AS24" s="124"/>
      <c r="AT24" s="125"/>
      <c r="AU24" s="66"/>
      <c r="BA24" s="122"/>
      <c r="BB24" s="123"/>
      <c r="BC24" s="123"/>
      <c r="BD24" s="123"/>
      <c r="BE24" s="124"/>
      <c r="BF24" s="125"/>
      <c r="BG24" s="66"/>
      <c r="BH24" s="122"/>
      <c r="BI24" s="123"/>
      <c r="BJ24" s="123"/>
      <c r="BK24" s="123"/>
      <c r="BL24" s="124"/>
      <c r="BM24" s="125"/>
      <c r="BN24" s="66"/>
      <c r="BO24" s="122"/>
      <c r="BP24" s="123"/>
      <c r="BQ24" s="123"/>
      <c r="BR24" s="123"/>
      <c r="BS24" s="124"/>
      <c r="BT24" s="125"/>
      <c r="BU24" s="66"/>
    </row>
    <row r="25" spans="1:73">
      <c r="V25" s="122"/>
      <c r="W25" s="123"/>
      <c r="X25" s="123"/>
      <c r="Y25" s="123"/>
      <c r="Z25" s="124"/>
      <c r="AA25" s="125"/>
      <c r="AB25" s="66"/>
      <c r="AH25" s="122"/>
      <c r="AI25" s="123"/>
      <c r="AJ25" s="123"/>
      <c r="AK25" s="123"/>
      <c r="AL25" s="124"/>
      <c r="AM25" s="91"/>
      <c r="AN25" s="66"/>
      <c r="AO25" s="122"/>
      <c r="AP25" s="123"/>
      <c r="AQ25" s="123"/>
      <c r="AR25" s="123"/>
      <c r="AS25" s="124"/>
      <c r="AT25" s="91"/>
      <c r="AU25" s="66"/>
      <c r="BA25" s="122"/>
      <c r="BB25" s="123"/>
      <c r="BC25" s="123"/>
      <c r="BD25" s="123"/>
      <c r="BE25" s="124"/>
      <c r="BF25" s="91"/>
      <c r="BG25" s="66"/>
      <c r="BH25" s="122"/>
      <c r="BI25" s="123"/>
      <c r="BJ25" s="123"/>
      <c r="BK25" s="123"/>
      <c r="BL25" s="124"/>
      <c r="BM25" s="91"/>
      <c r="BN25" s="66"/>
      <c r="BO25" s="122"/>
      <c r="BP25" s="123"/>
      <c r="BQ25" s="123"/>
      <c r="BR25" s="123"/>
      <c r="BS25" s="124"/>
      <c r="BT25" s="91"/>
      <c r="BU25" s="66"/>
    </row>
    <row r="26" spans="1:73">
      <c r="V26" s="122"/>
      <c r="W26" s="123"/>
      <c r="X26" s="123"/>
      <c r="Y26" s="123"/>
      <c r="Z26" s="124"/>
      <c r="AA26" s="91"/>
      <c r="AB26" s="66"/>
      <c r="AH26" s="122"/>
      <c r="AI26" s="123"/>
      <c r="AJ26" s="123"/>
      <c r="AK26" s="123"/>
      <c r="AL26" s="124"/>
      <c r="AM26" s="125"/>
      <c r="AN26" s="66"/>
      <c r="AO26" s="122"/>
      <c r="AP26" s="123"/>
      <c r="AQ26" s="123"/>
      <c r="AR26" s="123"/>
      <c r="AS26" s="124"/>
      <c r="AT26" s="125"/>
      <c r="AU26" s="66"/>
      <c r="BA26" s="122"/>
      <c r="BB26" s="123"/>
      <c r="BC26" s="123"/>
      <c r="BD26" s="123"/>
      <c r="BE26" s="124"/>
      <c r="BF26" s="125"/>
      <c r="BG26" s="66"/>
      <c r="BH26" s="122"/>
      <c r="BI26" s="123"/>
      <c r="BJ26" s="123"/>
      <c r="BK26" s="123"/>
      <c r="BL26" s="124"/>
      <c r="BM26" s="125"/>
      <c r="BN26" s="66"/>
      <c r="BO26" s="122"/>
      <c r="BP26" s="123"/>
      <c r="BQ26" s="123"/>
      <c r="BR26" s="123"/>
      <c r="BS26" s="124"/>
      <c r="BT26" s="125"/>
      <c r="BU26" s="66"/>
    </row>
    <row r="27" spans="1:73">
      <c r="V27" s="122"/>
      <c r="W27" s="123"/>
      <c r="X27" s="123"/>
      <c r="Y27" s="123"/>
      <c r="Z27" s="91"/>
      <c r="AA27" s="125"/>
      <c r="AB27" s="66"/>
      <c r="AH27" s="122"/>
      <c r="AI27" s="123"/>
      <c r="AJ27" s="123"/>
      <c r="AK27" s="123"/>
      <c r="AL27" s="124"/>
      <c r="AM27" s="91"/>
      <c r="AN27" s="66"/>
      <c r="AO27" s="122"/>
      <c r="AP27" s="123"/>
      <c r="AQ27" s="123"/>
      <c r="AR27" s="123"/>
      <c r="AS27" s="124"/>
      <c r="AT27" s="91"/>
      <c r="AU27" s="66"/>
      <c r="BA27" s="122"/>
      <c r="BB27" s="123"/>
      <c r="BC27" s="123"/>
      <c r="BD27" s="123"/>
      <c r="BE27" s="124"/>
      <c r="BF27" s="91"/>
      <c r="BG27" s="66"/>
      <c r="BH27" s="122"/>
      <c r="BI27" s="123"/>
      <c r="BJ27" s="123"/>
      <c r="BK27" s="123"/>
      <c r="BL27" s="124"/>
      <c r="BM27" s="91"/>
      <c r="BN27" s="66"/>
      <c r="BO27" s="122"/>
      <c r="BP27" s="123"/>
      <c r="BQ27" s="123"/>
      <c r="BR27" s="123"/>
      <c r="BS27" s="124"/>
      <c r="BT27" s="91"/>
      <c r="BU27" s="66"/>
    </row>
    <row r="28" spans="1:73">
      <c r="V28" s="122"/>
      <c r="W28" s="123"/>
      <c r="X28" s="123"/>
      <c r="Y28" s="123"/>
      <c r="Z28" s="124"/>
      <c r="AA28" s="125"/>
      <c r="AB28" s="66"/>
      <c r="AH28" s="122"/>
      <c r="AI28" s="123"/>
      <c r="AJ28" s="123"/>
      <c r="AK28" s="123"/>
      <c r="AL28" s="124"/>
      <c r="AM28" s="125"/>
      <c r="AN28" s="66"/>
      <c r="AO28" s="122"/>
      <c r="AP28" s="123"/>
      <c r="AQ28" s="123"/>
      <c r="AR28" s="123"/>
      <c r="AS28" s="124"/>
      <c r="AT28" s="125"/>
      <c r="AU28" s="66"/>
      <c r="BA28" s="122"/>
      <c r="BB28" s="123"/>
      <c r="BC28" s="123"/>
      <c r="BD28" s="123"/>
      <c r="BE28" s="124"/>
      <c r="BF28" s="125"/>
      <c r="BG28" s="66"/>
      <c r="BH28" s="122"/>
      <c r="BI28" s="123"/>
      <c r="BJ28" s="123"/>
      <c r="BK28" s="123"/>
      <c r="BL28" s="124"/>
      <c r="BM28" s="125"/>
      <c r="BN28" s="66"/>
      <c r="BO28" s="122"/>
      <c r="BP28" s="123"/>
      <c r="BQ28" s="123"/>
      <c r="BR28" s="123"/>
      <c r="BS28" s="124"/>
      <c r="BT28" s="125"/>
      <c r="BU28" s="66"/>
    </row>
    <row r="29" spans="1:73">
      <c r="V29" s="122"/>
      <c r="W29" s="123"/>
      <c r="X29" s="123"/>
      <c r="Y29" s="123"/>
      <c r="Z29" s="124"/>
      <c r="AA29" s="125"/>
      <c r="AB29" s="66"/>
      <c r="AH29" s="122"/>
      <c r="AI29" s="123"/>
      <c r="AJ29" s="123"/>
      <c r="AK29" s="123"/>
      <c r="AL29" s="124"/>
      <c r="AM29" s="125"/>
      <c r="AN29" s="66"/>
      <c r="AO29" s="122"/>
      <c r="AP29" s="123"/>
      <c r="AQ29" s="123"/>
      <c r="AR29" s="123"/>
      <c r="AS29" s="124"/>
      <c r="AT29" s="125"/>
      <c r="AU29" s="66"/>
      <c r="BA29" s="122"/>
      <c r="BB29" s="123"/>
      <c r="BC29" s="123"/>
      <c r="BD29" s="123"/>
      <c r="BE29" s="124"/>
      <c r="BF29" s="125"/>
      <c r="BG29" s="66"/>
      <c r="BH29" s="122"/>
      <c r="BI29" s="123"/>
      <c r="BJ29" s="123"/>
      <c r="BK29" s="123"/>
      <c r="BL29" s="124"/>
      <c r="BM29" s="125"/>
      <c r="BN29" s="66"/>
      <c r="BO29" s="122"/>
      <c r="BP29" s="123"/>
      <c r="BQ29" s="123"/>
      <c r="BR29" s="123"/>
      <c r="BS29" s="124"/>
      <c r="BT29" s="125"/>
      <c r="BU29" s="66"/>
    </row>
    <row r="30" spans="1:73">
      <c r="V30" s="122"/>
      <c r="W30" s="123"/>
      <c r="X30" s="123"/>
      <c r="Y30" s="123"/>
      <c r="Z30" s="124"/>
      <c r="AA30" s="125"/>
      <c r="AB30" s="66"/>
      <c r="AH30" s="122"/>
      <c r="AI30" s="123"/>
      <c r="AJ30" s="123"/>
      <c r="AK30" s="123"/>
      <c r="AL30" s="124"/>
      <c r="AM30" s="125"/>
      <c r="AN30" s="66"/>
      <c r="AO30" s="122"/>
      <c r="AP30" s="123"/>
      <c r="AQ30" s="123"/>
      <c r="AR30" s="123"/>
      <c r="AS30" s="124"/>
      <c r="AT30" s="125"/>
      <c r="AU30" s="66"/>
      <c r="BA30" s="122"/>
      <c r="BB30" s="123"/>
      <c r="BC30" s="123"/>
      <c r="BD30" s="123"/>
      <c r="BE30" s="124"/>
      <c r="BF30" s="125"/>
      <c r="BG30" s="66"/>
      <c r="BH30" s="122"/>
      <c r="BI30" s="123"/>
      <c r="BJ30" s="123"/>
      <c r="BK30" s="123"/>
      <c r="BL30" s="124"/>
      <c r="BM30" s="125"/>
      <c r="BN30" s="66"/>
      <c r="BO30" s="122"/>
      <c r="BP30" s="123"/>
      <c r="BQ30" s="123"/>
      <c r="BR30" s="123"/>
      <c r="BS30" s="124"/>
      <c r="BT30" s="125"/>
      <c r="BU30" s="66"/>
    </row>
    <row r="31" spans="1:73">
      <c r="V31" s="122"/>
      <c r="W31" s="123"/>
      <c r="X31" s="123"/>
      <c r="Y31" s="123"/>
      <c r="Z31" s="124"/>
      <c r="AA31" s="125"/>
      <c r="AB31" s="66"/>
      <c r="AH31" s="122"/>
      <c r="AI31" s="123"/>
      <c r="AJ31" s="123"/>
      <c r="AK31" s="123"/>
      <c r="AL31" s="124"/>
      <c r="AM31" s="125"/>
      <c r="AN31" s="66"/>
      <c r="AO31" s="122"/>
      <c r="AP31" s="123"/>
      <c r="AQ31" s="123"/>
      <c r="AR31" s="123"/>
      <c r="AS31" s="124"/>
      <c r="AT31" s="125"/>
      <c r="AU31" s="66"/>
      <c r="BA31" s="122"/>
      <c r="BB31" s="123"/>
      <c r="BC31" s="123"/>
      <c r="BD31" s="123"/>
      <c r="BE31" s="124"/>
      <c r="BF31" s="125"/>
      <c r="BG31" s="66"/>
      <c r="BH31" s="122"/>
      <c r="BI31" s="123"/>
      <c r="BJ31" s="123"/>
      <c r="BK31" s="123"/>
      <c r="BL31" s="124"/>
      <c r="BM31" s="125"/>
      <c r="BN31" s="66"/>
      <c r="BO31" s="122"/>
      <c r="BP31" s="123"/>
      <c r="BQ31" s="123"/>
      <c r="BR31" s="123"/>
      <c r="BS31" s="124"/>
      <c r="BT31" s="125"/>
      <c r="BU31" s="66"/>
    </row>
    <row r="32" spans="1:73">
      <c r="V32" s="122"/>
      <c r="W32" s="123"/>
      <c r="X32" s="123"/>
      <c r="Y32" s="123"/>
      <c r="Z32" s="124"/>
      <c r="AA32" s="125"/>
      <c r="AB32" s="66"/>
      <c r="AH32" s="122"/>
      <c r="AI32" s="123"/>
      <c r="AJ32" s="123"/>
      <c r="AK32" s="123"/>
      <c r="AL32" s="124"/>
      <c r="AM32" s="125"/>
      <c r="AN32" s="66"/>
      <c r="AO32" s="122"/>
      <c r="AP32" s="123"/>
      <c r="AQ32" s="123"/>
      <c r="AR32" s="123"/>
      <c r="AS32" s="124"/>
      <c r="AT32" s="125"/>
      <c r="AU32" s="66"/>
      <c r="BA32" s="122"/>
      <c r="BB32" s="123"/>
      <c r="BC32" s="123"/>
      <c r="BD32" s="123"/>
      <c r="BE32" s="124"/>
      <c r="BF32" s="125"/>
      <c r="BG32" s="66"/>
      <c r="BH32" s="122"/>
      <c r="BI32" s="123"/>
      <c r="BJ32" s="123"/>
      <c r="BK32" s="123"/>
      <c r="BL32" s="124"/>
      <c r="BM32" s="125"/>
      <c r="BN32" s="66"/>
      <c r="BO32" s="122"/>
      <c r="BP32" s="123"/>
      <c r="BQ32" s="123"/>
      <c r="BR32" s="123"/>
      <c r="BS32" s="124"/>
      <c r="BT32" s="125"/>
      <c r="BU32" s="66"/>
    </row>
    <row r="33" spans="22:73">
      <c r="V33" s="122"/>
      <c r="W33" s="123"/>
      <c r="X33" s="123"/>
      <c r="Y33" s="123"/>
      <c r="Z33" s="124"/>
      <c r="AA33" s="91"/>
      <c r="AB33" s="66"/>
      <c r="AH33" s="122"/>
      <c r="AI33" s="123"/>
      <c r="AJ33" s="123"/>
      <c r="AK33" s="123"/>
      <c r="AL33" s="124"/>
      <c r="AM33" s="125"/>
      <c r="AN33" s="66"/>
      <c r="AO33" s="122"/>
      <c r="AP33" s="123"/>
      <c r="AQ33" s="123"/>
      <c r="AR33" s="123"/>
      <c r="AS33" s="124"/>
      <c r="AT33" s="125"/>
      <c r="AU33" s="66"/>
      <c r="BA33" s="122"/>
      <c r="BB33" s="123"/>
      <c r="BC33" s="123"/>
      <c r="BD33" s="123"/>
      <c r="BE33" s="124"/>
      <c r="BF33" s="125"/>
      <c r="BG33" s="66"/>
      <c r="BH33" s="122"/>
      <c r="BI33" s="123"/>
      <c r="BJ33" s="123"/>
      <c r="BK33" s="123"/>
      <c r="BL33" s="124"/>
      <c r="BM33" s="125"/>
      <c r="BN33" s="66"/>
      <c r="BO33" s="122"/>
      <c r="BP33" s="123"/>
      <c r="BQ33" s="123"/>
      <c r="BR33" s="123"/>
      <c r="BS33" s="124"/>
      <c r="BT33" s="125"/>
      <c r="BU33" s="66"/>
    </row>
    <row r="34" spans="22:73">
      <c r="V34" s="122"/>
      <c r="W34" s="123"/>
      <c r="X34" s="123"/>
      <c r="Y34" s="123"/>
      <c r="Z34" s="124"/>
      <c r="AA34" s="91"/>
      <c r="AB34" s="66"/>
      <c r="AH34" s="122"/>
      <c r="AI34" s="123"/>
      <c r="AJ34" s="123"/>
      <c r="AK34" s="123"/>
      <c r="AL34" s="124"/>
      <c r="AM34" s="125"/>
      <c r="AN34" s="66"/>
      <c r="AO34" s="122"/>
      <c r="AP34" s="123"/>
      <c r="AQ34" s="123"/>
      <c r="AR34" s="123"/>
      <c r="AS34" s="124"/>
      <c r="AT34" s="125"/>
      <c r="AU34" s="66"/>
      <c r="BA34" s="122"/>
      <c r="BB34" s="123"/>
      <c r="BC34" s="123"/>
      <c r="BD34" s="123"/>
      <c r="BE34" s="124"/>
      <c r="BF34" s="125"/>
      <c r="BG34" s="66"/>
      <c r="BH34" s="122"/>
      <c r="BI34" s="123"/>
      <c r="BJ34" s="123"/>
      <c r="BK34" s="123"/>
      <c r="BL34" s="124"/>
      <c r="BM34" s="125"/>
      <c r="BN34" s="66"/>
      <c r="BO34" s="122"/>
      <c r="BP34" s="123"/>
      <c r="BQ34" s="123"/>
      <c r="BR34" s="123"/>
      <c r="BS34" s="124"/>
      <c r="BT34" s="125"/>
      <c r="BU34" s="66"/>
    </row>
    <row r="35" spans="22:73">
      <c r="V35" s="122"/>
      <c r="W35" s="123"/>
      <c r="X35" s="123"/>
      <c r="Y35" s="123"/>
      <c r="Z35" s="124"/>
      <c r="AA35" s="125"/>
      <c r="AB35" s="66"/>
      <c r="AH35" s="122"/>
      <c r="AI35" s="123"/>
      <c r="AJ35" s="123"/>
      <c r="AK35" s="123"/>
      <c r="AL35" s="124"/>
      <c r="AM35" s="125"/>
      <c r="AN35" s="66"/>
      <c r="AO35" s="122"/>
      <c r="AP35" s="123"/>
      <c r="AQ35" s="123"/>
      <c r="AR35" s="123"/>
      <c r="AS35" s="124"/>
      <c r="AT35" s="125"/>
      <c r="AU35" s="66"/>
      <c r="BA35" s="122"/>
      <c r="BB35" s="123"/>
      <c r="BC35" s="123"/>
      <c r="BD35" s="123"/>
      <c r="BE35" s="124"/>
      <c r="BF35" s="125"/>
      <c r="BG35" s="66"/>
      <c r="BH35" s="122"/>
      <c r="BI35" s="123"/>
      <c r="BJ35" s="123"/>
      <c r="BK35" s="123"/>
      <c r="BL35" s="124"/>
      <c r="BM35" s="125"/>
      <c r="BN35" s="66"/>
      <c r="BO35" s="122"/>
      <c r="BP35" s="123"/>
      <c r="BQ35" s="123"/>
      <c r="BR35" s="123"/>
      <c r="BS35" s="124"/>
      <c r="BT35" s="125"/>
      <c r="BU35" s="66"/>
    </row>
    <row r="36" spans="22:73">
      <c r="V36" s="122"/>
      <c r="W36" s="123"/>
      <c r="X36" s="123"/>
      <c r="Y36" s="123"/>
      <c r="Z36" s="124"/>
      <c r="AA36" s="91"/>
      <c r="AB36" s="66"/>
      <c r="AH36" s="122"/>
      <c r="AI36" s="123"/>
      <c r="AJ36" s="123"/>
      <c r="AK36" s="123"/>
      <c r="AL36" s="124"/>
      <c r="AM36" s="125"/>
      <c r="AN36" s="66"/>
      <c r="AO36" s="122"/>
      <c r="AP36" s="123"/>
      <c r="AQ36" s="123"/>
      <c r="AR36" s="123"/>
      <c r="AS36" s="124"/>
      <c r="AT36" s="125"/>
      <c r="AU36" s="66"/>
      <c r="BA36" s="122"/>
      <c r="BB36" s="123"/>
      <c r="BC36" s="123"/>
      <c r="BD36" s="123"/>
      <c r="BE36" s="124"/>
      <c r="BF36" s="125"/>
      <c r="BG36" s="66"/>
      <c r="BH36" s="122"/>
      <c r="BI36" s="123"/>
      <c r="BJ36" s="123"/>
      <c r="BK36" s="123"/>
      <c r="BL36" s="124"/>
      <c r="BM36" s="125"/>
      <c r="BN36" s="66"/>
      <c r="BO36" s="122"/>
      <c r="BP36" s="123"/>
      <c r="BQ36" s="123"/>
      <c r="BR36" s="123"/>
      <c r="BS36" s="124"/>
      <c r="BT36" s="125"/>
      <c r="BU36" s="66"/>
    </row>
    <row r="37" spans="22:73">
      <c r="V37" s="122"/>
      <c r="W37" s="123"/>
      <c r="X37" s="123"/>
      <c r="Y37" s="123"/>
      <c r="Z37" s="124"/>
      <c r="AA37" s="91"/>
      <c r="AB37" s="66"/>
      <c r="AH37" s="122"/>
      <c r="AI37" s="123"/>
      <c r="AJ37" s="123"/>
      <c r="AK37" s="123"/>
      <c r="AL37" s="124"/>
      <c r="AM37" s="125"/>
      <c r="AN37" s="66"/>
      <c r="AO37" s="122"/>
      <c r="AP37" s="123"/>
      <c r="AQ37" s="123"/>
      <c r="AR37" s="123"/>
      <c r="AS37" s="124"/>
      <c r="AT37" s="125"/>
      <c r="AU37" s="66"/>
      <c r="BA37" s="122"/>
      <c r="BB37" s="123"/>
      <c r="BC37" s="123"/>
      <c r="BD37" s="123"/>
      <c r="BE37" s="124"/>
      <c r="BF37" s="125"/>
      <c r="BG37" s="66"/>
      <c r="BH37" s="122"/>
      <c r="BI37" s="123"/>
      <c r="BJ37" s="123"/>
      <c r="BK37" s="123"/>
      <c r="BL37" s="124"/>
      <c r="BM37" s="125"/>
      <c r="BN37" s="66"/>
      <c r="BO37" s="122"/>
      <c r="BP37" s="123"/>
      <c r="BQ37" s="123"/>
      <c r="BR37" s="123"/>
      <c r="BS37" s="124"/>
      <c r="BT37" s="125"/>
      <c r="BU37" s="66"/>
    </row>
    <row r="38" spans="22:73">
      <c r="V38" s="122"/>
      <c r="W38" s="123"/>
      <c r="X38" s="123"/>
      <c r="Y38" s="123"/>
      <c r="Z38" s="124"/>
      <c r="AA38" s="125"/>
      <c r="AB38" s="66"/>
      <c r="AH38" s="122"/>
      <c r="AI38" s="123"/>
      <c r="AJ38" s="123"/>
      <c r="AK38" s="123"/>
      <c r="AL38" s="124"/>
      <c r="AM38" s="91"/>
      <c r="AN38" s="66"/>
      <c r="AO38" s="122"/>
      <c r="AP38" s="123"/>
      <c r="AQ38" s="123"/>
      <c r="AR38" s="123"/>
      <c r="AS38" s="124"/>
      <c r="AT38" s="91"/>
      <c r="AU38" s="66"/>
      <c r="BA38" s="122"/>
      <c r="BB38" s="123"/>
      <c r="BC38" s="123"/>
      <c r="BD38" s="123"/>
      <c r="BE38" s="124"/>
      <c r="BF38" s="91"/>
      <c r="BG38" s="66"/>
      <c r="BH38" s="122"/>
      <c r="BI38" s="123"/>
      <c r="BJ38" s="123"/>
      <c r="BK38" s="123"/>
      <c r="BL38" s="124"/>
      <c r="BM38" s="91"/>
      <c r="BN38" s="66"/>
      <c r="BO38" s="122"/>
      <c r="BP38" s="123"/>
      <c r="BQ38" s="123"/>
      <c r="BR38" s="123"/>
      <c r="BS38" s="124"/>
      <c r="BT38" s="91"/>
      <c r="BU38" s="66"/>
    </row>
    <row r="39" spans="22:73">
      <c r="V39" s="122"/>
      <c r="W39" s="123"/>
      <c r="X39" s="123"/>
      <c r="Y39" s="123"/>
      <c r="Z39" s="91"/>
      <c r="AA39" s="125"/>
      <c r="AB39" s="66"/>
      <c r="AH39" s="122"/>
      <c r="AI39" s="123"/>
      <c r="AJ39" s="123"/>
      <c r="AK39" s="123"/>
      <c r="AL39" s="124"/>
      <c r="AM39" s="91"/>
      <c r="AN39" s="66"/>
      <c r="AO39" s="122"/>
      <c r="AP39" s="123"/>
      <c r="AQ39" s="123"/>
      <c r="AR39" s="123"/>
      <c r="AS39" s="124"/>
      <c r="AT39" s="91"/>
      <c r="AU39" s="66"/>
      <c r="BA39" s="122"/>
      <c r="BB39" s="123"/>
      <c r="BC39" s="123"/>
      <c r="BD39" s="123"/>
      <c r="BE39" s="124"/>
      <c r="BF39" s="91"/>
      <c r="BG39" s="66"/>
      <c r="BH39" s="122"/>
      <c r="BI39" s="123"/>
      <c r="BJ39" s="123"/>
      <c r="BK39" s="123"/>
      <c r="BL39" s="124"/>
      <c r="BM39" s="91"/>
      <c r="BN39" s="66"/>
      <c r="BO39" s="122"/>
      <c r="BP39" s="123"/>
      <c r="BQ39" s="123"/>
      <c r="BR39" s="123"/>
      <c r="BS39" s="124"/>
      <c r="BT39" s="91"/>
      <c r="BU39" s="66"/>
    </row>
    <row r="40" spans="22:73">
      <c r="V40" s="122"/>
      <c r="W40" s="123"/>
      <c r="X40" s="123"/>
      <c r="Y40" s="123"/>
      <c r="Z40" s="124"/>
      <c r="AA40" s="125"/>
      <c r="AB40" s="66"/>
      <c r="AH40" s="122"/>
      <c r="AI40" s="123"/>
      <c r="AJ40" s="123"/>
      <c r="AK40" s="123"/>
      <c r="AL40" s="124"/>
      <c r="AM40" s="125"/>
      <c r="AN40" s="66"/>
      <c r="AO40" s="122"/>
      <c r="AP40" s="123"/>
      <c r="AQ40" s="123"/>
      <c r="AR40" s="123"/>
      <c r="AS40" s="124"/>
      <c r="AT40" s="125"/>
      <c r="AU40" s="66"/>
      <c r="BA40" s="122"/>
      <c r="BB40" s="123"/>
      <c r="BC40" s="123"/>
      <c r="BD40" s="123"/>
      <c r="BE40" s="124"/>
      <c r="BF40" s="125"/>
      <c r="BG40" s="66"/>
      <c r="BH40" s="122"/>
      <c r="BI40" s="123"/>
      <c r="BJ40" s="123"/>
      <c r="BK40" s="123"/>
      <c r="BL40" s="124"/>
      <c r="BM40" s="125"/>
      <c r="BN40" s="66"/>
      <c r="BO40" s="122"/>
      <c r="BP40" s="123"/>
      <c r="BQ40" s="123"/>
      <c r="BR40" s="123"/>
      <c r="BS40" s="124"/>
      <c r="BT40" s="125"/>
      <c r="BU40" s="66"/>
    </row>
    <row r="41" spans="22:73">
      <c r="V41" s="122"/>
      <c r="W41" s="123"/>
      <c r="X41" s="123"/>
      <c r="Y41" s="123"/>
      <c r="Z41" s="124"/>
      <c r="AA41" s="125"/>
      <c r="AB41" s="66"/>
      <c r="AH41" s="122"/>
      <c r="AI41" s="123"/>
      <c r="AJ41" s="123"/>
      <c r="AK41" s="123"/>
      <c r="AL41" s="124"/>
      <c r="AM41" s="91"/>
      <c r="AN41" s="66"/>
      <c r="AO41" s="122"/>
      <c r="AP41" s="123"/>
      <c r="AQ41" s="123"/>
      <c r="AR41" s="123"/>
      <c r="AS41" s="124"/>
      <c r="AT41" s="91"/>
      <c r="AU41" s="66"/>
      <c r="BA41" s="122"/>
      <c r="BB41" s="123"/>
      <c r="BC41" s="123"/>
      <c r="BD41" s="123"/>
      <c r="BE41" s="124"/>
      <c r="BF41" s="91"/>
      <c r="BG41" s="66"/>
      <c r="BH41" s="122"/>
      <c r="BI41" s="123"/>
      <c r="BJ41" s="123"/>
      <c r="BK41" s="123"/>
      <c r="BL41" s="124"/>
      <c r="BM41" s="91"/>
      <c r="BN41" s="66"/>
      <c r="BO41" s="122"/>
      <c r="BP41" s="123"/>
      <c r="BQ41" s="123"/>
      <c r="BR41" s="123"/>
      <c r="BS41" s="124"/>
      <c r="BT41" s="91"/>
      <c r="BU41" s="66"/>
    </row>
    <row r="42" spans="22:73">
      <c r="V42" s="122"/>
      <c r="W42" s="123"/>
      <c r="X42" s="123"/>
      <c r="Y42" s="123"/>
      <c r="Z42" s="124"/>
      <c r="AA42" s="125"/>
      <c r="AH42" s="122"/>
      <c r="AI42" s="123"/>
      <c r="AJ42" s="123"/>
      <c r="AK42" s="123"/>
      <c r="AL42" s="124"/>
      <c r="AM42" s="125"/>
      <c r="AN42" s="66"/>
      <c r="AO42" s="122"/>
      <c r="AP42" s="123"/>
      <c r="AQ42" s="123"/>
      <c r="AR42" s="123"/>
      <c r="AS42" s="124"/>
      <c r="AT42" s="125"/>
      <c r="AU42" s="66"/>
      <c r="BA42" s="122"/>
      <c r="BB42" s="123"/>
      <c r="BC42" s="123"/>
      <c r="BD42" s="123"/>
      <c r="BE42" s="124"/>
      <c r="BF42" s="125"/>
      <c r="BG42" s="66"/>
      <c r="BH42" s="122"/>
      <c r="BI42" s="123"/>
      <c r="BJ42" s="123"/>
      <c r="BK42" s="123"/>
      <c r="BL42" s="124"/>
      <c r="BM42" s="125"/>
      <c r="BN42" s="66"/>
      <c r="BO42" s="122"/>
      <c r="BP42" s="123"/>
      <c r="BQ42" s="123"/>
      <c r="BR42" s="123"/>
      <c r="BS42" s="124"/>
      <c r="BT42" s="125"/>
      <c r="BU42" s="66"/>
    </row>
    <row r="43" spans="22:73">
      <c r="V43" s="122"/>
      <c r="W43" s="123"/>
      <c r="X43" s="123"/>
      <c r="Y43" s="123"/>
      <c r="Z43" s="124"/>
      <c r="AA43" s="125"/>
      <c r="AB43" s="66"/>
      <c r="AH43" s="122"/>
      <c r="AI43" s="123"/>
      <c r="AJ43" s="123"/>
      <c r="AK43" s="123"/>
      <c r="AL43" s="124"/>
      <c r="AM43" s="125"/>
      <c r="AN43" s="66"/>
      <c r="AO43" s="122"/>
      <c r="AP43" s="123"/>
      <c r="AQ43" s="123"/>
      <c r="AR43" s="123"/>
      <c r="AS43" s="124"/>
      <c r="AT43" s="125"/>
      <c r="AU43" s="66"/>
      <c r="BA43" s="122"/>
      <c r="BB43" s="123"/>
      <c r="BC43" s="123"/>
      <c r="BD43" s="123"/>
      <c r="BE43" s="124"/>
      <c r="BF43" s="125"/>
      <c r="BG43" s="66"/>
      <c r="BH43" s="122"/>
      <c r="BI43" s="123"/>
      <c r="BJ43" s="123"/>
      <c r="BK43" s="123"/>
      <c r="BL43" s="124"/>
      <c r="BM43" s="125"/>
      <c r="BN43" s="66"/>
      <c r="BO43" s="122"/>
      <c r="BP43" s="123"/>
      <c r="BQ43" s="123"/>
      <c r="BR43" s="123"/>
      <c r="BS43" s="124"/>
      <c r="BT43" s="125"/>
      <c r="BU43" s="66"/>
    </row>
    <row r="44" spans="22:73">
      <c r="V44" s="122"/>
      <c r="W44" s="123"/>
      <c r="X44" s="123"/>
      <c r="Y44" s="123"/>
      <c r="Z44" s="124"/>
      <c r="AA44" s="125"/>
      <c r="AB44" s="66"/>
      <c r="AH44" s="122"/>
      <c r="AI44" s="123"/>
      <c r="AJ44" s="123"/>
      <c r="AK44" s="123"/>
      <c r="AL44" s="124"/>
      <c r="AM44" s="125"/>
      <c r="AN44" s="66"/>
      <c r="AO44" s="122"/>
      <c r="AP44" s="123"/>
      <c r="AQ44" s="123"/>
      <c r="AR44" s="123"/>
      <c r="AS44" s="124"/>
      <c r="AT44" s="125"/>
      <c r="AU44" s="66"/>
      <c r="BA44" s="122"/>
      <c r="BB44" s="123"/>
      <c r="BC44" s="123"/>
      <c r="BD44" s="123"/>
      <c r="BE44" s="124"/>
      <c r="BF44" s="125"/>
      <c r="BG44" s="66"/>
      <c r="BH44" s="122"/>
      <c r="BI44" s="123"/>
      <c r="BJ44" s="123"/>
      <c r="BK44" s="123"/>
      <c r="BL44" s="124"/>
      <c r="BM44" s="125"/>
      <c r="BN44" s="66"/>
      <c r="BO44" s="122"/>
      <c r="BP44" s="123"/>
      <c r="BQ44" s="123"/>
      <c r="BR44" s="123"/>
      <c r="BS44" s="124"/>
      <c r="BT44" s="125"/>
      <c r="BU44" s="66"/>
    </row>
    <row r="45" spans="22:73">
      <c r="V45" s="122"/>
    </row>
    <row r="46" spans="22:73">
      <c r="V46" s="122"/>
      <c r="W46" s="123"/>
      <c r="X46" s="123"/>
      <c r="Y46" s="123"/>
      <c r="Z46" s="124"/>
      <c r="AA46" s="125"/>
      <c r="AB46" s="66"/>
    </row>
  </sheetData>
  <sortState xmlns:xlrd2="http://schemas.microsoft.com/office/spreadsheetml/2017/richdata2" ref="B10:BU16">
    <sortCondition descending="1" ref="I10:I16"/>
    <sortCondition ref="B10:B16"/>
  </sortState>
  <mergeCells count="48">
    <mergeCell ref="AI7:AN7"/>
    <mergeCell ref="AI8:AN8"/>
    <mergeCell ref="AM9:AN9"/>
    <mergeCell ref="K8:P8"/>
    <mergeCell ref="O9:P9"/>
    <mergeCell ref="R8:U8"/>
    <mergeCell ref="T9:U9"/>
    <mergeCell ref="A1:I4"/>
    <mergeCell ref="B8:B9"/>
    <mergeCell ref="C8:C9"/>
    <mergeCell ref="D8:D9"/>
    <mergeCell ref="E8:E9"/>
    <mergeCell ref="F8:F9"/>
    <mergeCell ref="G8:G9"/>
    <mergeCell ref="I7:I9"/>
    <mergeCell ref="K5:P5"/>
    <mergeCell ref="K6:P6"/>
    <mergeCell ref="K7:P7"/>
    <mergeCell ref="R5:U5"/>
    <mergeCell ref="R6:U6"/>
    <mergeCell ref="R7:U7"/>
    <mergeCell ref="BB7:BG7"/>
    <mergeCell ref="BB8:BG8"/>
    <mergeCell ref="BF9:BG9"/>
    <mergeCell ref="W5:AB5"/>
    <mergeCell ref="W6:AB6"/>
    <mergeCell ref="W7:AB7"/>
    <mergeCell ref="W8:AB8"/>
    <mergeCell ref="AA9:AB9"/>
    <mergeCell ref="AD5:AG5"/>
    <mergeCell ref="AD6:AG6"/>
    <mergeCell ref="AD7:AG7"/>
    <mergeCell ref="AD8:AG8"/>
    <mergeCell ref="AF9:AG9"/>
    <mergeCell ref="AP7:AU7"/>
    <mergeCell ref="AP8:AU8"/>
    <mergeCell ref="AT9:AU9"/>
    <mergeCell ref="AW5:AZ5"/>
    <mergeCell ref="AW6:AZ6"/>
    <mergeCell ref="AW7:AZ7"/>
    <mergeCell ref="AW8:AZ8"/>
    <mergeCell ref="AY9:AZ9"/>
    <mergeCell ref="BP7:BU7"/>
    <mergeCell ref="BP8:BU8"/>
    <mergeCell ref="BT9:BU9"/>
    <mergeCell ref="BI7:BN7"/>
    <mergeCell ref="BI8:BN8"/>
    <mergeCell ref="BM9:BN9"/>
  </mergeCells>
  <pageMargins left="0.41" right="0.25" top="0.65" bottom="0.75" header="0.3" footer="0.3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AR66"/>
  <sheetViews>
    <sheetView topLeftCell="AG1" zoomScale="130" zoomScaleNormal="130" workbookViewId="0">
      <selection activeCell="AP1" sqref="AP1"/>
    </sheetView>
  </sheetViews>
  <sheetFormatPr baseColWidth="10" defaultRowHeight="15.05"/>
  <cols>
    <col min="1" max="1" width="2" customWidth="1"/>
    <col min="2" max="2" width="18.5546875" bestFit="1" customWidth="1"/>
    <col min="3" max="3" width="11.6640625" customWidth="1"/>
    <col min="4" max="4" width="4" style="30" bestFit="1" customWidth="1"/>
    <col min="5" max="5" width="2" customWidth="1"/>
    <col min="6" max="6" width="18.5546875" bestFit="1" customWidth="1"/>
    <col min="7" max="7" width="8.88671875" bestFit="1" customWidth="1"/>
    <col min="8" max="8" width="6" style="30" bestFit="1" customWidth="1"/>
    <col min="9" max="9" width="2" customWidth="1"/>
    <col min="10" max="10" width="16.44140625" customWidth="1"/>
    <col min="12" max="12" width="5.77734375" style="30" customWidth="1"/>
    <col min="13" max="13" width="2" customWidth="1"/>
    <col min="14" max="14" width="16.44140625" customWidth="1"/>
    <col min="16" max="16" width="8.5546875" style="169" customWidth="1"/>
    <col min="17" max="17" width="2" customWidth="1"/>
    <col min="18" max="18" width="16.44140625" customWidth="1"/>
    <col min="20" max="20" width="5.77734375" style="30" customWidth="1"/>
    <col min="21" max="21" width="2" customWidth="1"/>
    <col min="22" max="22" width="16.44140625" customWidth="1"/>
    <col min="24" max="24" width="5.77734375" style="30" customWidth="1"/>
    <col min="25" max="25" width="2" customWidth="1"/>
    <col min="26" max="26" width="16.44140625" customWidth="1"/>
    <col min="28" max="28" width="5.77734375" style="30" customWidth="1"/>
    <col min="29" max="29" width="2" customWidth="1"/>
    <col min="30" max="30" width="16.44140625" customWidth="1"/>
    <col min="32" max="32" width="5.77734375" style="30" customWidth="1"/>
    <col min="33" max="33" width="2" customWidth="1"/>
    <col min="34" max="34" width="16.44140625" customWidth="1"/>
    <col min="36" max="36" width="5.77734375" style="30" customWidth="1"/>
    <col min="37" max="37" width="2" customWidth="1"/>
    <col min="38" max="38" width="16.44140625" customWidth="1"/>
    <col min="40" max="40" width="5.77734375" style="30" customWidth="1"/>
    <col min="41" max="41" width="2" customWidth="1"/>
    <col min="42" max="42" width="16.44140625" customWidth="1"/>
    <col min="44" max="44" width="5.77734375" style="30" customWidth="1"/>
  </cols>
  <sheetData>
    <row r="1" spans="1:44">
      <c r="A1" s="57"/>
      <c r="B1" s="70" t="s">
        <v>73</v>
      </c>
      <c r="C1" s="71" t="s">
        <v>296</v>
      </c>
      <c r="D1" s="72"/>
      <c r="E1" s="57"/>
      <c r="F1" s="30" t="s">
        <v>432</v>
      </c>
      <c r="G1" s="30" t="s">
        <v>16</v>
      </c>
      <c r="I1" s="57"/>
      <c r="J1" s="30" t="s">
        <v>443</v>
      </c>
      <c r="K1" s="30" t="s">
        <v>75</v>
      </c>
      <c r="M1" s="57"/>
      <c r="N1" s="30" t="s">
        <v>456</v>
      </c>
      <c r="O1" s="30" t="s">
        <v>457</v>
      </c>
      <c r="Q1" s="57"/>
      <c r="R1" s="30" t="s">
        <v>472</v>
      </c>
      <c r="S1" s="30" t="s">
        <v>26</v>
      </c>
      <c r="U1" s="57"/>
      <c r="V1" s="30" t="s">
        <v>478</v>
      </c>
      <c r="W1" s="30" t="s">
        <v>66</v>
      </c>
      <c r="Y1" s="57"/>
      <c r="Z1" s="30" t="s">
        <v>487</v>
      </c>
      <c r="AA1" s="30" t="s">
        <v>138</v>
      </c>
      <c r="AC1" s="57"/>
      <c r="AD1" s="30" t="s">
        <v>516</v>
      </c>
      <c r="AE1" s="30" t="s">
        <v>31</v>
      </c>
      <c r="AG1" s="57"/>
      <c r="AH1" s="30" t="s">
        <v>521</v>
      </c>
      <c r="AI1" s="30" t="s">
        <v>14</v>
      </c>
      <c r="AK1" s="57"/>
      <c r="AL1" s="30" t="s">
        <v>527</v>
      </c>
      <c r="AM1" s="30" t="s">
        <v>150</v>
      </c>
      <c r="AO1" s="57"/>
      <c r="AP1" s="30" t="s">
        <v>536</v>
      </c>
      <c r="AQ1" s="30" t="s">
        <v>537</v>
      </c>
    </row>
    <row r="2" spans="1:44">
      <c r="A2" s="57"/>
      <c r="B2" s="73" t="s">
        <v>140</v>
      </c>
      <c r="D2" s="74"/>
      <c r="E2" s="57"/>
      <c r="F2" t="s">
        <v>140</v>
      </c>
      <c r="I2" s="57"/>
      <c r="J2" t="s">
        <v>140</v>
      </c>
      <c r="M2" s="57"/>
      <c r="N2" t="s">
        <v>140</v>
      </c>
      <c r="O2" s="30" t="s">
        <v>458</v>
      </c>
      <c r="Q2" s="57"/>
      <c r="R2" t="s">
        <v>140</v>
      </c>
      <c r="S2" s="30"/>
      <c r="U2" s="57"/>
      <c r="V2" t="s">
        <v>140</v>
      </c>
      <c r="W2" s="30"/>
      <c r="Y2" s="57"/>
      <c r="Z2" t="s">
        <v>140</v>
      </c>
      <c r="AA2" s="30"/>
      <c r="AC2" s="57"/>
      <c r="AD2" t="s">
        <v>140</v>
      </c>
      <c r="AE2" s="30"/>
      <c r="AG2" s="57"/>
      <c r="AH2" t="s">
        <v>140</v>
      </c>
      <c r="AI2" s="30"/>
      <c r="AK2" s="57"/>
      <c r="AL2" t="s">
        <v>140</v>
      </c>
      <c r="AM2" s="30"/>
      <c r="AO2" s="57"/>
      <c r="AP2" t="s">
        <v>140</v>
      </c>
      <c r="AQ2" s="30"/>
    </row>
    <row r="3" spans="1:44">
      <c r="A3" s="57"/>
      <c r="B3" s="48" t="s">
        <v>77</v>
      </c>
      <c r="C3" s="29">
        <v>40</v>
      </c>
      <c r="D3" s="74"/>
      <c r="E3" s="57"/>
      <c r="F3" s="48" t="s">
        <v>77</v>
      </c>
      <c r="G3" s="29">
        <v>150</v>
      </c>
      <c r="I3" s="57"/>
      <c r="J3" s="48" t="s">
        <v>51</v>
      </c>
      <c r="K3" s="29">
        <v>120</v>
      </c>
      <c r="L3" s="30">
        <v>120</v>
      </c>
      <c r="M3" s="57"/>
      <c r="N3" s="48" t="s">
        <v>77</v>
      </c>
      <c r="O3" s="29">
        <v>200</v>
      </c>
      <c r="Q3" s="57"/>
      <c r="R3" s="48" t="s">
        <v>77</v>
      </c>
      <c r="S3" s="29">
        <v>115</v>
      </c>
      <c r="U3" s="57"/>
      <c r="V3" s="49" t="s">
        <v>53</v>
      </c>
      <c r="W3" s="29">
        <v>140</v>
      </c>
      <c r="Y3" s="57"/>
      <c r="Z3" s="49" t="s">
        <v>53</v>
      </c>
      <c r="AA3" s="29">
        <v>90</v>
      </c>
      <c r="AC3" s="57"/>
      <c r="AD3" s="49" t="s">
        <v>53</v>
      </c>
      <c r="AE3" s="29">
        <v>200</v>
      </c>
      <c r="AG3" s="57"/>
      <c r="AH3" s="48" t="s">
        <v>77</v>
      </c>
      <c r="AI3" s="29">
        <v>60</v>
      </c>
      <c r="AK3" s="57"/>
      <c r="AL3" s="48" t="s">
        <v>77</v>
      </c>
      <c r="AM3" s="29">
        <v>90</v>
      </c>
      <c r="AO3" s="57"/>
      <c r="AP3" s="48" t="s">
        <v>51</v>
      </c>
      <c r="AQ3" s="43">
        <v>220</v>
      </c>
      <c r="AR3" s="188">
        <v>220</v>
      </c>
    </row>
    <row r="4" spans="1:44">
      <c r="A4" s="57"/>
      <c r="B4" s="48" t="s">
        <v>77</v>
      </c>
      <c r="C4" s="29">
        <v>20</v>
      </c>
      <c r="D4" s="74">
        <v>60</v>
      </c>
      <c r="E4" s="57"/>
      <c r="F4" s="48" t="s">
        <v>77</v>
      </c>
      <c r="G4" s="29">
        <v>20</v>
      </c>
      <c r="H4" s="30">
        <v>170</v>
      </c>
      <c r="I4" s="57"/>
      <c r="J4" s="49" t="s">
        <v>53</v>
      </c>
      <c r="K4" s="29">
        <v>40</v>
      </c>
      <c r="M4" s="57"/>
      <c r="N4" s="48" t="s">
        <v>77</v>
      </c>
      <c r="O4" s="29">
        <v>70</v>
      </c>
      <c r="P4" s="169">
        <f>SUM(O3:O4)</f>
        <v>270</v>
      </c>
      <c r="Q4" s="57"/>
      <c r="R4" s="48" t="s">
        <v>77</v>
      </c>
      <c r="S4" s="29">
        <v>90</v>
      </c>
      <c r="T4" s="30">
        <v>205</v>
      </c>
      <c r="U4" s="57"/>
      <c r="V4" s="49" t="s">
        <v>53</v>
      </c>
      <c r="W4" s="29">
        <v>280</v>
      </c>
      <c r="Y4" s="57"/>
      <c r="Z4" s="49" t="s">
        <v>53</v>
      </c>
      <c r="AA4" s="29">
        <v>280</v>
      </c>
      <c r="AC4" s="57"/>
      <c r="AD4" s="49" t="s">
        <v>53</v>
      </c>
      <c r="AE4" s="29">
        <v>200</v>
      </c>
      <c r="AF4" s="30">
        <v>400</v>
      </c>
      <c r="AG4" s="57"/>
      <c r="AH4" s="48" t="s">
        <v>77</v>
      </c>
      <c r="AI4" s="29">
        <v>40</v>
      </c>
      <c r="AJ4" s="30">
        <v>100</v>
      </c>
      <c r="AK4" s="57"/>
      <c r="AL4" s="48" t="s">
        <v>77</v>
      </c>
      <c r="AM4" s="29">
        <v>70</v>
      </c>
      <c r="AN4" s="30">
        <f>SUM(AM3:AM4)</f>
        <v>160</v>
      </c>
      <c r="AO4" s="57"/>
      <c r="AP4" s="49" t="s">
        <v>53</v>
      </c>
      <c r="AQ4" s="43">
        <v>300</v>
      </c>
      <c r="AR4" s="188"/>
    </row>
    <row r="5" spans="1:44">
      <c r="A5" s="57"/>
      <c r="B5" s="48" t="s">
        <v>51</v>
      </c>
      <c r="C5" s="29">
        <v>134</v>
      </c>
      <c r="D5" s="74">
        <v>134</v>
      </c>
      <c r="E5" s="57"/>
      <c r="F5" s="48" t="s">
        <v>51</v>
      </c>
      <c r="G5" s="29">
        <v>40</v>
      </c>
      <c r="H5" s="30">
        <v>40</v>
      </c>
      <c r="I5" s="57"/>
      <c r="J5" s="49" t="s">
        <v>53</v>
      </c>
      <c r="K5" s="29">
        <v>20</v>
      </c>
      <c r="M5" s="57"/>
      <c r="N5" s="48" t="s">
        <v>51</v>
      </c>
      <c r="O5" s="29">
        <v>120</v>
      </c>
      <c r="P5" s="169">
        <v>120</v>
      </c>
      <c r="Q5" s="57"/>
      <c r="R5" s="48" t="s">
        <v>51</v>
      </c>
      <c r="S5" s="29">
        <v>184</v>
      </c>
      <c r="T5" s="30">
        <v>184</v>
      </c>
      <c r="U5" s="57"/>
      <c r="V5" s="49" t="s">
        <v>53</v>
      </c>
      <c r="W5" s="29">
        <v>184</v>
      </c>
      <c r="Y5" s="57"/>
      <c r="Z5" s="49" t="s">
        <v>53</v>
      </c>
      <c r="AA5" s="29">
        <v>184</v>
      </c>
      <c r="AC5" s="57"/>
      <c r="AD5" s="49" t="s">
        <v>274</v>
      </c>
      <c r="AE5" s="29">
        <v>184</v>
      </c>
      <c r="AF5" s="30">
        <v>184</v>
      </c>
      <c r="AG5" s="57"/>
      <c r="AH5" s="48" t="s">
        <v>51</v>
      </c>
      <c r="AI5" s="29">
        <v>90</v>
      </c>
      <c r="AJ5" s="30">
        <v>90</v>
      </c>
      <c r="AK5" s="57"/>
      <c r="AL5" s="48" t="s">
        <v>51</v>
      </c>
      <c r="AM5" s="29">
        <v>192</v>
      </c>
      <c r="AN5" s="30">
        <v>192</v>
      </c>
      <c r="AO5" s="57"/>
      <c r="AP5" s="49" t="s">
        <v>53</v>
      </c>
      <c r="AQ5" s="43">
        <v>38</v>
      </c>
      <c r="AR5" s="188"/>
    </row>
    <row r="6" spans="1:44">
      <c r="A6" s="57"/>
      <c r="B6" s="49" t="s">
        <v>53</v>
      </c>
      <c r="C6" s="29">
        <v>230</v>
      </c>
      <c r="D6" s="74"/>
      <c r="E6" s="57"/>
      <c r="F6" s="49" t="s">
        <v>53</v>
      </c>
      <c r="G6" s="29">
        <v>200</v>
      </c>
      <c r="I6" s="57"/>
      <c r="J6" s="49" t="s">
        <v>53</v>
      </c>
      <c r="K6" s="29">
        <v>18</v>
      </c>
      <c r="M6" s="57"/>
      <c r="N6" s="49" t="s">
        <v>53</v>
      </c>
      <c r="O6" s="161">
        <v>20</v>
      </c>
      <c r="Q6" s="57"/>
      <c r="R6" s="48" t="s">
        <v>144</v>
      </c>
      <c r="S6" s="29">
        <v>280</v>
      </c>
      <c r="T6" s="30">
        <v>280</v>
      </c>
      <c r="U6" s="57"/>
      <c r="V6" s="49" t="s">
        <v>53</v>
      </c>
      <c r="W6" s="96">
        <v>70</v>
      </c>
      <c r="Y6" s="57"/>
      <c r="Z6" s="49" t="s">
        <v>53</v>
      </c>
      <c r="AA6" s="29">
        <v>280</v>
      </c>
      <c r="AC6" s="57"/>
      <c r="AD6" s="49" t="s">
        <v>260</v>
      </c>
      <c r="AE6" s="29">
        <v>100</v>
      </c>
      <c r="AF6" s="30">
        <v>100</v>
      </c>
      <c r="AG6" s="57"/>
      <c r="AH6" s="49" t="s">
        <v>53</v>
      </c>
      <c r="AI6" s="29">
        <v>30</v>
      </c>
      <c r="AK6" s="57"/>
      <c r="AL6" s="49" t="s">
        <v>53</v>
      </c>
      <c r="AM6" s="29">
        <v>140</v>
      </c>
      <c r="AO6" s="57"/>
      <c r="AP6" s="49" t="s">
        <v>53</v>
      </c>
      <c r="AQ6" s="43">
        <v>330</v>
      </c>
      <c r="AR6" s="188">
        <f>SUM(AQ4:AQ6)</f>
        <v>668</v>
      </c>
    </row>
    <row r="7" spans="1:44">
      <c r="A7" s="57"/>
      <c r="B7" s="49" t="s">
        <v>53</v>
      </c>
      <c r="C7" s="29">
        <v>280</v>
      </c>
      <c r="D7" s="74">
        <v>510</v>
      </c>
      <c r="E7" s="57"/>
      <c r="F7" s="49" t="s">
        <v>53</v>
      </c>
      <c r="G7" s="29">
        <v>168</v>
      </c>
      <c r="I7" s="57"/>
      <c r="J7" s="49" t="s">
        <v>53</v>
      </c>
      <c r="K7" s="29">
        <v>230</v>
      </c>
      <c r="M7" s="57"/>
      <c r="N7" s="49" t="s">
        <v>53</v>
      </c>
      <c r="O7" s="161">
        <v>184</v>
      </c>
      <c r="Q7" s="57"/>
      <c r="R7" s="48" t="s">
        <v>40</v>
      </c>
      <c r="S7" s="29">
        <v>150</v>
      </c>
      <c r="T7" s="30">
        <v>150</v>
      </c>
      <c r="U7" s="57"/>
      <c r="V7" s="49" t="s">
        <v>53</v>
      </c>
      <c r="W7" s="96">
        <v>60</v>
      </c>
      <c r="X7" s="30">
        <f>SUM(W3:W7)</f>
        <v>734</v>
      </c>
      <c r="Y7" s="57"/>
      <c r="Z7" s="49" t="s">
        <v>53</v>
      </c>
      <c r="AA7" s="29">
        <v>140</v>
      </c>
      <c r="AB7" s="30">
        <f>SUM(AA3:AA7)</f>
        <v>974</v>
      </c>
      <c r="AC7" s="57"/>
      <c r="AD7" s="49" t="s">
        <v>125</v>
      </c>
      <c r="AE7" s="29">
        <v>110</v>
      </c>
      <c r="AG7" s="57"/>
      <c r="AH7" s="49" t="s">
        <v>53</v>
      </c>
      <c r="AI7" s="29">
        <v>230</v>
      </c>
      <c r="AK7" s="57"/>
      <c r="AL7" s="49" t="s">
        <v>53</v>
      </c>
      <c r="AM7" s="29">
        <v>50</v>
      </c>
      <c r="AO7" s="57"/>
      <c r="AP7" s="49" t="s">
        <v>274</v>
      </c>
      <c r="AQ7" s="43">
        <v>80</v>
      </c>
      <c r="AR7" s="188"/>
    </row>
    <row r="8" spans="1:44">
      <c r="A8" s="57"/>
      <c r="B8" s="49" t="s">
        <v>274</v>
      </c>
      <c r="C8" s="29">
        <v>30</v>
      </c>
      <c r="D8" s="74">
        <v>30</v>
      </c>
      <c r="E8" s="57"/>
      <c r="F8" s="49" t="s">
        <v>53</v>
      </c>
      <c r="G8" s="29">
        <v>168</v>
      </c>
      <c r="H8" s="30">
        <f>SUM(G6:G8)</f>
        <v>536</v>
      </c>
      <c r="I8" s="57"/>
      <c r="J8" s="49" t="s">
        <v>53</v>
      </c>
      <c r="K8" s="29">
        <v>200</v>
      </c>
      <c r="M8" s="57"/>
      <c r="N8" s="49" t="s">
        <v>53</v>
      </c>
      <c r="O8" s="161">
        <v>184</v>
      </c>
      <c r="Q8" s="57"/>
      <c r="R8" s="48" t="s">
        <v>120</v>
      </c>
      <c r="S8" s="29">
        <v>230</v>
      </c>
      <c r="U8" s="57"/>
      <c r="V8" s="49" t="s">
        <v>274</v>
      </c>
      <c r="W8" s="29">
        <v>150</v>
      </c>
      <c r="X8" s="30">
        <v>150</v>
      </c>
      <c r="Y8" s="57"/>
      <c r="Z8" s="49" t="s">
        <v>274</v>
      </c>
      <c r="AA8" s="142">
        <v>100</v>
      </c>
      <c r="AB8" s="30">
        <v>100</v>
      </c>
      <c r="AC8" s="57"/>
      <c r="AD8" s="49" t="s">
        <v>125</v>
      </c>
      <c r="AE8" s="29">
        <v>134</v>
      </c>
      <c r="AF8" s="30">
        <f>SUM(AE7:AE8)</f>
        <v>244</v>
      </c>
      <c r="AG8" s="57"/>
      <c r="AH8" s="49" t="s">
        <v>53</v>
      </c>
      <c r="AI8" s="29">
        <v>184</v>
      </c>
      <c r="AK8" s="57"/>
      <c r="AL8" s="49" t="s">
        <v>53</v>
      </c>
      <c r="AM8" s="29">
        <v>280</v>
      </c>
      <c r="AO8" s="57"/>
      <c r="AP8" s="49" t="s">
        <v>274</v>
      </c>
      <c r="AQ8" s="43">
        <v>200</v>
      </c>
      <c r="AR8" s="188">
        <v>280</v>
      </c>
    </row>
    <row r="9" spans="1:44">
      <c r="A9" s="57"/>
      <c r="B9" s="49" t="s">
        <v>125</v>
      </c>
      <c r="C9" s="29">
        <v>16</v>
      </c>
      <c r="D9" s="74">
        <v>16</v>
      </c>
      <c r="E9" s="57"/>
      <c r="F9" s="49" t="s">
        <v>274</v>
      </c>
      <c r="G9" s="29">
        <v>65</v>
      </c>
      <c r="H9" s="30">
        <v>65</v>
      </c>
      <c r="I9" s="57"/>
      <c r="J9" s="49" t="s">
        <v>53</v>
      </c>
      <c r="K9" s="29">
        <v>215</v>
      </c>
      <c r="L9" s="30">
        <f>SUM(K4:K9)</f>
        <v>723</v>
      </c>
      <c r="M9" s="57"/>
      <c r="N9" s="49" t="s">
        <v>53</v>
      </c>
      <c r="O9" s="161">
        <v>92</v>
      </c>
      <c r="P9" s="169">
        <f>SUM(O6:O9)</f>
        <v>480</v>
      </c>
      <c r="Q9" s="57"/>
      <c r="R9" s="48" t="s">
        <v>120</v>
      </c>
      <c r="S9" s="29">
        <v>115</v>
      </c>
      <c r="T9" s="30">
        <v>345</v>
      </c>
      <c r="U9" s="57"/>
      <c r="V9" s="116" t="s">
        <v>260</v>
      </c>
      <c r="W9" s="43">
        <v>71</v>
      </c>
      <c r="Y9" s="57"/>
      <c r="Z9" s="49" t="s">
        <v>260</v>
      </c>
      <c r="AA9" s="29">
        <v>115</v>
      </c>
      <c r="AB9" s="30">
        <v>115</v>
      </c>
      <c r="AC9" s="57"/>
      <c r="AD9" s="48" t="s">
        <v>144</v>
      </c>
      <c r="AE9" s="29">
        <v>159</v>
      </c>
      <c r="AF9" s="30">
        <v>159</v>
      </c>
      <c r="AG9" s="57"/>
      <c r="AH9" s="49" t="s">
        <v>53</v>
      </c>
      <c r="AI9" s="29">
        <v>230</v>
      </c>
      <c r="AK9" s="57"/>
      <c r="AL9" s="49"/>
      <c r="AM9" s="29"/>
      <c r="AN9" s="30">
        <f>SUM(AM6:AM9)</f>
        <v>470</v>
      </c>
      <c r="AO9" s="57"/>
      <c r="AP9" s="49" t="s">
        <v>260</v>
      </c>
      <c r="AQ9" s="29">
        <v>280</v>
      </c>
      <c r="AR9" s="30">
        <v>280</v>
      </c>
    </row>
    <row r="10" spans="1:44">
      <c r="A10" s="57"/>
      <c r="B10" s="48" t="s">
        <v>144</v>
      </c>
      <c r="C10" s="29">
        <v>200</v>
      </c>
      <c r="D10" s="74">
        <v>200</v>
      </c>
      <c r="E10" s="57"/>
      <c r="F10" s="49" t="s">
        <v>260</v>
      </c>
      <c r="G10" s="29">
        <v>100</v>
      </c>
      <c r="H10" s="30">
        <v>140</v>
      </c>
      <c r="I10" s="57"/>
      <c r="J10" s="49" t="s">
        <v>274</v>
      </c>
      <c r="K10" s="29">
        <v>12</v>
      </c>
      <c r="M10" s="57"/>
      <c r="N10" s="49"/>
      <c r="O10" s="29"/>
      <c r="Q10" s="57"/>
      <c r="R10" s="48" t="s">
        <v>36</v>
      </c>
      <c r="S10" s="29">
        <v>280</v>
      </c>
      <c r="U10" s="57"/>
      <c r="V10" s="49" t="s">
        <v>260</v>
      </c>
      <c r="W10" s="43">
        <v>71</v>
      </c>
      <c r="X10" s="30">
        <v>142</v>
      </c>
      <c r="Y10" s="57"/>
      <c r="Z10" s="49" t="s">
        <v>125</v>
      </c>
      <c r="AA10" s="29">
        <v>150</v>
      </c>
      <c r="AB10" s="30">
        <v>150</v>
      </c>
      <c r="AC10" s="57"/>
      <c r="AD10" s="49" t="s">
        <v>52</v>
      </c>
      <c r="AE10" s="29">
        <v>200</v>
      </c>
      <c r="AG10" s="57"/>
      <c r="AH10" s="49" t="s">
        <v>53</v>
      </c>
      <c r="AI10" s="29">
        <v>140</v>
      </c>
      <c r="AK10" s="57"/>
      <c r="AL10" s="48" t="s">
        <v>144</v>
      </c>
      <c r="AM10" s="29">
        <v>280</v>
      </c>
      <c r="AN10" s="30">
        <v>280</v>
      </c>
      <c r="AO10" s="57"/>
      <c r="AP10" s="49" t="s">
        <v>125</v>
      </c>
      <c r="AQ10" s="43">
        <v>190</v>
      </c>
    </row>
    <row r="11" spans="1:44">
      <c r="A11" s="57"/>
      <c r="B11" s="49" t="s">
        <v>52</v>
      </c>
      <c r="C11" s="29">
        <v>85</v>
      </c>
      <c r="D11" s="74"/>
      <c r="E11" s="57"/>
      <c r="F11" s="49" t="s">
        <v>125</v>
      </c>
      <c r="G11" s="29">
        <v>15</v>
      </c>
      <c r="I11" s="57"/>
      <c r="J11" s="49" t="s">
        <v>274</v>
      </c>
      <c r="K11" s="29">
        <v>134</v>
      </c>
      <c r="L11" s="30">
        <f>SUM(K10:K11)</f>
        <v>146</v>
      </c>
      <c r="M11" s="57"/>
      <c r="N11" s="49"/>
      <c r="O11" s="29"/>
      <c r="Q11" s="57"/>
      <c r="R11" s="48" t="s">
        <v>36</v>
      </c>
      <c r="S11" s="29">
        <v>215</v>
      </c>
      <c r="U11" s="57"/>
      <c r="V11" s="49" t="s">
        <v>125</v>
      </c>
      <c r="W11" s="29">
        <v>140</v>
      </c>
      <c r="Y11" s="57"/>
      <c r="Z11" s="48" t="s">
        <v>144</v>
      </c>
      <c r="AA11" s="29">
        <v>230</v>
      </c>
      <c r="AB11" s="30">
        <v>230</v>
      </c>
      <c r="AC11" s="57"/>
      <c r="AD11" s="49" t="s">
        <v>52</v>
      </c>
      <c r="AE11" s="29">
        <v>150.6</v>
      </c>
      <c r="AG11" s="57"/>
      <c r="AH11" s="49" t="s">
        <v>53</v>
      </c>
      <c r="AI11" s="29">
        <v>135</v>
      </c>
      <c r="AJ11" s="30">
        <f>SUM(AI6:AI11)</f>
        <v>949</v>
      </c>
      <c r="AK11" s="57"/>
      <c r="AL11" s="49" t="s">
        <v>52</v>
      </c>
      <c r="AM11" s="29">
        <v>140</v>
      </c>
      <c r="AO11" s="57"/>
      <c r="AP11" s="49" t="s">
        <v>125</v>
      </c>
      <c r="AQ11" s="43">
        <v>190</v>
      </c>
    </row>
    <row r="12" spans="1:44">
      <c r="A12" s="57"/>
      <c r="B12" s="49" t="s">
        <v>52</v>
      </c>
      <c r="C12" s="29">
        <v>85</v>
      </c>
      <c r="D12" s="74"/>
      <c r="E12" s="57"/>
      <c r="F12" s="49" t="s">
        <v>125</v>
      </c>
      <c r="G12" s="29">
        <v>120</v>
      </c>
      <c r="I12" s="57"/>
      <c r="J12" s="49" t="s">
        <v>260</v>
      </c>
      <c r="K12" s="29">
        <v>115</v>
      </c>
      <c r="L12" s="30">
        <v>115</v>
      </c>
      <c r="M12" s="57"/>
      <c r="N12" s="49" t="s">
        <v>260</v>
      </c>
      <c r="O12" s="154">
        <v>84</v>
      </c>
      <c r="P12" s="169">
        <v>88</v>
      </c>
      <c r="Q12" s="57"/>
      <c r="R12" s="48" t="s">
        <v>36</v>
      </c>
      <c r="S12" s="29">
        <v>184</v>
      </c>
      <c r="U12" s="57"/>
      <c r="V12" s="49" t="s">
        <v>125</v>
      </c>
      <c r="W12" s="43">
        <v>92</v>
      </c>
      <c r="X12" s="30">
        <f>SUM(W11:W12)</f>
        <v>232</v>
      </c>
      <c r="Y12" s="57"/>
      <c r="Z12" s="49" t="s">
        <v>52</v>
      </c>
      <c r="AA12" s="180">
        <v>255</v>
      </c>
      <c r="AC12" s="57"/>
      <c r="AD12" s="49" t="s">
        <v>52</v>
      </c>
      <c r="AE12" s="29">
        <v>120</v>
      </c>
      <c r="AG12" s="57"/>
      <c r="AH12" s="49" t="s">
        <v>260</v>
      </c>
      <c r="AI12" s="29">
        <v>140</v>
      </c>
      <c r="AJ12" s="30">
        <v>140</v>
      </c>
      <c r="AK12" s="57"/>
      <c r="AL12" s="49" t="s">
        <v>52</v>
      </c>
      <c r="AM12" s="29">
        <v>80</v>
      </c>
      <c r="AO12" s="57"/>
      <c r="AP12" s="49" t="s">
        <v>125</v>
      </c>
      <c r="AQ12" s="43">
        <v>40</v>
      </c>
      <c r="AR12" s="30">
        <f>SUM(AQ10:AQ12)</f>
        <v>420</v>
      </c>
    </row>
    <row r="13" spans="1:44">
      <c r="A13" s="57"/>
      <c r="B13" s="49" t="s">
        <v>52</v>
      </c>
      <c r="C13" s="29">
        <v>50</v>
      </c>
      <c r="D13" s="74"/>
      <c r="E13" s="57"/>
      <c r="F13" s="49" t="s">
        <v>125</v>
      </c>
      <c r="G13" s="29">
        <v>95</v>
      </c>
      <c r="H13" s="30">
        <f>SUM(G11:G13)</f>
        <v>230</v>
      </c>
      <c r="I13" s="57"/>
      <c r="J13" s="49"/>
      <c r="K13" s="29"/>
      <c r="M13" s="57"/>
      <c r="N13" s="49" t="s">
        <v>125</v>
      </c>
      <c r="O13" s="29">
        <v>50</v>
      </c>
      <c r="Q13" s="57"/>
      <c r="R13" s="48" t="s">
        <v>36</v>
      </c>
      <c r="S13" s="29">
        <v>168</v>
      </c>
      <c r="T13" s="30">
        <f>SUM(S10:S13)</f>
        <v>847</v>
      </c>
      <c r="U13" s="57"/>
      <c r="V13" s="49" t="s">
        <v>82</v>
      </c>
      <c r="W13" s="96">
        <v>168</v>
      </c>
      <c r="X13" s="30">
        <v>168</v>
      </c>
      <c r="Y13" s="57"/>
      <c r="Z13" s="49" t="s">
        <v>52</v>
      </c>
      <c r="AA13" s="180">
        <v>192</v>
      </c>
      <c r="AC13" s="57"/>
      <c r="AD13" s="49" t="s">
        <v>52</v>
      </c>
      <c r="AE13" s="29">
        <v>100</v>
      </c>
      <c r="AG13" s="57"/>
      <c r="AH13" s="49" t="s">
        <v>125</v>
      </c>
      <c r="AI13" s="29">
        <v>50</v>
      </c>
      <c r="AK13" s="57"/>
      <c r="AL13" s="49" t="s">
        <v>52</v>
      </c>
      <c r="AM13" s="29">
        <v>60</v>
      </c>
      <c r="AN13" s="30">
        <f>SUM(AM11:AM13)</f>
        <v>280</v>
      </c>
      <c r="AO13" s="57"/>
      <c r="AP13" s="48" t="s">
        <v>144</v>
      </c>
      <c r="AQ13" s="43">
        <v>330</v>
      </c>
      <c r="AR13" s="30">
        <v>330</v>
      </c>
    </row>
    <row r="14" spans="1:44">
      <c r="A14" s="57"/>
      <c r="B14" s="49" t="s">
        <v>52</v>
      </c>
      <c r="C14" s="29">
        <v>18</v>
      </c>
      <c r="D14" s="74"/>
      <c r="E14" s="57"/>
      <c r="F14" s="48" t="s">
        <v>144</v>
      </c>
      <c r="G14" s="29">
        <v>127</v>
      </c>
      <c r="I14" s="57"/>
      <c r="J14" s="49" t="s">
        <v>52</v>
      </c>
      <c r="K14" s="29">
        <v>134</v>
      </c>
      <c r="M14" s="57"/>
      <c r="N14" s="49" t="s">
        <v>125</v>
      </c>
      <c r="O14" s="29">
        <v>176</v>
      </c>
      <c r="Q14" s="57"/>
      <c r="R14" s="48" t="s">
        <v>39</v>
      </c>
      <c r="S14" s="29">
        <v>80</v>
      </c>
      <c r="U14" s="57"/>
      <c r="V14" s="49" t="s">
        <v>52</v>
      </c>
      <c r="W14" s="96">
        <v>140</v>
      </c>
      <c r="Y14" s="57"/>
      <c r="Z14" s="49" t="s">
        <v>52</v>
      </c>
      <c r="AA14" s="180">
        <v>120</v>
      </c>
      <c r="AC14" s="57"/>
      <c r="AD14" s="49" t="s">
        <v>52</v>
      </c>
      <c r="AE14" s="29">
        <v>84</v>
      </c>
      <c r="AG14" s="57"/>
      <c r="AH14" s="49" t="s">
        <v>125</v>
      </c>
      <c r="AI14" s="29">
        <v>200</v>
      </c>
      <c r="AJ14" s="30">
        <v>250</v>
      </c>
      <c r="AK14" s="57"/>
      <c r="AL14" s="48" t="s">
        <v>40</v>
      </c>
      <c r="AM14" s="29">
        <v>100</v>
      </c>
      <c r="AN14" s="30">
        <v>100</v>
      </c>
      <c r="AO14" s="57"/>
      <c r="AP14" s="49" t="s">
        <v>52</v>
      </c>
      <c r="AQ14" s="29">
        <v>280</v>
      </c>
    </row>
    <row r="15" spans="1:44">
      <c r="A15" s="57"/>
      <c r="B15" s="49" t="s">
        <v>52</v>
      </c>
      <c r="C15" s="29">
        <v>14</v>
      </c>
      <c r="D15" s="74"/>
      <c r="E15" s="57"/>
      <c r="F15" s="48" t="s">
        <v>144</v>
      </c>
      <c r="G15" s="29">
        <v>184</v>
      </c>
      <c r="H15" s="30">
        <f>SUM(G14:G15)</f>
        <v>311</v>
      </c>
      <c r="I15" s="57"/>
      <c r="J15" s="49" t="s">
        <v>52</v>
      </c>
      <c r="K15" s="29">
        <v>110</v>
      </c>
      <c r="M15" s="57"/>
      <c r="N15" s="49" t="s">
        <v>125</v>
      </c>
      <c r="O15" s="29">
        <v>90</v>
      </c>
      <c r="P15" s="169">
        <f>SUM(O13:O15)</f>
        <v>316</v>
      </c>
      <c r="Q15" s="57"/>
      <c r="R15" s="48" t="s">
        <v>39</v>
      </c>
      <c r="S15" s="29">
        <v>70</v>
      </c>
      <c r="U15" s="57"/>
      <c r="V15" s="49" t="s">
        <v>52</v>
      </c>
      <c r="W15" s="96">
        <v>115</v>
      </c>
      <c r="Y15" s="57"/>
      <c r="Z15" s="49" t="s">
        <v>52</v>
      </c>
      <c r="AA15" s="180">
        <v>110</v>
      </c>
      <c r="AC15" s="57"/>
      <c r="AD15" s="49" t="s">
        <v>52</v>
      </c>
      <c r="AE15" s="29">
        <v>100</v>
      </c>
      <c r="AF15" s="30">
        <f>SUM(AE10:AE15)</f>
        <v>754.6</v>
      </c>
      <c r="AG15" s="57"/>
      <c r="AH15" s="49" t="s">
        <v>52</v>
      </c>
      <c r="AI15" s="29">
        <v>120</v>
      </c>
      <c r="AK15" s="57"/>
      <c r="AL15" s="49" t="s">
        <v>42</v>
      </c>
      <c r="AM15" s="29">
        <v>134</v>
      </c>
      <c r="AO15" s="57"/>
      <c r="AP15" s="49" t="s">
        <v>52</v>
      </c>
      <c r="AQ15" s="29">
        <v>204.7</v>
      </c>
    </row>
    <row r="16" spans="1:44">
      <c r="A16" s="57"/>
      <c r="B16" s="49" t="s">
        <v>52</v>
      </c>
      <c r="C16" s="29">
        <v>100</v>
      </c>
      <c r="D16" s="74"/>
      <c r="E16" s="57"/>
      <c r="F16" s="49" t="s">
        <v>52</v>
      </c>
      <c r="G16" s="29">
        <v>105.6</v>
      </c>
      <c r="I16" s="57"/>
      <c r="J16" s="49" t="s">
        <v>52</v>
      </c>
      <c r="K16" s="29">
        <v>95</v>
      </c>
      <c r="M16" s="57"/>
      <c r="N16" s="48" t="s">
        <v>144</v>
      </c>
      <c r="O16" s="29">
        <v>200</v>
      </c>
      <c r="P16" s="169">
        <v>200</v>
      </c>
      <c r="Q16" s="57"/>
      <c r="R16" s="48" t="s">
        <v>39</v>
      </c>
      <c r="S16" s="29">
        <v>230</v>
      </c>
      <c r="U16" s="57"/>
      <c r="V16" s="49" t="s">
        <v>52</v>
      </c>
      <c r="W16" s="96">
        <v>100</v>
      </c>
      <c r="Y16" s="57"/>
      <c r="Z16" s="49" t="s">
        <v>52</v>
      </c>
      <c r="AA16" s="180">
        <v>80</v>
      </c>
      <c r="AC16" s="57"/>
      <c r="AD16" s="48" t="s">
        <v>40</v>
      </c>
      <c r="AE16" s="29">
        <v>184</v>
      </c>
      <c r="AF16" s="30">
        <v>184</v>
      </c>
      <c r="AG16" s="57"/>
      <c r="AH16" s="49" t="s">
        <v>52</v>
      </c>
      <c r="AI16" s="29">
        <v>105</v>
      </c>
      <c r="AK16" s="57"/>
      <c r="AL16" s="49" t="s">
        <v>42</v>
      </c>
      <c r="AM16" s="29">
        <v>120</v>
      </c>
      <c r="AO16" s="57"/>
      <c r="AP16" s="49" t="s">
        <v>52</v>
      </c>
      <c r="AQ16" s="29">
        <v>204.7</v>
      </c>
    </row>
    <row r="17" spans="1:44">
      <c r="A17" s="57"/>
      <c r="B17" s="49" t="s">
        <v>52</v>
      </c>
      <c r="C17" s="29">
        <v>127.5</v>
      </c>
      <c r="D17" s="74"/>
      <c r="E17" s="57"/>
      <c r="F17" s="49" t="s">
        <v>52</v>
      </c>
      <c r="G17" s="29">
        <v>105.6</v>
      </c>
      <c r="I17" s="57"/>
      <c r="J17" s="49" t="s">
        <v>52</v>
      </c>
      <c r="K17" s="29">
        <v>80</v>
      </c>
      <c r="M17" s="57"/>
      <c r="N17" s="49" t="s">
        <v>52</v>
      </c>
      <c r="O17" s="29">
        <v>184</v>
      </c>
      <c r="Q17" s="57"/>
      <c r="R17" s="48" t="s">
        <v>39</v>
      </c>
      <c r="S17" s="29">
        <v>200</v>
      </c>
      <c r="T17" s="30">
        <f>SUM(S14:S17)</f>
        <v>580</v>
      </c>
      <c r="U17" s="57"/>
      <c r="V17" s="49" t="s">
        <v>52</v>
      </c>
      <c r="W17" s="29">
        <v>115</v>
      </c>
      <c r="Y17" s="57"/>
      <c r="Z17" s="49" t="s">
        <v>52</v>
      </c>
      <c r="AA17" s="180">
        <v>100</v>
      </c>
      <c r="AC17" s="57"/>
      <c r="AD17" s="49" t="s">
        <v>42</v>
      </c>
      <c r="AE17" s="29">
        <v>150.6</v>
      </c>
      <c r="AG17" s="57"/>
      <c r="AH17" s="49" t="s">
        <v>52</v>
      </c>
      <c r="AI17" s="29">
        <v>80</v>
      </c>
      <c r="AK17" s="57"/>
      <c r="AL17" s="49" t="s">
        <v>42</v>
      </c>
      <c r="AM17" s="29">
        <v>184</v>
      </c>
      <c r="AO17" s="57"/>
      <c r="AP17" s="49" t="s">
        <v>52</v>
      </c>
      <c r="AQ17" s="29">
        <v>168</v>
      </c>
    </row>
    <row r="18" spans="1:44">
      <c r="A18" s="57"/>
      <c r="B18" s="49" t="s">
        <v>52</v>
      </c>
      <c r="C18" s="29">
        <v>127.5</v>
      </c>
      <c r="D18" s="74">
        <f>SUM(C11:C18)</f>
        <v>607</v>
      </c>
      <c r="E18" s="57"/>
      <c r="F18" s="49" t="s">
        <v>52</v>
      </c>
      <c r="G18" s="29">
        <v>105.6</v>
      </c>
      <c r="I18" s="57"/>
      <c r="J18" s="49" t="s">
        <v>52</v>
      </c>
      <c r="K18" s="29">
        <v>30</v>
      </c>
      <c r="M18" s="57"/>
      <c r="N18" s="49" t="s">
        <v>52</v>
      </c>
      <c r="O18" s="29">
        <v>142</v>
      </c>
      <c r="Q18" s="57"/>
      <c r="R18" s="48" t="s">
        <v>335</v>
      </c>
      <c r="S18" s="29">
        <v>280</v>
      </c>
      <c r="T18" s="30">
        <v>280</v>
      </c>
      <c r="U18" s="57"/>
      <c r="V18" s="49" t="s">
        <v>52</v>
      </c>
      <c r="W18" s="29">
        <v>100</v>
      </c>
      <c r="Y18" s="57"/>
      <c r="Z18" s="49" t="s">
        <v>52</v>
      </c>
      <c r="AA18" s="180">
        <v>140</v>
      </c>
      <c r="AC18" s="57"/>
      <c r="AD18" s="116" t="s">
        <v>42</v>
      </c>
      <c r="AE18" s="119">
        <v>200</v>
      </c>
      <c r="AG18" s="57"/>
      <c r="AH18" s="49" t="s">
        <v>52</v>
      </c>
      <c r="AI18" s="29">
        <v>115</v>
      </c>
      <c r="AK18" s="57"/>
      <c r="AL18" s="49" t="s">
        <v>42</v>
      </c>
      <c r="AM18" s="29">
        <v>230</v>
      </c>
      <c r="AN18" s="30">
        <f>SUM(AM15:AM18)</f>
        <v>668</v>
      </c>
      <c r="AO18" s="57"/>
      <c r="AP18" s="49" t="s">
        <v>52</v>
      </c>
      <c r="AQ18" s="43">
        <v>160</v>
      </c>
    </row>
    <row r="19" spans="1:44">
      <c r="A19" s="57"/>
      <c r="B19" s="48" t="s">
        <v>40</v>
      </c>
      <c r="C19" s="29">
        <v>105</v>
      </c>
      <c r="D19" s="74">
        <v>105</v>
      </c>
      <c r="E19" s="57"/>
      <c r="F19" s="49" t="s">
        <v>52</v>
      </c>
      <c r="G19" s="29">
        <v>105.6</v>
      </c>
      <c r="I19" s="57"/>
      <c r="J19" s="49" t="s">
        <v>52</v>
      </c>
      <c r="K19" s="29">
        <v>92</v>
      </c>
      <c r="M19" s="57"/>
      <c r="N19" s="49" t="s">
        <v>52</v>
      </c>
      <c r="O19" s="29">
        <v>110</v>
      </c>
      <c r="Q19" s="57"/>
      <c r="R19" s="48" t="s">
        <v>117</v>
      </c>
      <c r="S19" s="29">
        <v>134</v>
      </c>
      <c r="U19" s="57"/>
      <c r="V19" s="49" t="s">
        <v>52</v>
      </c>
      <c r="W19" s="29">
        <v>184</v>
      </c>
      <c r="Y19" s="57"/>
      <c r="Z19" s="49" t="s">
        <v>52</v>
      </c>
      <c r="AA19" s="180">
        <v>115</v>
      </c>
      <c r="AC19" s="57"/>
      <c r="AD19" s="49" t="s">
        <v>42</v>
      </c>
      <c r="AE19" s="29">
        <v>184</v>
      </c>
      <c r="AF19" s="30">
        <f>SUM(AE17:AE19)</f>
        <v>534.6</v>
      </c>
      <c r="AG19" s="57"/>
      <c r="AH19" s="49" t="s">
        <v>52</v>
      </c>
      <c r="AI19" s="29">
        <v>140</v>
      </c>
      <c r="AK19" s="57"/>
      <c r="AL19" s="49" t="s">
        <v>256</v>
      </c>
      <c r="AM19" s="29">
        <v>215</v>
      </c>
      <c r="AO19" s="57"/>
      <c r="AP19" s="49" t="s">
        <v>52</v>
      </c>
      <c r="AQ19" s="29">
        <v>230</v>
      </c>
    </row>
    <row r="20" spans="1:44">
      <c r="A20" s="57"/>
      <c r="B20" s="49" t="s">
        <v>42</v>
      </c>
      <c r="C20" s="29">
        <v>280</v>
      </c>
      <c r="D20" s="74"/>
      <c r="E20" s="57"/>
      <c r="F20" s="49" t="s">
        <v>52</v>
      </c>
      <c r="G20" s="29">
        <v>11</v>
      </c>
      <c r="I20" s="57"/>
      <c r="J20" s="49" t="s">
        <v>52</v>
      </c>
      <c r="K20" s="29">
        <v>140</v>
      </c>
      <c r="M20" s="57"/>
      <c r="N20" s="49" t="s">
        <v>52</v>
      </c>
      <c r="O20" s="29">
        <v>60</v>
      </c>
      <c r="Q20" s="57"/>
      <c r="R20" s="48" t="s">
        <v>117</v>
      </c>
      <c r="S20" s="29">
        <v>215</v>
      </c>
      <c r="T20" s="30">
        <v>349</v>
      </c>
      <c r="U20" s="57"/>
      <c r="V20" s="49" t="s">
        <v>52</v>
      </c>
      <c r="W20" s="29">
        <v>120</v>
      </c>
      <c r="Y20" s="57"/>
      <c r="Z20" s="49" t="s">
        <v>52</v>
      </c>
      <c r="AA20" s="180">
        <v>100</v>
      </c>
      <c r="AC20" s="57"/>
      <c r="AD20" s="49" t="s">
        <v>392</v>
      </c>
      <c r="AE20" s="29">
        <v>92</v>
      </c>
      <c r="AF20" s="30">
        <v>92</v>
      </c>
      <c r="AG20" s="57"/>
      <c r="AH20" s="49" t="s">
        <v>52</v>
      </c>
      <c r="AI20" s="29">
        <v>92</v>
      </c>
      <c r="AJ20" s="30">
        <f>SUM(AI15:AI20)</f>
        <v>652</v>
      </c>
      <c r="AK20" s="57"/>
      <c r="AL20" s="49" t="s">
        <v>256</v>
      </c>
      <c r="AM20" s="29">
        <v>200</v>
      </c>
      <c r="AN20" s="30">
        <v>415</v>
      </c>
      <c r="AO20" s="57"/>
      <c r="AP20" s="49" t="s">
        <v>52</v>
      </c>
      <c r="AQ20" s="43">
        <v>180</v>
      </c>
    </row>
    <row r="21" spans="1:44">
      <c r="A21" s="57"/>
      <c r="B21" s="49" t="s">
        <v>42</v>
      </c>
      <c r="C21" s="29">
        <v>184</v>
      </c>
      <c r="D21" s="74"/>
      <c r="E21" s="57"/>
      <c r="F21" s="49" t="s">
        <v>52</v>
      </c>
      <c r="G21" s="29">
        <v>84</v>
      </c>
      <c r="I21" s="57"/>
      <c r="J21" s="49" t="s">
        <v>52</v>
      </c>
      <c r="K21" s="29">
        <v>115</v>
      </c>
      <c r="L21" s="30">
        <f>SUM(K14:K21)</f>
        <v>796</v>
      </c>
      <c r="M21" s="57"/>
      <c r="N21" s="49" t="s">
        <v>52</v>
      </c>
      <c r="O21" s="29">
        <v>40</v>
      </c>
      <c r="Q21" s="57"/>
      <c r="R21" s="48" t="s">
        <v>41</v>
      </c>
      <c r="S21" s="29">
        <v>200</v>
      </c>
      <c r="U21" s="57"/>
      <c r="V21" s="49" t="s">
        <v>52</v>
      </c>
      <c r="W21" s="29">
        <v>90</v>
      </c>
      <c r="Y21" s="57"/>
      <c r="Z21" s="49" t="s">
        <v>52</v>
      </c>
      <c r="AA21" s="181">
        <v>84</v>
      </c>
      <c r="AB21" s="182">
        <v>1050.7</v>
      </c>
      <c r="AC21" s="57"/>
      <c r="AD21" s="49" t="s">
        <v>35</v>
      </c>
      <c r="AE21" s="29">
        <v>159</v>
      </c>
      <c r="AF21" s="30">
        <v>159</v>
      </c>
      <c r="AG21" s="57"/>
      <c r="AH21" s="48" t="s">
        <v>40</v>
      </c>
      <c r="AI21" s="29">
        <v>150</v>
      </c>
      <c r="AJ21" s="30">
        <v>150</v>
      </c>
      <c r="AK21" s="57"/>
      <c r="AL21" s="48" t="s">
        <v>120</v>
      </c>
      <c r="AM21" s="29">
        <v>150</v>
      </c>
      <c r="AO21" s="57"/>
      <c r="AP21" s="49" t="s">
        <v>52</v>
      </c>
      <c r="AQ21" s="43">
        <v>160</v>
      </c>
    </row>
    <row r="22" spans="1:44">
      <c r="A22" s="57"/>
      <c r="B22" s="49" t="s">
        <v>42</v>
      </c>
      <c r="C22" s="29">
        <v>184</v>
      </c>
      <c r="D22" s="74"/>
      <c r="E22" s="57"/>
      <c r="F22" s="49" t="s">
        <v>52</v>
      </c>
      <c r="G22" s="29">
        <v>75</v>
      </c>
      <c r="I22" s="57"/>
      <c r="J22" s="49" t="s">
        <v>392</v>
      </c>
      <c r="K22" s="142">
        <v>67</v>
      </c>
      <c r="L22" s="30">
        <v>67</v>
      </c>
      <c r="M22" s="57"/>
      <c r="N22" s="49" t="s">
        <v>52</v>
      </c>
      <c r="O22" s="29">
        <v>134.69999999999999</v>
      </c>
      <c r="Q22" s="57"/>
      <c r="R22" s="48" t="s">
        <v>41</v>
      </c>
      <c r="S22" s="29">
        <v>168</v>
      </c>
      <c r="T22" s="30">
        <v>368</v>
      </c>
      <c r="U22" s="57"/>
      <c r="V22" s="49" t="s">
        <v>52</v>
      </c>
      <c r="W22" s="29">
        <v>80</v>
      </c>
      <c r="X22" s="30">
        <f>SUM(W14:W22)</f>
        <v>1044</v>
      </c>
      <c r="Y22" s="57"/>
      <c r="Z22" s="49" t="s">
        <v>42</v>
      </c>
      <c r="AA22" s="29">
        <v>168</v>
      </c>
      <c r="AC22" s="57"/>
      <c r="AD22" s="49" t="s">
        <v>43</v>
      </c>
      <c r="AE22" s="29">
        <v>150.6</v>
      </c>
      <c r="AF22" s="30">
        <v>150.6</v>
      </c>
      <c r="AG22" s="57"/>
      <c r="AH22" s="49" t="s">
        <v>42</v>
      </c>
      <c r="AI22" s="29">
        <v>192</v>
      </c>
      <c r="AK22" s="57"/>
      <c r="AL22" s="48" t="s">
        <v>120</v>
      </c>
      <c r="AM22" s="29">
        <v>110</v>
      </c>
      <c r="AN22" s="30">
        <v>260</v>
      </c>
      <c r="AO22" s="57"/>
      <c r="AP22" s="49" t="s">
        <v>52</v>
      </c>
      <c r="AQ22" s="43">
        <v>100</v>
      </c>
    </row>
    <row r="23" spans="1:44">
      <c r="A23" s="57"/>
      <c r="B23" s="49" t="s">
        <v>42</v>
      </c>
      <c r="C23" s="29">
        <v>70</v>
      </c>
      <c r="D23" s="74">
        <f>SUM(C20:C23)</f>
        <v>718</v>
      </c>
      <c r="E23" s="57"/>
      <c r="F23" s="49" t="s">
        <v>52</v>
      </c>
      <c r="G23" s="29">
        <v>100</v>
      </c>
      <c r="I23" s="57"/>
      <c r="J23" s="49" t="s">
        <v>42</v>
      </c>
      <c r="K23" s="29">
        <v>168</v>
      </c>
      <c r="M23" s="57"/>
      <c r="N23" s="49" t="s">
        <v>52</v>
      </c>
      <c r="O23" s="154">
        <v>75</v>
      </c>
      <c r="Q23" s="57"/>
      <c r="R23" s="48" t="s">
        <v>482</v>
      </c>
      <c r="S23" s="29">
        <v>100</v>
      </c>
      <c r="T23" s="30">
        <v>100</v>
      </c>
      <c r="U23" s="57"/>
      <c r="V23" s="49" t="s">
        <v>42</v>
      </c>
      <c r="W23" s="29">
        <v>215</v>
      </c>
      <c r="Y23" s="57"/>
      <c r="Z23" s="49" t="s">
        <v>42</v>
      </c>
      <c r="AA23" s="29">
        <v>200</v>
      </c>
      <c r="AC23" s="57"/>
      <c r="AD23" s="69"/>
      <c r="AE23" s="29"/>
      <c r="AG23" s="57"/>
      <c r="AH23" s="49" t="s">
        <v>42</v>
      </c>
      <c r="AI23" s="29">
        <v>70</v>
      </c>
      <c r="AK23" s="57"/>
      <c r="AL23" s="116" t="s">
        <v>37</v>
      </c>
      <c r="AM23" s="29">
        <v>168</v>
      </c>
      <c r="AN23" s="30">
        <v>168</v>
      </c>
      <c r="AO23" s="57"/>
      <c r="AP23" s="49" t="s">
        <v>52</v>
      </c>
      <c r="AQ23" s="43">
        <v>65</v>
      </c>
    </row>
    <row r="24" spans="1:44">
      <c r="A24" s="57"/>
      <c r="B24" s="49" t="s">
        <v>256</v>
      </c>
      <c r="C24" s="29">
        <v>200</v>
      </c>
      <c r="D24" s="74"/>
      <c r="E24" s="57"/>
      <c r="F24" s="49" t="s">
        <v>52</v>
      </c>
      <c r="G24" s="43">
        <v>92</v>
      </c>
      <c r="H24" s="30">
        <f>SUM(G16:G24)</f>
        <v>784.4</v>
      </c>
      <c r="I24" s="57"/>
      <c r="J24" s="49" t="s">
        <v>42</v>
      </c>
      <c r="K24" s="29">
        <v>280</v>
      </c>
      <c r="M24" s="57"/>
      <c r="N24" s="49" t="s">
        <v>52</v>
      </c>
      <c r="O24" s="43">
        <v>92</v>
      </c>
      <c r="Q24" s="57"/>
      <c r="R24" s="48" t="s">
        <v>142</v>
      </c>
      <c r="S24" s="29">
        <v>280</v>
      </c>
      <c r="T24" s="30">
        <v>280</v>
      </c>
      <c r="U24" s="57"/>
      <c r="V24" s="49" t="s">
        <v>42</v>
      </c>
      <c r="W24" s="142">
        <v>280</v>
      </c>
      <c r="Y24" s="57"/>
      <c r="Z24" s="49" t="s">
        <v>42</v>
      </c>
      <c r="AA24" s="29">
        <v>184</v>
      </c>
      <c r="AB24" s="30">
        <f>SUM(AA22:AA24)</f>
        <v>552</v>
      </c>
      <c r="AC24" s="57"/>
      <c r="AD24" s="69"/>
      <c r="AE24" s="29"/>
      <c r="AG24" s="57"/>
      <c r="AH24" s="49" t="s">
        <v>42</v>
      </c>
      <c r="AI24" s="29">
        <v>280</v>
      </c>
      <c r="AK24" s="57"/>
      <c r="AL24" s="49" t="s">
        <v>137</v>
      </c>
      <c r="AM24" s="29">
        <v>115</v>
      </c>
      <c r="AO24" s="57"/>
      <c r="AP24" s="49" t="s">
        <v>52</v>
      </c>
      <c r="AQ24" s="43">
        <v>50</v>
      </c>
      <c r="AR24" s="30">
        <f>SUM(AQ14:AQ24)</f>
        <v>1802.4</v>
      </c>
    </row>
    <row r="25" spans="1:44">
      <c r="A25" s="57"/>
      <c r="B25" s="49" t="s">
        <v>256</v>
      </c>
      <c r="C25" s="29">
        <v>140</v>
      </c>
      <c r="D25" s="74">
        <v>340</v>
      </c>
      <c r="E25" s="57"/>
      <c r="F25" s="48" t="s">
        <v>40</v>
      </c>
      <c r="G25" s="29">
        <v>105.6</v>
      </c>
      <c r="H25" s="30">
        <v>105.6</v>
      </c>
      <c r="I25" s="57"/>
      <c r="J25" s="49" t="s">
        <v>42</v>
      </c>
      <c r="K25" s="29">
        <v>215</v>
      </c>
      <c r="M25" s="57"/>
      <c r="N25" s="49" t="s">
        <v>52</v>
      </c>
      <c r="O25" s="29">
        <v>100</v>
      </c>
      <c r="Q25" s="57"/>
      <c r="R25" s="69"/>
      <c r="S25" s="29"/>
      <c r="U25" s="57"/>
      <c r="V25" s="49" t="s">
        <v>42</v>
      </c>
      <c r="W25" s="142">
        <v>230</v>
      </c>
      <c r="Y25" s="57"/>
      <c r="Z25" s="49" t="s">
        <v>256</v>
      </c>
      <c r="AA25" s="29">
        <v>200</v>
      </c>
      <c r="AC25" s="57"/>
      <c r="AD25" s="69"/>
      <c r="AE25" s="29"/>
      <c r="AG25" s="57"/>
      <c r="AH25" s="49" t="s">
        <v>42</v>
      </c>
      <c r="AI25" s="29">
        <v>168</v>
      </c>
      <c r="AJ25" s="30">
        <f>SUM(AI22:AI25)</f>
        <v>710</v>
      </c>
      <c r="AK25" s="57"/>
      <c r="AL25" s="49" t="s">
        <v>137</v>
      </c>
      <c r="AM25" s="29">
        <v>280</v>
      </c>
      <c r="AO25" s="57"/>
      <c r="AP25" s="48" t="s">
        <v>40</v>
      </c>
      <c r="AQ25" s="43">
        <v>120</v>
      </c>
      <c r="AR25" s="30">
        <v>120</v>
      </c>
    </row>
    <row r="26" spans="1:44">
      <c r="A26" s="57"/>
      <c r="B26" s="48" t="s">
        <v>120</v>
      </c>
      <c r="C26" s="29">
        <v>105</v>
      </c>
      <c r="D26" s="74">
        <v>105</v>
      </c>
      <c r="E26" s="57"/>
      <c r="F26" s="49" t="s">
        <v>42</v>
      </c>
      <c r="G26" s="29">
        <v>168</v>
      </c>
      <c r="I26" s="57"/>
      <c r="J26" s="49" t="s">
        <v>42</v>
      </c>
      <c r="K26" s="29">
        <v>100</v>
      </c>
      <c r="L26" s="30">
        <f>SUM(K23:K26)</f>
        <v>763</v>
      </c>
      <c r="M26" s="57"/>
      <c r="N26" s="49" t="s">
        <v>52</v>
      </c>
      <c r="O26" s="29">
        <v>100</v>
      </c>
      <c r="Q26" s="57"/>
      <c r="R26" s="69"/>
      <c r="S26" s="29"/>
      <c r="U26" s="57"/>
      <c r="V26" s="49" t="s">
        <v>42</v>
      </c>
      <c r="W26" s="29">
        <v>134</v>
      </c>
      <c r="X26" s="30">
        <f>SUM(W23:W26)</f>
        <v>859</v>
      </c>
      <c r="Y26" s="57"/>
      <c r="Z26" s="49" t="s">
        <v>256</v>
      </c>
      <c r="AA26" s="29">
        <v>140</v>
      </c>
      <c r="AB26" s="30">
        <v>340</v>
      </c>
      <c r="AC26" s="57"/>
      <c r="AD26" s="69"/>
      <c r="AE26" s="29"/>
      <c r="AG26" s="57"/>
      <c r="AH26" s="49" t="s">
        <v>256</v>
      </c>
      <c r="AI26" s="29">
        <v>200</v>
      </c>
      <c r="AK26" s="57"/>
      <c r="AL26" s="49" t="s">
        <v>137</v>
      </c>
      <c r="AM26" s="29">
        <v>280</v>
      </c>
      <c r="AN26" s="30">
        <f>SUM(AM24:AM26)</f>
        <v>675</v>
      </c>
      <c r="AO26" s="57"/>
      <c r="AP26" s="49" t="s">
        <v>42</v>
      </c>
      <c r="AQ26" s="43">
        <v>268</v>
      </c>
    </row>
    <row r="27" spans="1:44">
      <c r="A27" s="57"/>
      <c r="B27" s="48" t="s">
        <v>36</v>
      </c>
      <c r="C27" s="29">
        <v>280</v>
      </c>
      <c r="D27" s="74">
        <v>280</v>
      </c>
      <c r="E27" s="57"/>
      <c r="F27" s="49" t="s">
        <v>42</v>
      </c>
      <c r="G27" s="29">
        <v>18</v>
      </c>
      <c r="I27" s="57"/>
      <c r="J27" s="49" t="s">
        <v>172</v>
      </c>
      <c r="K27" s="29">
        <v>95</v>
      </c>
      <c r="L27" s="30">
        <v>95</v>
      </c>
      <c r="M27" s="57"/>
      <c r="N27" s="49" t="s">
        <v>52</v>
      </c>
      <c r="O27" s="29">
        <v>88</v>
      </c>
      <c r="P27" s="169">
        <f>SUM(O17:O27)</f>
        <v>1125.7</v>
      </c>
      <c r="Q27" s="57"/>
      <c r="R27" s="69"/>
      <c r="S27" s="29"/>
      <c r="U27" s="57"/>
      <c r="V27" s="49" t="s">
        <v>392</v>
      </c>
      <c r="W27" s="43">
        <v>84</v>
      </c>
      <c r="X27" s="30">
        <v>84</v>
      </c>
      <c r="Y27" s="57"/>
      <c r="Z27" s="48" t="s">
        <v>39</v>
      </c>
      <c r="AA27" s="29">
        <v>200</v>
      </c>
      <c r="AB27" s="30">
        <v>200</v>
      </c>
      <c r="AC27" s="57"/>
      <c r="AG27" s="57"/>
      <c r="AH27" s="49" t="s">
        <v>256</v>
      </c>
      <c r="AI27" s="29">
        <v>150</v>
      </c>
      <c r="AJ27" s="30">
        <v>350</v>
      </c>
      <c r="AK27" s="57"/>
      <c r="AL27" s="49" t="s">
        <v>288</v>
      </c>
      <c r="AM27" s="29">
        <v>230</v>
      </c>
      <c r="AO27" s="57"/>
      <c r="AP27" s="49" t="s">
        <v>42</v>
      </c>
      <c r="AQ27" s="43">
        <v>300</v>
      </c>
    </row>
    <row r="28" spans="1:44">
      <c r="A28" s="57"/>
      <c r="B28" s="48" t="s">
        <v>39</v>
      </c>
      <c r="C28" s="29">
        <v>200</v>
      </c>
      <c r="D28" s="74"/>
      <c r="E28" s="57"/>
      <c r="F28" s="49" t="s">
        <v>42</v>
      </c>
      <c r="G28" s="29">
        <v>200</v>
      </c>
      <c r="I28" s="57"/>
      <c r="J28" s="49" t="s">
        <v>256</v>
      </c>
      <c r="K28" s="29">
        <v>150</v>
      </c>
      <c r="M28" s="57"/>
      <c r="N28" s="48" t="s">
        <v>40</v>
      </c>
      <c r="O28" s="29">
        <v>168</v>
      </c>
      <c r="P28" s="169">
        <v>168</v>
      </c>
      <c r="Q28" s="57"/>
      <c r="R28" s="69"/>
      <c r="S28" s="29"/>
      <c r="U28" s="57"/>
      <c r="V28" s="49" t="s">
        <v>172</v>
      </c>
      <c r="W28" s="29">
        <v>110</v>
      </c>
      <c r="Y28" s="57"/>
      <c r="Z28" s="49" t="s">
        <v>37</v>
      </c>
      <c r="AA28" s="29">
        <v>192</v>
      </c>
      <c r="AC28" s="57"/>
      <c r="AD28" s="69"/>
      <c r="AE28" s="29"/>
      <c r="AG28" s="57"/>
      <c r="AH28" s="48" t="s">
        <v>120</v>
      </c>
      <c r="AI28" s="29">
        <v>168</v>
      </c>
      <c r="AJ28" s="30">
        <v>168</v>
      </c>
      <c r="AK28" s="57"/>
      <c r="AL28" s="49" t="s">
        <v>288</v>
      </c>
      <c r="AM28" s="29">
        <v>192</v>
      </c>
      <c r="AN28" s="30">
        <f>SUM(AM27:AM28)</f>
        <v>422</v>
      </c>
      <c r="AO28" s="57"/>
      <c r="AP28" s="49" t="s">
        <v>42</v>
      </c>
      <c r="AQ28" s="43">
        <v>220</v>
      </c>
    </row>
    <row r="29" spans="1:44">
      <c r="A29" s="57"/>
      <c r="B29" s="48" t="s">
        <v>39</v>
      </c>
      <c r="C29" s="29">
        <v>184</v>
      </c>
      <c r="D29" s="74">
        <v>384</v>
      </c>
      <c r="E29" s="57"/>
      <c r="F29" s="49" t="s">
        <v>42</v>
      </c>
      <c r="G29" s="29">
        <v>150</v>
      </c>
      <c r="I29" s="57"/>
      <c r="J29" s="49" t="s">
        <v>256</v>
      </c>
      <c r="K29" s="29">
        <v>140</v>
      </c>
      <c r="L29" s="30">
        <f>SUM(K28:K29)</f>
        <v>290</v>
      </c>
      <c r="M29" s="57"/>
      <c r="N29" s="49" t="s">
        <v>42</v>
      </c>
      <c r="O29" s="29">
        <v>142</v>
      </c>
      <c r="Q29" s="57"/>
      <c r="R29" s="69"/>
      <c r="S29" s="29"/>
      <c r="U29" s="57"/>
      <c r="V29" s="49" t="s">
        <v>172</v>
      </c>
      <c r="W29" s="29">
        <v>50</v>
      </c>
      <c r="X29" s="30">
        <v>160</v>
      </c>
      <c r="Y29" s="57"/>
      <c r="Z29" s="49" t="s">
        <v>37</v>
      </c>
      <c r="AA29" s="29">
        <v>70</v>
      </c>
      <c r="AC29" s="57"/>
      <c r="AD29" s="69"/>
      <c r="AE29" s="29"/>
      <c r="AG29" s="57"/>
      <c r="AH29" s="48" t="s">
        <v>36</v>
      </c>
      <c r="AI29" s="29">
        <v>230</v>
      </c>
      <c r="AK29" s="57"/>
      <c r="AL29" s="49" t="s">
        <v>35</v>
      </c>
      <c r="AM29" s="29">
        <v>215</v>
      </c>
      <c r="AN29" s="30">
        <v>215</v>
      </c>
      <c r="AO29" s="57"/>
      <c r="AP29" s="49" t="s">
        <v>42</v>
      </c>
      <c r="AQ29" s="43">
        <v>240</v>
      </c>
      <c r="AR29" s="30">
        <f>SUM(AQ26:AQ29)</f>
        <v>1028</v>
      </c>
    </row>
    <row r="30" spans="1:44">
      <c r="A30" s="57"/>
      <c r="B30" s="49" t="s">
        <v>37</v>
      </c>
      <c r="C30" s="29">
        <v>159</v>
      </c>
      <c r="D30" s="74">
        <v>159</v>
      </c>
      <c r="E30" s="57"/>
      <c r="F30" s="49" t="s">
        <v>42</v>
      </c>
      <c r="G30" s="29">
        <v>92</v>
      </c>
      <c r="H30" s="30">
        <f>SUM(G26:G30)</f>
        <v>628</v>
      </c>
      <c r="I30" s="57"/>
      <c r="J30" s="48" t="s">
        <v>120</v>
      </c>
      <c r="K30" s="29">
        <v>230</v>
      </c>
      <c r="L30" s="30">
        <v>230</v>
      </c>
      <c r="M30" s="57"/>
      <c r="N30" s="49" t="s">
        <v>42</v>
      </c>
      <c r="O30" s="29">
        <v>176</v>
      </c>
      <c r="Q30" s="57"/>
      <c r="R30" s="69"/>
      <c r="S30" s="29"/>
      <c r="U30" s="57"/>
      <c r="V30" s="49" t="s">
        <v>256</v>
      </c>
      <c r="W30" s="29">
        <v>115</v>
      </c>
      <c r="Y30" s="57"/>
      <c r="Z30" s="49" t="s">
        <v>37</v>
      </c>
      <c r="AA30" s="29">
        <v>168</v>
      </c>
      <c r="AB30" s="30">
        <f>SUM(AA28:AA30)</f>
        <v>430</v>
      </c>
      <c r="AC30" s="57"/>
      <c r="AD30" s="69"/>
      <c r="AE30" s="29"/>
      <c r="AG30" s="57"/>
      <c r="AH30" s="48" t="s">
        <v>36</v>
      </c>
      <c r="AI30" s="29">
        <v>168</v>
      </c>
      <c r="AJ30" s="30">
        <v>398</v>
      </c>
      <c r="AK30" s="57"/>
      <c r="AL30" s="48" t="s">
        <v>142</v>
      </c>
      <c r="AM30" s="29">
        <v>230</v>
      </c>
      <c r="AN30" s="30">
        <v>230</v>
      </c>
      <c r="AO30" s="57"/>
      <c r="AP30" s="49" t="s">
        <v>256</v>
      </c>
      <c r="AQ30" s="43">
        <v>220</v>
      </c>
    </row>
    <row r="31" spans="1:44">
      <c r="A31" s="57"/>
      <c r="B31" s="48" t="s">
        <v>335</v>
      </c>
      <c r="C31" s="29">
        <v>115</v>
      </c>
      <c r="D31" s="74">
        <v>115</v>
      </c>
      <c r="E31" s="57"/>
      <c r="F31" s="49" t="s">
        <v>256</v>
      </c>
      <c r="G31" s="29">
        <v>127</v>
      </c>
      <c r="I31" s="57"/>
      <c r="J31" s="48" t="s">
        <v>36</v>
      </c>
      <c r="K31" s="29">
        <v>120</v>
      </c>
      <c r="L31" s="30">
        <v>120</v>
      </c>
      <c r="M31" s="57"/>
      <c r="N31" s="49" t="s">
        <v>42</v>
      </c>
      <c r="O31" s="29">
        <v>134.69999999999999</v>
      </c>
      <c r="P31" s="169">
        <f>SUM(O29:O31)</f>
        <v>452.7</v>
      </c>
      <c r="Q31" s="57"/>
      <c r="R31" s="69"/>
      <c r="S31" s="29"/>
      <c r="U31" s="57"/>
      <c r="V31" s="49" t="s">
        <v>256</v>
      </c>
      <c r="W31" s="29">
        <v>200</v>
      </c>
      <c r="Y31" s="57"/>
      <c r="Z31" s="49" t="s">
        <v>137</v>
      </c>
      <c r="AA31" s="29">
        <v>134</v>
      </c>
      <c r="AC31" s="57"/>
      <c r="AD31" s="69"/>
      <c r="AE31" s="29"/>
      <c r="AG31" s="57"/>
      <c r="AH31" s="48" t="s">
        <v>39</v>
      </c>
      <c r="AI31" s="29">
        <v>200</v>
      </c>
      <c r="AJ31" s="30">
        <v>200</v>
      </c>
      <c r="AK31" s="57"/>
      <c r="AL31" s="69"/>
      <c r="AM31" s="29"/>
      <c r="AO31" s="57"/>
      <c r="AP31" s="49" t="s">
        <v>256</v>
      </c>
      <c r="AQ31" s="43">
        <v>90</v>
      </c>
    </row>
    <row r="32" spans="1:44">
      <c r="A32" s="57"/>
      <c r="B32" s="48" t="s">
        <v>117</v>
      </c>
      <c r="C32" s="29">
        <v>230</v>
      </c>
      <c r="D32" s="74"/>
      <c r="E32" s="57"/>
      <c r="F32" s="49" t="s">
        <v>256</v>
      </c>
      <c r="G32" s="29">
        <v>110</v>
      </c>
      <c r="H32" s="30">
        <v>237</v>
      </c>
      <c r="I32" s="57"/>
      <c r="J32" s="48" t="s">
        <v>39</v>
      </c>
      <c r="K32" s="29">
        <v>230</v>
      </c>
      <c r="L32" s="30">
        <v>230</v>
      </c>
      <c r="M32" s="57"/>
      <c r="N32" s="49" t="s">
        <v>172</v>
      </c>
      <c r="O32" s="29">
        <v>40</v>
      </c>
      <c r="P32" s="169">
        <v>30</v>
      </c>
      <c r="Q32" s="57"/>
      <c r="R32" s="69"/>
      <c r="S32" s="29"/>
      <c r="U32" s="57"/>
      <c r="V32" s="49" t="s">
        <v>256</v>
      </c>
      <c r="W32" s="29">
        <v>100</v>
      </c>
      <c r="X32" s="30">
        <f>SUM(W30:W32)</f>
        <v>415</v>
      </c>
      <c r="Y32" s="57"/>
      <c r="Z32" s="49" t="s">
        <v>137</v>
      </c>
      <c r="AA32" s="29">
        <v>280</v>
      </c>
      <c r="AC32" s="57"/>
      <c r="AD32" s="69"/>
      <c r="AE32" s="29"/>
      <c r="AG32" s="57"/>
      <c r="AH32" s="49" t="s">
        <v>37</v>
      </c>
      <c r="AI32" s="29">
        <v>284</v>
      </c>
      <c r="AJ32" s="30">
        <v>134</v>
      </c>
      <c r="AK32" s="57"/>
      <c r="AL32" s="69"/>
      <c r="AM32" s="29"/>
      <c r="AO32" s="57"/>
      <c r="AP32" s="49" t="s">
        <v>256</v>
      </c>
      <c r="AQ32" s="43">
        <v>268</v>
      </c>
      <c r="AR32" s="30">
        <f>SUM(AQ30:AQ32)</f>
        <v>578</v>
      </c>
    </row>
    <row r="33" spans="1:44">
      <c r="A33" s="57"/>
      <c r="B33" s="48" t="s">
        <v>117</v>
      </c>
      <c r="C33" s="29">
        <v>200</v>
      </c>
      <c r="D33" s="74">
        <v>430</v>
      </c>
      <c r="E33" s="57"/>
      <c r="F33" s="48" t="s">
        <v>120</v>
      </c>
      <c r="G33" s="29">
        <v>30</v>
      </c>
      <c r="H33" s="30">
        <v>30</v>
      </c>
      <c r="I33" s="57"/>
      <c r="J33" s="49" t="s">
        <v>37</v>
      </c>
      <c r="K33" s="29">
        <v>184</v>
      </c>
      <c r="M33" s="57"/>
      <c r="N33" s="49" t="s">
        <v>256</v>
      </c>
      <c r="O33" s="142">
        <v>95</v>
      </c>
      <c r="P33" s="169">
        <v>95</v>
      </c>
      <c r="Q33" s="57"/>
      <c r="R33" s="69"/>
      <c r="S33" s="142"/>
      <c r="U33" s="57"/>
      <c r="V33" s="49" t="s">
        <v>37</v>
      </c>
      <c r="W33" s="43">
        <v>84</v>
      </c>
      <c r="Y33" s="57"/>
      <c r="Z33" s="49" t="s">
        <v>137</v>
      </c>
      <c r="AA33" s="43">
        <v>92</v>
      </c>
      <c r="AB33" s="30">
        <f>SUM(AA31:AA33)</f>
        <v>506</v>
      </c>
      <c r="AC33" s="57"/>
      <c r="AD33" s="69"/>
      <c r="AE33" s="43"/>
      <c r="AG33" s="57"/>
      <c r="AH33" s="49" t="s">
        <v>137</v>
      </c>
      <c r="AI33" s="29">
        <v>280</v>
      </c>
      <c r="AK33" s="57"/>
      <c r="AL33" s="69"/>
      <c r="AM33" s="29"/>
      <c r="AO33" s="57"/>
      <c r="AP33" s="48" t="s">
        <v>36</v>
      </c>
      <c r="AQ33" s="43">
        <v>380</v>
      </c>
    </row>
    <row r="34" spans="1:44">
      <c r="A34" s="57"/>
      <c r="B34" s="48" t="s">
        <v>41</v>
      </c>
      <c r="C34" s="29">
        <v>120</v>
      </c>
      <c r="D34" s="74"/>
      <c r="E34" s="57"/>
      <c r="F34" s="48" t="s">
        <v>36</v>
      </c>
      <c r="G34" s="29">
        <v>200</v>
      </c>
      <c r="I34" s="57"/>
      <c r="J34" s="49" t="s">
        <v>37</v>
      </c>
      <c r="K34" s="29">
        <v>65</v>
      </c>
      <c r="M34" s="57"/>
      <c r="N34" s="49" t="s">
        <v>38</v>
      </c>
      <c r="O34" s="29">
        <v>100</v>
      </c>
      <c r="P34" s="169">
        <v>100</v>
      </c>
      <c r="Q34" s="57"/>
      <c r="R34" s="69"/>
      <c r="S34" s="29"/>
      <c r="U34" s="57"/>
      <c r="V34" s="49" t="s">
        <v>37</v>
      </c>
      <c r="W34" s="29">
        <v>168</v>
      </c>
      <c r="Y34" s="57"/>
      <c r="Z34" s="49" t="s">
        <v>288</v>
      </c>
      <c r="AA34" s="29">
        <v>255</v>
      </c>
      <c r="AC34" s="57"/>
      <c r="AD34" s="69"/>
      <c r="AE34" s="29"/>
      <c r="AG34" s="57"/>
      <c r="AH34" s="49" t="s">
        <v>137</v>
      </c>
      <c r="AI34" s="29">
        <v>280</v>
      </c>
      <c r="AK34" s="57"/>
      <c r="AL34" s="69"/>
      <c r="AM34" s="43"/>
      <c r="AO34" s="57"/>
      <c r="AP34" s="48" t="s">
        <v>36</v>
      </c>
      <c r="AQ34" s="28">
        <v>220</v>
      </c>
      <c r="AR34" s="30">
        <f>SUM(AQ33:AQ34)</f>
        <v>600</v>
      </c>
    </row>
    <row r="35" spans="1:44">
      <c r="A35" s="57"/>
      <c r="B35" s="48" t="s">
        <v>41</v>
      </c>
      <c r="C35" s="29">
        <v>60</v>
      </c>
      <c r="D35" s="74">
        <v>180</v>
      </c>
      <c r="E35" s="57"/>
      <c r="F35" s="48" t="s">
        <v>36</v>
      </c>
      <c r="G35" s="29">
        <v>150</v>
      </c>
      <c r="H35" s="30">
        <v>350</v>
      </c>
      <c r="I35" s="57"/>
      <c r="J35" s="49" t="s">
        <v>37</v>
      </c>
      <c r="K35" s="29">
        <v>168</v>
      </c>
      <c r="L35" s="30">
        <f>SUM(K33:K35)</f>
        <v>417</v>
      </c>
      <c r="M35" s="57"/>
      <c r="N35" s="157" t="s">
        <v>36</v>
      </c>
      <c r="O35" s="119">
        <v>134</v>
      </c>
      <c r="Q35" s="57"/>
      <c r="R35" s="115"/>
      <c r="S35" s="119"/>
      <c r="U35" s="57"/>
      <c r="V35" s="49" t="s">
        <v>37</v>
      </c>
      <c r="W35" s="29">
        <v>150</v>
      </c>
      <c r="X35" s="30">
        <f>SUM(W33:W35)</f>
        <v>402</v>
      </c>
      <c r="Y35" s="57"/>
      <c r="Z35" s="49" t="s">
        <v>288</v>
      </c>
      <c r="AA35" s="29">
        <v>150</v>
      </c>
      <c r="AB35" s="30">
        <f>SUM(AA34:AA35)</f>
        <v>405</v>
      </c>
      <c r="AC35" s="57"/>
      <c r="AD35" s="69"/>
      <c r="AE35" s="29"/>
      <c r="AG35" s="57"/>
      <c r="AH35" s="49" t="s">
        <v>137</v>
      </c>
      <c r="AI35" s="43">
        <v>140</v>
      </c>
      <c r="AJ35" s="30">
        <f>SUM(AI33:AI35)</f>
        <v>700</v>
      </c>
      <c r="AK35" s="57"/>
      <c r="AL35" s="69"/>
      <c r="AM35" s="29"/>
      <c r="AO35" s="57"/>
      <c r="AP35" s="48" t="s">
        <v>39</v>
      </c>
      <c r="AQ35" s="28">
        <v>330</v>
      </c>
    </row>
    <row r="36" spans="1:44">
      <c r="A36" s="57"/>
      <c r="B36" s="49" t="s">
        <v>137</v>
      </c>
      <c r="C36" s="29">
        <v>159</v>
      </c>
      <c r="D36" s="74"/>
      <c r="E36" s="57"/>
      <c r="F36" s="48" t="s">
        <v>39</v>
      </c>
      <c r="G36" s="29">
        <v>159</v>
      </c>
      <c r="I36" s="57"/>
      <c r="J36" s="49" t="s">
        <v>137</v>
      </c>
      <c r="K36" s="29">
        <v>200</v>
      </c>
      <c r="M36" s="57"/>
      <c r="N36" s="48" t="s">
        <v>36</v>
      </c>
      <c r="O36" s="29">
        <v>168</v>
      </c>
      <c r="Q36" s="57"/>
      <c r="R36" s="69"/>
      <c r="S36" s="29"/>
      <c r="U36" s="57"/>
      <c r="V36" s="49" t="s">
        <v>137</v>
      </c>
      <c r="W36" s="43">
        <v>92</v>
      </c>
      <c r="Y36" s="57"/>
      <c r="Z36" s="49" t="s">
        <v>35</v>
      </c>
      <c r="AA36" s="29">
        <v>168</v>
      </c>
      <c r="AB36" s="30">
        <v>168</v>
      </c>
      <c r="AC36" s="57"/>
      <c r="AD36" s="69"/>
      <c r="AE36" s="29"/>
      <c r="AG36" s="57"/>
      <c r="AH36" s="49" t="s">
        <v>288</v>
      </c>
      <c r="AI36" s="29">
        <v>192</v>
      </c>
      <c r="AK36" s="57"/>
      <c r="AL36" s="69"/>
      <c r="AM36" s="29"/>
      <c r="AO36" s="57"/>
      <c r="AP36" s="48" t="s">
        <v>39</v>
      </c>
      <c r="AQ36" s="28">
        <v>268</v>
      </c>
      <c r="AR36" s="30">
        <f>SUM(AQ35:AQ36)</f>
        <v>598</v>
      </c>
    </row>
    <row r="37" spans="1:44">
      <c r="A37" s="57"/>
      <c r="B37" s="49" t="s">
        <v>137</v>
      </c>
      <c r="C37" s="29">
        <v>280</v>
      </c>
      <c r="D37" s="74"/>
      <c r="E37" s="57"/>
      <c r="F37" s="48" t="s">
        <v>39</v>
      </c>
      <c r="G37" s="29">
        <v>159</v>
      </c>
      <c r="H37" s="30">
        <f>SUM(G36:G37)</f>
        <v>318</v>
      </c>
      <c r="I37" s="57"/>
      <c r="J37" s="49" t="s">
        <v>137</v>
      </c>
      <c r="K37" s="29">
        <v>280</v>
      </c>
      <c r="M37" s="57"/>
      <c r="N37" s="157" t="s">
        <v>36</v>
      </c>
      <c r="O37" s="142">
        <v>100</v>
      </c>
      <c r="Q37" s="57"/>
      <c r="R37" s="115"/>
      <c r="S37" s="142"/>
      <c r="U37" s="57"/>
      <c r="V37" s="49" t="s">
        <v>137</v>
      </c>
      <c r="W37" s="142">
        <v>280</v>
      </c>
      <c r="Y37" s="57"/>
      <c r="Z37" s="49" t="s">
        <v>81</v>
      </c>
      <c r="AA37" s="96">
        <v>230</v>
      </c>
      <c r="AB37" s="30">
        <v>230</v>
      </c>
      <c r="AC37" s="57"/>
      <c r="AD37" s="69"/>
      <c r="AE37" s="96"/>
      <c r="AG37" s="57"/>
      <c r="AH37" s="49" t="s">
        <v>288</v>
      </c>
      <c r="AI37" s="29">
        <v>105</v>
      </c>
      <c r="AJ37" s="30">
        <v>297</v>
      </c>
      <c r="AK37" s="57"/>
      <c r="AL37" s="69"/>
      <c r="AM37" s="29"/>
      <c r="AO37" s="57"/>
      <c r="AP37" s="49" t="s">
        <v>37</v>
      </c>
      <c r="AQ37" s="28">
        <v>268</v>
      </c>
      <c r="AR37" s="30">
        <v>268</v>
      </c>
    </row>
    <row r="38" spans="1:44">
      <c r="A38" s="57"/>
      <c r="B38" s="49" t="s">
        <v>137</v>
      </c>
      <c r="C38" s="29">
        <v>100</v>
      </c>
      <c r="D38" s="74">
        <f>SUM(C36:C38)</f>
        <v>539</v>
      </c>
      <c r="E38" s="57"/>
      <c r="F38" s="49" t="s">
        <v>37</v>
      </c>
      <c r="G38" s="43">
        <v>67</v>
      </c>
      <c r="H38" s="30">
        <v>67</v>
      </c>
      <c r="I38" s="57"/>
      <c r="J38" s="49" t="s">
        <v>137</v>
      </c>
      <c r="K38" s="29">
        <v>140</v>
      </c>
      <c r="L38" s="30">
        <f>SUM(K36:K38)</f>
        <v>620</v>
      </c>
      <c r="M38" s="57"/>
      <c r="N38" s="48" t="s">
        <v>36</v>
      </c>
      <c r="O38" s="142">
        <v>92</v>
      </c>
      <c r="P38" s="169">
        <f>SUM(O35:O38)</f>
        <v>494</v>
      </c>
      <c r="Q38" s="57"/>
      <c r="R38" s="69"/>
      <c r="S38" s="142"/>
      <c r="U38" s="57"/>
      <c r="V38" s="49" t="s">
        <v>137</v>
      </c>
      <c r="W38" s="29">
        <v>215</v>
      </c>
      <c r="X38" s="30">
        <f>SUM(W36:W38)</f>
        <v>587</v>
      </c>
      <c r="Y38" s="57"/>
      <c r="Z38" s="48" t="s">
        <v>142</v>
      </c>
      <c r="AA38" s="96">
        <v>230</v>
      </c>
      <c r="AB38" s="30">
        <v>230</v>
      </c>
      <c r="AC38" s="57"/>
      <c r="AD38" s="69"/>
      <c r="AE38" s="96"/>
      <c r="AG38" s="57"/>
      <c r="AH38" s="49" t="s">
        <v>35</v>
      </c>
      <c r="AI38" s="29">
        <v>299</v>
      </c>
      <c r="AJ38" s="30">
        <v>184</v>
      </c>
      <c r="AK38" s="57"/>
      <c r="AL38" s="69"/>
      <c r="AM38" s="29"/>
      <c r="AO38" s="57"/>
      <c r="AP38" s="48" t="s">
        <v>335</v>
      </c>
      <c r="AQ38" s="28">
        <v>140</v>
      </c>
      <c r="AR38" s="30">
        <v>140</v>
      </c>
    </row>
    <row r="39" spans="1:44">
      <c r="A39" s="57"/>
      <c r="B39" s="49" t="s">
        <v>35</v>
      </c>
      <c r="C39" s="29">
        <v>168</v>
      </c>
      <c r="D39" s="74">
        <v>168</v>
      </c>
      <c r="E39" s="57"/>
      <c r="F39" s="48" t="s">
        <v>335</v>
      </c>
      <c r="G39" s="29">
        <v>95</v>
      </c>
      <c r="H39" s="30">
        <v>100</v>
      </c>
      <c r="I39" s="57"/>
      <c r="J39" s="49" t="s">
        <v>288</v>
      </c>
      <c r="K39" s="29">
        <v>215</v>
      </c>
      <c r="L39" s="30">
        <v>215</v>
      </c>
      <c r="M39" s="57"/>
      <c r="N39" s="48" t="s">
        <v>39</v>
      </c>
      <c r="O39" s="29">
        <v>200</v>
      </c>
      <c r="P39" s="169">
        <v>200</v>
      </c>
      <c r="Q39" s="57"/>
      <c r="R39" s="69"/>
      <c r="S39" s="29"/>
      <c r="U39" s="57"/>
      <c r="V39" s="49" t="s">
        <v>288</v>
      </c>
      <c r="W39" s="29">
        <v>280</v>
      </c>
      <c r="X39" s="30">
        <v>280</v>
      </c>
      <c r="Y39" s="57"/>
      <c r="Z39" s="69"/>
      <c r="AA39" s="29"/>
      <c r="AC39" s="57"/>
      <c r="AD39" s="69"/>
      <c r="AE39" s="29"/>
      <c r="AG39" s="57"/>
      <c r="AH39" s="49" t="s">
        <v>81</v>
      </c>
      <c r="AI39" s="29">
        <v>280</v>
      </c>
      <c r="AJ39" s="30">
        <v>280</v>
      </c>
      <c r="AK39" s="57"/>
      <c r="AL39" s="69"/>
      <c r="AM39" s="29"/>
      <c r="AO39" s="57"/>
      <c r="AP39" s="48" t="s">
        <v>117</v>
      </c>
      <c r="AQ39" s="28">
        <v>300</v>
      </c>
      <c r="AR39" s="30">
        <v>300</v>
      </c>
    </row>
    <row r="40" spans="1:44">
      <c r="A40" s="57"/>
      <c r="B40" s="49" t="s">
        <v>43</v>
      </c>
      <c r="C40" s="29">
        <v>184</v>
      </c>
      <c r="D40" s="74"/>
      <c r="E40" s="57"/>
      <c r="F40" s="48" t="s">
        <v>117</v>
      </c>
      <c r="G40" s="29">
        <v>105.6</v>
      </c>
      <c r="I40" s="57"/>
      <c r="J40" s="49" t="s">
        <v>35</v>
      </c>
      <c r="K40" s="29">
        <v>184</v>
      </c>
      <c r="L40" s="30">
        <v>184</v>
      </c>
      <c r="M40" s="57"/>
      <c r="N40" s="48" t="s">
        <v>335</v>
      </c>
      <c r="O40" s="29">
        <v>110</v>
      </c>
      <c r="P40" s="169">
        <v>110</v>
      </c>
      <c r="Q40" s="57"/>
      <c r="R40" s="69"/>
      <c r="S40" s="29"/>
      <c r="U40" s="57"/>
      <c r="V40" s="49" t="s">
        <v>43</v>
      </c>
      <c r="W40" s="29">
        <v>134</v>
      </c>
      <c r="X40" s="30">
        <v>134</v>
      </c>
      <c r="Y40" s="57"/>
      <c r="Z40" s="69"/>
      <c r="AA40" s="29"/>
      <c r="AC40" s="57"/>
      <c r="AD40" s="69"/>
      <c r="AE40" s="29"/>
      <c r="AG40" s="57"/>
      <c r="AH40" s="48" t="s">
        <v>142</v>
      </c>
      <c r="AI40" s="29">
        <v>230</v>
      </c>
      <c r="AJ40" s="30">
        <v>230</v>
      </c>
      <c r="AK40" s="57"/>
      <c r="AL40" s="69"/>
      <c r="AM40" s="29"/>
      <c r="AO40" s="57"/>
      <c r="AP40" s="49" t="s">
        <v>137</v>
      </c>
      <c r="AQ40" s="96">
        <v>204.7</v>
      </c>
    </row>
    <row r="41" spans="1:44">
      <c r="A41" s="57"/>
      <c r="B41" s="49" t="s">
        <v>43</v>
      </c>
      <c r="C41" s="29">
        <v>230</v>
      </c>
      <c r="D41" s="74">
        <f>SUM(C40:C41)</f>
        <v>414</v>
      </c>
      <c r="E41" s="57"/>
      <c r="F41" s="48" t="s">
        <v>117</v>
      </c>
      <c r="G41" s="29">
        <v>184</v>
      </c>
      <c r="H41" s="30">
        <f>SUM(G40:G41)</f>
        <v>289.60000000000002</v>
      </c>
      <c r="I41" s="57"/>
      <c r="J41" s="49" t="s">
        <v>43</v>
      </c>
      <c r="K41" s="29">
        <v>280</v>
      </c>
      <c r="M41" s="57"/>
      <c r="N41" s="157" t="s">
        <v>117</v>
      </c>
      <c r="O41" s="119">
        <v>80</v>
      </c>
      <c r="Q41" s="57"/>
      <c r="R41" s="115"/>
      <c r="S41" s="119"/>
      <c r="U41" s="57"/>
      <c r="V41" s="49" t="s">
        <v>81</v>
      </c>
      <c r="W41" s="29">
        <v>230</v>
      </c>
      <c r="X41" s="30">
        <v>230</v>
      </c>
      <c r="Y41" s="57"/>
      <c r="Z41" s="69"/>
      <c r="AA41" s="29"/>
      <c r="AC41" s="57"/>
      <c r="AD41" s="69"/>
      <c r="AE41" s="29"/>
      <c r="AG41" s="57"/>
      <c r="AH41" s="69"/>
      <c r="AI41" s="29"/>
      <c r="AK41" s="57"/>
      <c r="AL41" s="69"/>
      <c r="AM41" s="29"/>
      <c r="AO41" s="57"/>
      <c r="AP41" s="49" t="s">
        <v>137</v>
      </c>
      <c r="AQ41" s="43">
        <v>330</v>
      </c>
    </row>
    <row r="42" spans="1:44">
      <c r="A42" s="57"/>
      <c r="B42" s="48" t="s">
        <v>142</v>
      </c>
      <c r="C42" s="29">
        <v>230</v>
      </c>
      <c r="D42" s="74">
        <v>230</v>
      </c>
      <c r="E42" s="57"/>
      <c r="F42" s="48" t="s">
        <v>41</v>
      </c>
      <c r="G42" s="29">
        <v>65</v>
      </c>
      <c r="I42" s="57"/>
      <c r="J42" s="49" t="s">
        <v>43</v>
      </c>
      <c r="K42" s="29">
        <v>50</v>
      </c>
      <c r="M42" s="57"/>
      <c r="N42" s="48" t="s">
        <v>117</v>
      </c>
      <c r="O42" s="29">
        <v>200</v>
      </c>
      <c r="P42" s="169">
        <f>SUM(O41:O42)</f>
        <v>280</v>
      </c>
      <c r="Q42" s="57"/>
      <c r="R42" s="69"/>
      <c r="S42" s="29"/>
      <c r="U42" s="57"/>
      <c r="V42" s="49" t="s">
        <v>35</v>
      </c>
      <c r="W42" s="29">
        <v>200</v>
      </c>
      <c r="Y42" s="57"/>
      <c r="Z42" s="69"/>
      <c r="AA42" s="29"/>
      <c r="AC42" s="57"/>
      <c r="AD42" s="69"/>
      <c r="AE42" s="29"/>
      <c r="AG42" s="57"/>
      <c r="AH42" s="69"/>
      <c r="AI42" s="29"/>
      <c r="AK42" s="57"/>
      <c r="AL42" s="69"/>
      <c r="AM42" s="29"/>
      <c r="AO42" s="57"/>
      <c r="AP42" s="49" t="s">
        <v>137</v>
      </c>
      <c r="AQ42" s="43">
        <v>380</v>
      </c>
      <c r="AR42" s="30">
        <f>SUM(AQ40:AQ42)</f>
        <v>914.7</v>
      </c>
    </row>
    <row r="43" spans="1:44">
      <c r="A43" s="57"/>
      <c r="B43" s="69"/>
      <c r="C43" s="43"/>
      <c r="D43" s="74"/>
      <c r="E43" s="57"/>
      <c r="F43" s="48" t="s">
        <v>41</v>
      </c>
      <c r="G43" s="29">
        <v>50</v>
      </c>
      <c r="H43" s="30">
        <v>115</v>
      </c>
      <c r="I43" s="57"/>
      <c r="J43" s="49" t="s">
        <v>43</v>
      </c>
      <c r="K43" s="29">
        <v>184</v>
      </c>
      <c r="L43" s="30">
        <f>SUM(K41:K43)</f>
        <v>514</v>
      </c>
      <c r="M43" s="57"/>
      <c r="N43" s="49" t="s">
        <v>35</v>
      </c>
      <c r="O43" s="29">
        <v>134.69999999999999</v>
      </c>
      <c r="P43" s="169">
        <v>134.69999999999999</v>
      </c>
      <c r="Q43" s="57"/>
      <c r="R43" s="69"/>
      <c r="S43" s="29"/>
      <c r="U43" s="57"/>
      <c r="V43" s="69"/>
      <c r="W43" s="29"/>
      <c r="Y43" s="57"/>
      <c r="Z43" s="69"/>
      <c r="AA43" s="29"/>
      <c r="AC43" s="57"/>
      <c r="AD43" s="69"/>
      <c r="AE43" s="29"/>
      <c r="AG43" s="57"/>
      <c r="AH43" s="69"/>
      <c r="AI43" s="29"/>
      <c r="AK43" s="57"/>
      <c r="AL43" s="69"/>
      <c r="AM43" s="29"/>
      <c r="AO43" s="57"/>
      <c r="AP43" s="49" t="s">
        <v>288</v>
      </c>
      <c r="AQ43" s="43">
        <v>220</v>
      </c>
    </row>
    <row r="44" spans="1:44">
      <c r="A44" s="57"/>
      <c r="B44" s="69"/>
      <c r="C44" s="29"/>
      <c r="D44" s="74"/>
      <c r="E44" s="57"/>
      <c r="F44" s="49" t="s">
        <v>137</v>
      </c>
      <c r="G44" s="29">
        <v>184</v>
      </c>
      <c r="I44" s="57"/>
      <c r="J44" s="49" t="s">
        <v>81</v>
      </c>
      <c r="K44" s="29">
        <v>280</v>
      </c>
      <c r="L44" s="30">
        <v>280</v>
      </c>
      <c r="M44" s="57"/>
      <c r="N44" s="49" t="s">
        <v>43</v>
      </c>
      <c r="O44" s="142">
        <v>100</v>
      </c>
      <c r="Q44" s="57"/>
      <c r="R44" s="69"/>
      <c r="S44" s="142"/>
      <c r="U44" s="57"/>
      <c r="V44" s="69"/>
      <c r="W44" s="142"/>
      <c r="Y44" s="57"/>
      <c r="Z44" s="69"/>
      <c r="AA44" s="142"/>
      <c r="AC44" s="57"/>
      <c r="AD44" s="69"/>
      <c r="AE44" s="142"/>
      <c r="AG44" s="57"/>
      <c r="AH44" s="69"/>
      <c r="AI44" s="142"/>
      <c r="AK44" s="57"/>
      <c r="AL44" s="69"/>
      <c r="AM44" s="142"/>
      <c r="AO44" s="57"/>
      <c r="AP44" s="49" t="s">
        <v>288</v>
      </c>
      <c r="AQ44" s="43">
        <v>140</v>
      </c>
      <c r="AR44" s="30">
        <f>SUM(AQ43:AQ44)</f>
        <v>360</v>
      </c>
    </row>
    <row r="45" spans="1:44">
      <c r="A45" s="57"/>
      <c r="B45" s="69"/>
      <c r="C45" s="29"/>
      <c r="D45" s="74"/>
      <c r="E45" s="57"/>
      <c r="F45" s="49" t="s">
        <v>137</v>
      </c>
      <c r="G45" s="29">
        <v>200</v>
      </c>
      <c r="I45" s="57"/>
      <c r="J45" s="69"/>
      <c r="K45" s="29"/>
      <c r="M45" s="57"/>
      <c r="N45" s="49" t="s">
        <v>43</v>
      </c>
      <c r="O45" s="29">
        <v>95</v>
      </c>
      <c r="Q45" s="57"/>
      <c r="R45" s="69"/>
      <c r="S45" s="29"/>
      <c r="U45" s="57"/>
      <c r="V45" s="69"/>
      <c r="W45" s="29"/>
      <c r="Y45" s="57"/>
      <c r="Z45" s="69"/>
      <c r="AA45" s="29"/>
      <c r="AC45" s="57"/>
      <c r="AD45" s="69"/>
      <c r="AE45" s="29"/>
      <c r="AG45" s="57"/>
      <c r="AH45" s="69"/>
      <c r="AI45" s="29"/>
      <c r="AK45" s="57"/>
      <c r="AL45" s="69"/>
      <c r="AM45" s="29"/>
      <c r="AO45" s="57"/>
      <c r="AP45" s="49" t="s">
        <v>35</v>
      </c>
      <c r="AQ45" s="29">
        <v>150</v>
      </c>
    </row>
    <row r="46" spans="1:44">
      <c r="A46" s="57"/>
      <c r="B46" s="69"/>
      <c r="C46" s="29"/>
      <c r="D46" s="74"/>
      <c r="E46" s="57"/>
      <c r="F46" s="49" t="s">
        <v>137</v>
      </c>
      <c r="G46" s="29">
        <v>84</v>
      </c>
      <c r="H46" s="30">
        <f>SUM(G44:G46)</f>
        <v>468</v>
      </c>
      <c r="I46" s="57"/>
      <c r="J46" s="69"/>
      <c r="K46" s="29"/>
      <c r="M46" s="57"/>
      <c r="N46" s="49" t="s">
        <v>43</v>
      </c>
      <c r="O46" s="29">
        <v>150</v>
      </c>
      <c r="P46" s="169">
        <f>SUM(O44:O46)</f>
        <v>345</v>
      </c>
      <c r="Q46" s="57"/>
      <c r="R46" s="69"/>
      <c r="S46" s="29"/>
      <c r="U46" s="57"/>
      <c r="V46" s="69"/>
      <c r="W46" s="29"/>
      <c r="Y46" s="57"/>
      <c r="Z46" s="69"/>
      <c r="AA46" s="29"/>
      <c r="AC46" s="57"/>
      <c r="AD46" s="69"/>
      <c r="AE46" s="29"/>
      <c r="AG46" s="57"/>
      <c r="AH46" s="69"/>
      <c r="AI46" s="29"/>
      <c r="AK46" s="57"/>
      <c r="AL46" s="69"/>
      <c r="AM46" s="29"/>
      <c r="AO46" s="57"/>
      <c r="AP46" s="49" t="s">
        <v>35</v>
      </c>
      <c r="AQ46" s="43">
        <v>380</v>
      </c>
    </row>
    <row r="47" spans="1:44">
      <c r="A47" s="57"/>
      <c r="B47" s="69"/>
      <c r="C47" s="29"/>
      <c r="D47" s="74"/>
      <c r="E47" s="57"/>
      <c r="F47" s="49" t="s">
        <v>35</v>
      </c>
      <c r="G47" s="29">
        <v>134</v>
      </c>
      <c r="H47" s="30">
        <v>134</v>
      </c>
      <c r="I47" s="57"/>
      <c r="J47" s="69"/>
      <c r="K47" s="29"/>
      <c r="M47" s="57"/>
      <c r="N47" s="48" t="s">
        <v>142</v>
      </c>
      <c r="O47" s="29">
        <v>168</v>
      </c>
      <c r="P47" s="169">
        <v>84</v>
      </c>
      <c r="Q47" s="57"/>
      <c r="R47" s="69"/>
      <c r="S47" s="29"/>
      <c r="U47" s="57"/>
      <c r="V47" s="69"/>
      <c r="W47" s="29"/>
      <c r="Y47" s="57"/>
      <c r="Z47" s="69"/>
      <c r="AA47" s="29"/>
      <c r="AC47" s="57"/>
      <c r="AD47" s="69"/>
      <c r="AE47" s="29"/>
      <c r="AG47" s="57"/>
      <c r="AH47" s="69"/>
      <c r="AI47" s="29"/>
      <c r="AK47" s="57"/>
      <c r="AL47" s="69"/>
      <c r="AM47" s="29"/>
      <c r="AO47" s="57"/>
      <c r="AP47" s="49" t="s">
        <v>35</v>
      </c>
      <c r="AQ47" s="43">
        <v>240</v>
      </c>
    </row>
    <row r="48" spans="1:44">
      <c r="A48" s="57"/>
      <c r="B48" s="92"/>
      <c r="C48" s="29"/>
      <c r="D48" s="74"/>
      <c r="E48" s="57"/>
      <c r="F48" s="48" t="s">
        <v>278</v>
      </c>
      <c r="G48" s="29">
        <v>11</v>
      </c>
      <c r="H48" s="30">
        <v>11</v>
      </c>
      <c r="I48" s="57"/>
      <c r="J48" s="69"/>
      <c r="K48" s="29"/>
      <c r="M48" s="57"/>
      <c r="N48" s="69"/>
      <c r="O48" s="29"/>
      <c r="Q48" s="57"/>
      <c r="R48" s="69"/>
      <c r="S48" s="29"/>
      <c r="U48" s="57"/>
      <c r="V48" s="69"/>
      <c r="W48" s="29"/>
      <c r="Y48" s="57"/>
      <c r="Z48" s="69"/>
      <c r="AA48" s="29"/>
      <c r="AC48" s="57"/>
      <c r="AD48" s="69"/>
      <c r="AE48" s="29"/>
      <c r="AG48" s="57"/>
      <c r="AH48" s="69"/>
      <c r="AI48" s="29"/>
      <c r="AK48" s="57"/>
      <c r="AL48" s="69"/>
      <c r="AM48" s="29"/>
      <c r="AO48" s="57"/>
      <c r="AP48" s="49" t="s">
        <v>35</v>
      </c>
      <c r="AQ48" s="43">
        <v>120</v>
      </c>
      <c r="AR48" s="30">
        <f>SUM(AQ45:AQ48)</f>
        <v>890</v>
      </c>
    </row>
    <row r="49" spans="2:44">
      <c r="B49" s="92"/>
      <c r="C49" s="29"/>
      <c r="D49" s="74"/>
      <c r="E49" s="57"/>
      <c r="F49" s="49" t="s">
        <v>43</v>
      </c>
      <c r="G49" s="96">
        <v>15</v>
      </c>
      <c r="H49" s="30">
        <v>15</v>
      </c>
      <c r="I49" s="57"/>
      <c r="J49" s="69"/>
      <c r="K49" s="96"/>
      <c r="M49" s="57"/>
      <c r="N49" s="69"/>
      <c r="O49" s="96"/>
      <c r="Q49" s="57"/>
      <c r="R49" s="69"/>
      <c r="S49" s="96"/>
      <c r="U49" s="57"/>
      <c r="V49" s="69"/>
      <c r="W49" s="96"/>
      <c r="Y49" s="57"/>
      <c r="Z49" s="69"/>
      <c r="AA49" s="96"/>
      <c r="AC49" s="57"/>
      <c r="AD49" s="69"/>
      <c r="AE49" s="96"/>
      <c r="AG49" s="57"/>
      <c r="AH49" s="69"/>
      <c r="AI49" s="96"/>
      <c r="AK49" s="57"/>
      <c r="AL49" s="69"/>
      <c r="AM49" s="96"/>
      <c r="AO49" s="57"/>
      <c r="AP49" s="49" t="s">
        <v>43</v>
      </c>
      <c r="AQ49" s="43">
        <v>65</v>
      </c>
      <c r="AR49" s="30">
        <v>65</v>
      </c>
    </row>
    <row r="50" spans="2:44">
      <c r="B50" s="92"/>
      <c r="C50" s="29"/>
      <c r="D50" s="74"/>
      <c r="E50" s="57"/>
      <c r="F50" s="48" t="s">
        <v>142</v>
      </c>
      <c r="G50" s="96">
        <v>184</v>
      </c>
      <c r="H50" s="30">
        <v>184</v>
      </c>
      <c r="I50" s="57"/>
      <c r="J50" s="69"/>
      <c r="K50" s="96"/>
      <c r="M50" s="57"/>
      <c r="N50" s="69"/>
      <c r="O50" s="96"/>
      <c r="Q50" s="57"/>
      <c r="R50" s="69"/>
      <c r="S50" s="96"/>
      <c r="U50" s="57"/>
      <c r="V50" s="69"/>
      <c r="W50" s="96"/>
      <c r="Y50" s="57"/>
      <c r="Z50" s="69"/>
      <c r="AA50" s="96"/>
      <c r="AC50" s="57"/>
      <c r="AD50" s="69"/>
      <c r="AE50" s="96"/>
      <c r="AG50" s="57"/>
      <c r="AH50" s="69"/>
      <c r="AI50" s="96"/>
      <c r="AK50" s="57"/>
      <c r="AL50" s="69"/>
      <c r="AM50" s="96"/>
      <c r="AO50" s="57"/>
      <c r="AP50" s="49" t="s">
        <v>81</v>
      </c>
      <c r="AQ50" s="43">
        <v>380</v>
      </c>
      <c r="AR50" s="30">
        <v>380</v>
      </c>
    </row>
    <row r="51" spans="2:44">
      <c r="B51" s="92"/>
      <c r="C51" s="43"/>
      <c r="D51" s="74"/>
      <c r="AP51" s="48" t="s">
        <v>142</v>
      </c>
      <c r="AQ51" s="43">
        <v>300</v>
      </c>
      <c r="AR51" s="30">
        <v>300</v>
      </c>
    </row>
    <row r="52" spans="2:44">
      <c r="B52" s="92"/>
      <c r="C52" s="29"/>
      <c r="D52" s="74"/>
    </row>
    <row r="53" spans="2:44">
      <c r="B53" s="92"/>
      <c r="C53" s="29"/>
      <c r="D53" s="74"/>
    </row>
    <row r="54" spans="2:44">
      <c r="B54" s="92"/>
      <c r="C54" s="43"/>
      <c r="D54" s="74"/>
    </row>
    <row r="55" spans="2:44">
      <c r="B55" s="92"/>
      <c r="C55" s="43"/>
      <c r="D55" s="74"/>
    </row>
    <row r="56" spans="2:44">
      <c r="B56" s="92"/>
      <c r="C56" s="29"/>
      <c r="D56" s="74"/>
    </row>
    <row r="57" spans="2:44">
      <c r="B57" s="92"/>
      <c r="C57" s="43"/>
      <c r="D57" s="74"/>
    </row>
    <row r="58" spans="2:44">
      <c r="B58" s="92"/>
      <c r="C58" s="29"/>
      <c r="D58" s="74"/>
    </row>
    <row r="59" spans="2:44">
      <c r="B59" s="92"/>
      <c r="C59" s="29"/>
      <c r="D59" s="74"/>
    </row>
    <row r="60" spans="2:44">
      <c r="B60" s="92"/>
      <c r="C60" s="43"/>
      <c r="D60" s="74"/>
    </row>
    <row r="61" spans="2:44">
      <c r="B61" s="92"/>
      <c r="C61" s="29"/>
      <c r="D61" s="74"/>
    </row>
    <row r="62" spans="2:44">
      <c r="B62" s="92"/>
      <c r="C62" s="29"/>
      <c r="D62" s="74"/>
    </row>
    <row r="63" spans="2:44">
      <c r="B63" s="92"/>
      <c r="C63" s="29"/>
      <c r="D63" s="74"/>
    </row>
    <row r="64" spans="2:44">
      <c r="B64" s="92"/>
      <c r="C64" s="29"/>
      <c r="D64" s="74"/>
    </row>
    <row r="65" spans="2:4">
      <c r="B65" s="97"/>
      <c r="C65" s="29"/>
      <c r="D65" s="74"/>
    </row>
    <row r="66" spans="2:4" ht="15.65" thickBot="1">
      <c r="B66" s="98"/>
      <c r="C66" s="98"/>
      <c r="D66" s="75"/>
    </row>
  </sheetData>
  <sortState xmlns:xlrd2="http://schemas.microsoft.com/office/spreadsheetml/2017/richdata2" ref="AP3:AQ51">
    <sortCondition ref="AP3:AP51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>
    <pageSetUpPr fitToPage="1"/>
  </sheetPr>
  <dimension ref="A1:AB55"/>
  <sheetViews>
    <sheetView zoomScale="130" zoomScaleNormal="130" workbookViewId="0">
      <selection activeCell="B8" sqref="B8:B9"/>
    </sheetView>
  </sheetViews>
  <sheetFormatPr baseColWidth="10" defaultRowHeight="15.05"/>
  <cols>
    <col min="1" max="1" width="5" style="13" bestFit="1" customWidth="1"/>
    <col min="2" max="2" width="23.5546875" style="13" customWidth="1"/>
    <col min="3" max="3" width="0.88671875" customWidth="1"/>
    <col min="4" max="4" width="20.6640625" bestFit="1" customWidth="1"/>
    <col min="5" max="5" width="0.88671875" customWidth="1"/>
    <col min="6" max="6" width="2.44140625" customWidth="1"/>
    <col min="7" max="7" width="4.6640625" bestFit="1" customWidth="1"/>
    <col min="8" max="8" width="3.6640625" bestFit="1" customWidth="1"/>
    <col min="9" max="9" width="6.6640625" bestFit="1" customWidth="1"/>
    <col min="10" max="10" width="3.6640625" bestFit="1" customWidth="1"/>
    <col min="11" max="11" width="4.6640625" bestFit="1" customWidth="1"/>
    <col min="12" max="12" width="3.6640625" bestFit="1" customWidth="1"/>
    <col min="13" max="13" width="8.44140625" style="170" bestFit="1" customWidth="1"/>
    <col min="14" max="14" width="3.6640625" bestFit="1" customWidth="1"/>
    <col min="15" max="15" width="4.6640625" bestFit="1" customWidth="1"/>
    <col min="16" max="16" width="3.6640625" bestFit="1" customWidth="1"/>
    <col min="17" max="17" width="5.6640625" bestFit="1" customWidth="1"/>
    <col min="18" max="18" width="3.6640625" bestFit="1" customWidth="1"/>
    <col min="19" max="19" width="8" customWidth="1"/>
    <col min="20" max="20" width="3.6640625" bestFit="1" customWidth="1"/>
    <col min="21" max="21" width="6.6640625" bestFit="1" customWidth="1"/>
    <col min="22" max="22" width="3.6640625" bestFit="1" customWidth="1"/>
    <col min="23" max="23" width="4.6640625" bestFit="1" customWidth="1"/>
    <col min="24" max="24" width="3.6640625" bestFit="1" customWidth="1"/>
    <col min="25" max="25" width="4.6640625" bestFit="1" customWidth="1"/>
    <col min="26" max="26" width="3.6640625" bestFit="1" customWidth="1"/>
    <col min="27" max="27" width="5.6640625" bestFit="1" customWidth="1"/>
    <col min="28" max="28" width="3.6640625" bestFit="1" customWidth="1"/>
  </cols>
  <sheetData>
    <row r="1" spans="1:28" ht="15.85" customHeight="1">
      <c r="C1" s="13"/>
      <c r="D1" s="13"/>
      <c r="F1" s="44"/>
      <c r="U1" t="s">
        <v>529</v>
      </c>
      <c r="V1" s="210">
        <v>44771.88</v>
      </c>
      <c r="W1" s="210"/>
    </row>
    <row r="2" spans="1:28">
      <c r="C2" s="13"/>
      <c r="D2" s="13"/>
      <c r="F2" s="44"/>
      <c r="U2" t="s">
        <v>530</v>
      </c>
      <c r="V2" s="210">
        <v>17089.2</v>
      </c>
      <c r="W2" s="210"/>
    </row>
    <row r="3" spans="1:28">
      <c r="C3" s="13"/>
      <c r="D3" s="13"/>
    </row>
    <row r="4" spans="1:28">
      <c r="C4" s="13"/>
      <c r="D4" s="13"/>
      <c r="F4" s="13"/>
      <c r="V4" s="170"/>
      <c r="X4" s="170"/>
      <c r="Z4" s="170"/>
      <c r="AB4" s="170"/>
    </row>
    <row r="5" spans="1:28" ht="15.65">
      <c r="C5" s="2"/>
      <c r="D5" s="8" t="s">
        <v>3</v>
      </c>
      <c r="E5" s="10"/>
      <c r="F5" s="63"/>
    </row>
    <row r="6" spans="1:28" ht="15.05" customHeight="1">
      <c r="B6" s="37" t="s">
        <v>460</v>
      </c>
      <c r="C6" s="2"/>
      <c r="D6" s="9" t="s">
        <v>32</v>
      </c>
      <c r="E6" s="11"/>
      <c r="F6" s="64"/>
      <c r="G6" s="64"/>
      <c r="H6" s="64"/>
    </row>
    <row r="7" spans="1:28" ht="13.5" customHeight="1">
      <c r="B7" s="38" t="s">
        <v>483</v>
      </c>
      <c r="C7" s="3"/>
      <c r="D7" s="255" t="s">
        <v>5</v>
      </c>
      <c r="E7" s="6"/>
      <c r="F7" s="65"/>
      <c r="G7" s="65"/>
      <c r="H7" s="65"/>
    </row>
    <row r="8" spans="1:28" ht="15.85" customHeight="1">
      <c r="B8" s="218" t="s">
        <v>34</v>
      </c>
      <c r="C8" s="4"/>
      <c r="D8" s="256"/>
      <c r="E8" s="7"/>
      <c r="F8" s="65"/>
      <c r="G8" s="253" t="s">
        <v>73</v>
      </c>
      <c r="H8" s="254"/>
      <c r="I8" s="253" t="s">
        <v>432</v>
      </c>
      <c r="J8" s="254"/>
      <c r="K8" s="253" t="s">
        <v>443</v>
      </c>
      <c r="L8" s="254"/>
      <c r="M8" s="253" t="s">
        <v>456</v>
      </c>
      <c r="N8" s="254"/>
      <c r="O8" s="253" t="s">
        <v>489</v>
      </c>
      <c r="P8" s="254"/>
      <c r="Q8" s="253" t="s">
        <v>490</v>
      </c>
      <c r="R8" s="254"/>
      <c r="S8" s="253" t="s">
        <v>487</v>
      </c>
      <c r="T8" s="254"/>
      <c r="U8" s="253" t="s">
        <v>516</v>
      </c>
      <c r="V8" s="254"/>
      <c r="W8" s="253" t="s">
        <v>521</v>
      </c>
      <c r="X8" s="254"/>
      <c r="Y8" s="253" t="s">
        <v>527</v>
      </c>
      <c r="Z8" s="254"/>
      <c r="AA8" s="253" t="s">
        <v>536</v>
      </c>
      <c r="AB8" s="254"/>
    </row>
    <row r="9" spans="1:28" ht="15.05" customHeight="1">
      <c r="B9" s="233"/>
      <c r="C9" s="4"/>
      <c r="D9" s="257"/>
      <c r="E9" s="7"/>
      <c r="F9" s="30"/>
      <c r="G9" s="189" t="s">
        <v>297</v>
      </c>
      <c r="H9" s="203"/>
      <c r="I9" s="189" t="s">
        <v>433</v>
      </c>
      <c r="J9" s="203"/>
      <c r="K9" s="189" t="s">
        <v>445</v>
      </c>
      <c r="L9" s="203"/>
      <c r="M9" s="189" t="s">
        <v>459</v>
      </c>
      <c r="N9" s="203"/>
      <c r="O9" s="189" t="s">
        <v>473</v>
      </c>
      <c r="P9" s="203"/>
      <c r="Q9" s="189" t="s">
        <v>473</v>
      </c>
      <c r="R9" s="203"/>
      <c r="S9" s="189" t="s">
        <v>488</v>
      </c>
      <c r="T9" s="203"/>
      <c r="U9" s="189" t="s">
        <v>517</v>
      </c>
      <c r="V9" s="203"/>
      <c r="W9" s="189" t="s">
        <v>522</v>
      </c>
      <c r="X9" s="203"/>
      <c r="Y9" s="189" t="s">
        <v>528</v>
      </c>
      <c r="Z9" s="203"/>
      <c r="AA9" s="189" t="s">
        <v>538</v>
      </c>
      <c r="AB9" s="203"/>
    </row>
    <row r="10" spans="1:28" ht="15.65">
      <c r="A10" s="14">
        <v>1</v>
      </c>
      <c r="B10" s="22" t="s">
        <v>29</v>
      </c>
      <c r="C10" s="2"/>
      <c r="D10" s="176">
        <f t="shared" ref="D10:D55" si="0">SUM(G10+I10+K10+M10+O10+Q10+S10+U10+W10+Y10+AA10)</f>
        <v>8896.4599999999991</v>
      </c>
      <c r="E10" s="7"/>
      <c r="F10" s="66">
        <v>1</v>
      </c>
      <c r="G10" s="43">
        <v>607</v>
      </c>
      <c r="H10" s="5" t="s">
        <v>1</v>
      </c>
      <c r="I10" s="43">
        <v>784.4</v>
      </c>
      <c r="J10" s="5" t="s">
        <v>1</v>
      </c>
      <c r="K10" s="43">
        <v>796</v>
      </c>
      <c r="L10" s="5" t="s">
        <v>1</v>
      </c>
      <c r="M10" s="171">
        <v>1125.7</v>
      </c>
      <c r="N10" s="5" t="s">
        <v>1</v>
      </c>
      <c r="O10" s="43"/>
      <c r="P10" s="5"/>
      <c r="Q10" s="43">
        <v>1044</v>
      </c>
      <c r="R10" s="5" t="s">
        <v>1</v>
      </c>
      <c r="S10" s="43">
        <v>1050.7</v>
      </c>
      <c r="T10" s="5" t="s">
        <v>1</v>
      </c>
      <c r="U10" s="43">
        <v>754.66</v>
      </c>
      <c r="V10" s="5" t="s">
        <v>1</v>
      </c>
      <c r="W10" s="43">
        <v>652</v>
      </c>
      <c r="X10" s="5" t="s">
        <v>1</v>
      </c>
      <c r="Y10" s="43">
        <v>280</v>
      </c>
      <c r="Z10" s="5" t="s">
        <v>1</v>
      </c>
      <c r="AA10" s="43">
        <v>1802</v>
      </c>
      <c r="AB10" s="5" t="s">
        <v>1</v>
      </c>
    </row>
    <row r="11" spans="1:28" ht="15.65">
      <c r="A11" s="14">
        <v>2</v>
      </c>
      <c r="B11" s="22" t="s">
        <v>31</v>
      </c>
      <c r="C11" s="2"/>
      <c r="D11" s="176">
        <f t="shared" si="0"/>
        <v>6913.36</v>
      </c>
      <c r="E11" s="7"/>
      <c r="F11" s="66">
        <v>1</v>
      </c>
      <c r="G11" s="43">
        <v>718</v>
      </c>
      <c r="H11" s="5" t="s">
        <v>1</v>
      </c>
      <c r="I11" s="43">
        <v>628</v>
      </c>
      <c r="J11" s="5" t="s">
        <v>1</v>
      </c>
      <c r="K11" s="43">
        <v>763</v>
      </c>
      <c r="L11" s="5" t="s">
        <v>1</v>
      </c>
      <c r="M11" s="171">
        <v>452.7</v>
      </c>
      <c r="N11" s="5" t="s">
        <v>1</v>
      </c>
      <c r="O11" s="43"/>
      <c r="P11" s="5"/>
      <c r="Q11" s="43">
        <v>859</v>
      </c>
      <c r="R11" s="5" t="s">
        <v>1</v>
      </c>
      <c r="S11" s="43">
        <v>552</v>
      </c>
      <c r="T11" s="5" t="s">
        <v>1</v>
      </c>
      <c r="U11" s="43">
        <v>534.66</v>
      </c>
      <c r="V11" s="5" t="s">
        <v>1</v>
      </c>
      <c r="W11" s="43">
        <v>710</v>
      </c>
      <c r="X11" s="5" t="s">
        <v>1</v>
      </c>
      <c r="Y11" s="43">
        <v>668</v>
      </c>
      <c r="Z11" s="5" t="s">
        <v>1</v>
      </c>
      <c r="AA11" s="43">
        <v>1028</v>
      </c>
      <c r="AB11" s="5" t="s">
        <v>1</v>
      </c>
    </row>
    <row r="12" spans="1:28" ht="15.65">
      <c r="A12" s="14">
        <v>3</v>
      </c>
      <c r="B12" s="22" t="s">
        <v>14</v>
      </c>
      <c r="C12" s="2"/>
      <c r="D12" s="176">
        <f t="shared" si="0"/>
        <v>6444</v>
      </c>
      <c r="E12" s="7"/>
      <c r="F12" s="66">
        <v>1</v>
      </c>
      <c r="G12" s="43">
        <v>510</v>
      </c>
      <c r="H12" s="5" t="s">
        <v>1</v>
      </c>
      <c r="I12" s="43">
        <v>536</v>
      </c>
      <c r="J12" s="5" t="s">
        <v>1</v>
      </c>
      <c r="K12" s="43">
        <v>723</v>
      </c>
      <c r="L12" s="5" t="s">
        <v>1</v>
      </c>
      <c r="M12" s="171">
        <v>480</v>
      </c>
      <c r="N12" s="5" t="s">
        <v>1</v>
      </c>
      <c r="O12" s="43"/>
      <c r="P12" s="5"/>
      <c r="Q12" s="43">
        <v>734</v>
      </c>
      <c r="R12" s="5" t="s">
        <v>1</v>
      </c>
      <c r="S12" s="43">
        <v>974</v>
      </c>
      <c r="T12" s="5" t="s">
        <v>1</v>
      </c>
      <c r="U12" s="43">
        <v>400</v>
      </c>
      <c r="V12" s="5" t="s">
        <v>1</v>
      </c>
      <c r="W12" s="43">
        <v>949</v>
      </c>
      <c r="X12" s="5" t="s">
        <v>1</v>
      </c>
      <c r="Y12" s="43">
        <v>470</v>
      </c>
      <c r="Z12" s="5" t="s">
        <v>1</v>
      </c>
      <c r="AA12" s="43">
        <v>668</v>
      </c>
      <c r="AB12" s="5" t="s">
        <v>1</v>
      </c>
    </row>
    <row r="13" spans="1:28" ht="15.65">
      <c r="A13" s="14">
        <v>4</v>
      </c>
      <c r="B13" s="22" t="s">
        <v>138</v>
      </c>
      <c r="C13" s="2"/>
      <c r="D13" s="176">
        <f t="shared" si="0"/>
        <v>5009.7</v>
      </c>
      <c r="E13" s="7"/>
      <c r="F13" s="66">
        <v>1</v>
      </c>
      <c r="G13" s="43">
        <v>539</v>
      </c>
      <c r="H13" s="5" t="s">
        <v>1</v>
      </c>
      <c r="I13" s="43">
        <v>468</v>
      </c>
      <c r="J13" s="5" t="s">
        <v>1</v>
      </c>
      <c r="K13" s="43">
        <v>620</v>
      </c>
      <c r="L13" s="5" t="s">
        <v>1</v>
      </c>
      <c r="M13" s="171"/>
      <c r="N13" s="5"/>
      <c r="O13" s="43"/>
      <c r="P13" s="5"/>
      <c r="Q13" s="43">
        <v>587</v>
      </c>
      <c r="R13" s="5" t="s">
        <v>1</v>
      </c>
      <c r="S13" s="43">
        <v>506</v>
      </c>
      <c r="T13" s="5" t="s">
        <v>1</v>
      </c>
      <c r="U13" s="43"/>
      <c r="V13" s="5"/>
      <c r="W13" s="43">
        <v>700</v>
      </c>
      <c r="X13" s="5" t="s">
        <v>1</v>
      </c>
      <c r="Y13" s="43">
        <v>675</v>
      </c>
      <c r="Z13" s="5" t="s">
        <v>1</v>
      </c>
      <c r="AA13" s="43">
        <v>914.7</v>
      </c>
      <c r="AB13" s="5" t="s">
        <v>1</v>
      </c>
    </row>
    <row r="14" spans="1:28" ht="15.65">
      <c r="A14" s="14">
        <v>5</v>
      </c>
      <c r="B14" s="21" t="s">
        <v>16</v>
      </c>
      <c r="C14" s="2"/>
      <c r="D14" s="176">
        <f t="shared" si="0"/>
        <v>3089</v>
      </c>
      <c r="E14" s="7"/>
      <c r="F14" s="66"/>
      <c r="G14" s="43">
        <v>280</v>
      </c>
      <c r="H14" s="5" t="s">
        <v>1</v>
      </c>
      <c r="I14" s="43">
        <v>350</v>
      </c>
      <c r="J14" s="5" t="s">
        <v>1</v>
      </c>
      <c r="K14" s="43">
        <v>120</v>
      </c>
      <c r="L14" s="5" t="s">
        <v>1</v>
      </c>
      <c r="M14" s="171">
        <v>494</v>
      </c>
      <c r="N14" s="5" t="s">
        <v>1</v>
      </c>
      <c r="O14" s="43">
        <v>847</v>
      </c>
      <c r="P14" s="5" t="s">
        <v>1</v>
      </c>
      <c r="Q14" s="43"/>
      <c r="R14" s="5"/>
      <c r="S14" s="43"/>
      <c r="T14" s="5"/>
      <c r="U14" s="43"/>
      <c r="V14" s="5"/>
      <c r="W14" s="43">
        <v>398</v>
      </c>
      <c r="X14" s="5" t="s">
        <v>1</v>
      </c>
      <c r="Y14" s="43"/>
      <c r="Z14" s="5" t="s">
        <v>1</v>
      </c>
      <c r="AA14" s="43">
        <v>600</v>
      </c>
      <c r="AB14" s="5" t="s">
        <v>1</v>
      </c>
    </row>
    <row r="15" spans="1:28" ht="15.65">
      <c r="A15" s="14">
        <v>6</v>
      </c>
      <c r="B15" s="55" t="s">
        <v>266</v>
      </c>
      <c r="C15" s="2"/>
      <c r="D15" s="176">
        <f t="shared" si="0"/>
        <v>3060</v>
      </c>
      <c r="E15" s="7"/>
      <c r="F15" s="66">
        <v>1</v>
      </c>
      <c r="G15" s="43">
        <v>340</v>
      </c>
      <c r="H15" s="5" t="s">
        <v>1</v>
      </c>
      <c r="I15" s="43">
        <v>237</v>
      </c>
      <c r="J15" s="5" t="s">
        <v>1</v>
      </c>
      <c r="K15" s="43">
        <v>290</v>
      </c>
      <c r="L15" s="5" t="s">
        <v>1</v>
      </c>
      <c r="M15" s="171">
        <v>95</v>
      </c>
      <c r="N15" s="5" t="s">
        <v>1</v>
      </c>
      <c r="O15" s="43"/>
      <c r="P15" s="5"/>
      <c r="Q15" s="43">
        <v>415</v>
      </c>
      <c r="R15" s="5" t="s">
        <v>1</v>
      </c>
      <c r="S15" s="43">
        <v>340</v>
      </c>
      <c r="T15" s="5" t="s">
        <v>1</v>
      </c>
      <c r="U15" s="43"/>
      <c r="V15" s="5"/>
      <c r="W15" s="43">
        <v>350</v>
      </c>
      <c r="X15" s="5" t="s">
        <v>1</v>
      </c>
      <c r="Y15" s="43">
        <v>415</v>
      </c>
      <c r="Z15" s="5" t="s">
        <v>1</v>
      </c>
      <c r="AA15" s="43">
        <v>578</v>
      </c>
      <c r="AB15" s="5" t="s">
        <v>1</v>
      </c>
    </row>
    <row r="16" spans="1:28" ht="15.85" customHeight="1">
      <c r="A16" s="14">
        <v>7</v>
      </c>
      <c r="B16" s="21" t="s">
        <v>13</v>
      </c>
      <c r="C16" s="2"/>
      <c r="D16" s="176">
        <f t="shared" si="0"/>
        <v>2710</v>
      </c>
      <c r="E16" s="7"/>
      <c r="F16" s="66"/>
      <c r="G16" s="43">
        <v>384</v>
      </c>
      <c r="H16" s="5" t="s">
        <v>1</v>
      </c>
      <c r="I16" s="43">
        <v>318</v>
      </c>
      <c r="J16" s="5" t="s">
        <v>1</v>
      </c>
      <c r="K16" s="43">
        <v>230</v>
      </c>
      <c r="L16" s="5" t="s">
        <v>1</v>
      </c>
      <c r="M16" s="171">
        <v>200</v>
      </c>
      <c r="N16" s="5" t="s">
        <v>1</v>
      </c>
      <c r="O16" s="43">
        <v>580</v>
      </c>
      <c r="P16" s="5" t="s">
        <v>1</v>
      </c>
      <c r="Q16" s="43"/>
      <c r="R16" s="5"/>
      <c r="S16" s="43">
        <v>200</v>
      </c>
      <c r="T16" s="5" t="s">
        <v>1</v>
      </c>
      <c r="U16" s="43"/>
      <c r="V16" s="5"/>
      <c r="W16" s="43">
        <v>200</v>
      </c>
      <c r="X16" s="5" t="s">
        <v>1</v>
      </c>
      <c r="Y16" s="43"/>
      <c r="Z16" s="5" t="s">
        <v>1</v>
      </c>
      <c r="AA16" s="43">
        <v>598</v>
      </c>
      <c r="AB16" s="5" t="s">
        <v>1</v>
      </c>
    </row>
    <row r="17" spans="1:28" ht="15.65">
      <c r="A17" s="14">
        <v>8</v>
      </c>
      <c r="B17" s="22" t="s">
        <v>63</v>
      </c>
      <c r="C17" s="2"/>
      <c r="D17" s="176">
        <f t="shared" si="0"/>
        <v>2551.6999999999998</v>
      </c>
      <c r="E17" s="7"/>
      <c r="F17" s="66">
        <v>1</v>
      </c>
      <c r="G17" s="43">
        <v>168</v>
      </c>
      <c r="H17" s="5" t="s">
        <v>1</v>
      </c>
      <c r="I17" s="43">
        <v>134</v>
      </c>
      <c r="J17" s="5" t="s">
        <v>1</v>
      </c>
      <c r="K17" s="43">
        <v>184</v>
      </c>
      <c r="L17" s="5" t="s">
        <v>1</v>
      </c>
      <c r="M17" s="171">
        <v>134.69999999999999</v>
      </c>
      <c r="N17" s="5" t="s">
        <v>1</v>
      </c>
      <c r="O17" s="43"/>
      <c r="P17" s="5"/>
      <c r="Q17" s="43">
        <v>200</v>
      </c>
      <c r="R17" s="5" t="s">
        <v>1</v>
      </c>
      <c r="S17" s="43">
        <v>168</v>
      </c>
      <c r="T17" s="5" t="s">
        <v>1</v>
      </c>
      <c r="U17" s="43">
        <v>159</v>
      </c>
      <c r="V17" s="5" t="s">
        <v>1</v>
      </c>
      <c r="W17" s="43">
        <v>299</v>
      </c>
      <c r="X17" s="5" t="s">
        <v>1</v>
      </c>
      <c r="Y17" s="43">
        <v>215</v>
      </c>
      <c r="Z17" s="5" t="s">
        <v>1</v>
      </c>
      <c r="AA17" s="43">
        <v>890</v>
      </c>
      <c r="AB17" s="5" t="s">
        <v>1</v>
      </c>
    </row>
    <row r="18" spans="1:28" ht="15.85" customHeight="1">
      <c r="A18" s="14">
        <v>9</v>
      </c>
      <c r="B18" s="22" t="s">
        <v>17</v>
      </c>
      <c r="C18" s="2"/>
      <c r="D18" s="176">
        <f t="shared" si="0"/>
        <v>2195</v>
      </c>
      <c r="E18" s="7"/>
      <c r="F18" s="66">
        <v>1</v>
      </c>
      <c r="G18" s="43">
        <v>159</v>
      </c>
      <c r="H18" s="5" t="s">
        <v>1</v>
      </c>
      <c r="I18" s="43">
        <v>67</v>
      </c>
      <c r="J18" s="5" t="s">
        <v>1</v>
      </c>
      <c r="K18" s="43">
        <v>417</v>
      </c>
      <c r="L18" s="5" t="s">
        <v>1</v>
      </c>
      <c r="M18" s="171"/>
      <c r="N18" s="5"/>
      <c r="O18" s="43"/>
      <c r="P18" s="5"/>
      <c r="Q18" s="43">
        <v>402</v>
      </c>
      <c r="R18" s="5" t="s">
        <v>1</v>
      </c>
      <c r="S18" s="43">
        <v>430</v>
      </c>
      <c r="T18" s="5" t="s">
        <v>1</v>
      </c>
      <c r="U18" s="43"/>
      <c r="V18" s="5"/>
      <c r="W18" s="43">
        <v>284</v>
      </c>
      <c r="X18" s="5" t="s">
        <v>1</v>
      </c>
      <c r="Y18" s="43">
        <v>168</v>
      </c>
      <c r="Z18" s="5" t="s">
        <v>1</v>
      </c>
      <c r="AA18" s="43">
        <v>268</v>
      </c>
      <c r="AB18" s="5" t="s">
        <v>1</v>
      </c>
    </row>
    <row r="19" spans="1:28" ht="15.85" customHeight="1">
      <c r="A19" s="14">
        <v>10</v>
      </c>
      <c r="B19" s="55" t="s">
        <v>440</v>
      </c>
      <c r="C19" s="2"/>
      <c r="D19" s="176">
        <f t="shared" si="0"/>
        <v>2147</v>
      </c>
      <c r="E19" s="7"/>
      <c r="F19" s="66">
        <v>1</v>
      </c>
      <c r="G19" s="59"/>
      <c r="H19" s="5"/>
      <c r="I19" s="59"/>
      <c r="J19" s="5"/>
      <c r="K19" s="59">
        <v>215</v>
      </c>
      <c r="L19" s="5" t="s">
        <v>1</v>
      </c>
      <c r="M19" s="172"/>
      <c r="N19" s="5"/>
      <c r="O19" s="59"/>
      <c r="P19" s="5"/>
      <c r="Q19" s="59">
        <v>448</v>
      </c>
      <c r="R19" s="5" t="s">
        <v>1</v>
      </c>
      <c r="S19" s="59">
        <v>405</v>
      </c>
      <c r="T19" s="5" t="s">
        <v>1</v>
      </c>
      <c r="U19" s="59"/>
      <c r="V19" s="5"/>
      <c r="W19" s="59">
        <v>297</v>
      </c>
      <c r="X19" s="5" t="s">
        <v>1</v>
      </c>
      <c r="Y19" s="59">
        <v>422</v>
      </c>
      <c r="Z19" s="5" t="s">
        <v>1</v>
      </c>
      <c r="AA19" s="59">
        <v>360</v>
      </c>
      <c r="AB19" s="5" t="s">
        <v>1</v>
      </c>
    </row>
    <row r="20" spans="1:28" ht="15.65">
      <c r="A20" s="14">
        <v>11</v>
      </c>
      <c r="B20" s="76" t="s">
        <v>150</v>
      </c>
      <c r="C20" s="2"/>
      <c r="D20" s="176">
        <f t="shared" si="0"/>
        <v>1990</v>
      </c>
      <c r="E20" s="39"/>
      <c r="F20" s="66"/>
      <c r="G20" s="43">
        <v>200</v>
      </c>
      <c r="H20" s="5" t="s">
        <v>1</v>
      </c>
      <c r="I20" s="43">
        <v>311</v>
      </c>
      <c r="J20" s="5" t="s">
        <v>1</v>
      </c>
      <c r="K20" s="43"/>
      <c r="L20" s="5"/>
      <c r="M20" s="171">
        <v>200</v>
      </c>
      <c r="N20" s="5" t="s">
        <v>1</v>
      </c>
      <c r="O20" s="43">
        <v>280</v>
      </c>
      <c r="P20" s="5" t="s">
        <v>1</v>
      </c>
      <c r="Q20" s="43"/>
      <c r="R20" s="5"/>
      <c r="S20" s="43">
        <v>230</v>
      </c>
      <c r="T20" s="5" t="s">
        <v>1</v>
      </c>
      <c r="U20" s="43">
        <v>159</v>
      </c>
      <c r="V20" s="5" t="s">
        <v>1</v>
      </c>
      <c r="W20" s="43"/>
      <c r="X20" s="5" t="s">
        <v>1</v>
      </c>
      <c r="Y20" s="43">
        <v>280</v>
      </c>
      <c r="Z20" s="5" t="s">
        <v>1</v>
      </c>
      <c r="AA20" s="43">
        <v>330</v>
      </c>
      <c r="AB20" s="5" t="s">
        <v>1</v>
      </c>
    </row>
    <row r="21" spans="1:28" ht="15.65">
      <c r="A21" s="14">
        <v>12</v>
      </c>
      <c r="B21" s="55" t="s">
        <v>131</v>
      </c>
      <c r="C21" s="2"/>
      <c r="D21" s="176">
        <f t="shared" si="0"/>
        <v>1858</v>
      </c>
      <c r="E21" s="7"/>
      <c r="F21" s="66">
        <v>1</v>
      </c>
      <c r="G21" s="43">
        <v>16</v>
      </c>
      <c r="H21" s="5" t="s">
        <v>1</v>
      </c>
      <c r="I21" s="43">
        <v>230</v>
      </c>
      <c r="J21" s="5" t="s">
        <v>1</v>
      </c>
      <c r="K21" s="43"/>
      <c r="L21" s="5"/>
      <c r="M21" s="171">
        <v>316</v>
      </c>
      <c r="N21" s="5" t="s">
        <v>1</v>
      </c>
      <c r="O21" s="43"/>
      <c r="P21" s="5"/>
      <c r="Q21" s="43">
        <v>232</v>
      </c>
      <c r="R21" s="5" t="s">
        <v>1</v>
      </c>
      <c r="S21" s="43">
        <v>150</v>
      </c>
      <c r="T21" s="5" t="s">
        <v>1</v>
      </c>
      <c r="U21" s="43">
        <v>244</v>
      </c>
      <c r="V21" s="5" t="s">
        <v>1</v>
      </c>
      <c r="W21" s="43">
        <v>250</v>
      </c>
      <c r="X21" s="5" t="s">
        <v>1</v>
      </c>
      <c r="Y21" s="43"/>
      <c r="Z21" s="5" t="s">
        <v>1</v>
      </c>
      <c r="AA21" s="43">
        <v>420</v>
      </c>
      <c r="AB21" s="5" t="s">
        <v>1</v>
      </c>
    </row>
    <row r="22" spans="1:28" ht="15.65">
      <c r="A22" s="14">
        <v>13</v>
      </c>
      <c r="B22" s="56" t="s">
        <v>101</v>
      </c>
      <c r="C22" s="2"/>
      <c r="D22" s="176">
        <f t="shared" si="0"/>
        <v>1852</v>
      </c>
      <c r="E22" s="39"/>
      <c r="F22" s="66"/>
      <c r="G22" s="43">
        <v>230</v>
      </c>
      <c r="H22" s="5" t="s">
        <v>1</v>
      </c>
      <c r="I22" s="43">
        <v>184</v>
      </c>
      <c r="J22" s="5" t="s">
        <v>1</v>
      </c>
      <c r="K22" s="43"/>
      <c r="L22" s="5"/>
      <c r="M22" s="171">
        <v>168</v>
      </c>
      <c r="N22" s="5" t="s">
        <v>1</v>
      </c>
      <c r="O22" s="43">
        <v>280</v>
      </c>
      <c r="P22" s="5" t="s">
        <v>1</v>
      </c>
      <c r="Q22" s="43"/>
      <c r="R22" s="5"/>
      <c r="S22" s="43">
        <v>230</v>
      </c>
      <c r="T22" s="5" t="s">
        <v>1</v>
      </c>
      <c r="U22" s="43"/>
      <c r="V22" s="5"/>
      <c r="W22" s="43">
        <v>230</v>
      </c>
      <c r="X22" s="5" t="s">
        <v>1</v>
      </c>
      <c r="Y22" s="43">
        <v>230</v>
      </c>
      <c r="Z22" s="5" t="s">
        <v>1</v>
      </c>
      <c r="AA22" s="43">
        <v>300</v>
      </c>
      <c r="AB22" s="5" t="s">
        <v>1</v>
      </c>
    </row>
    <row r="23" spans="1:28" ht="15.65">
      <c r="A23" s="14">
        <v>14</v>
      </c>
      <c r="B23" s="21" t="s">
        <v>139</v>
      </c>
      <c r="C23" s="2"/>
      <c r="D23" s="176">
        <f t="shared" si="0"/>
        <v>1648.6</v>
      </c>
      <c r="E23" s="42"/>
      <c r="F23" s="66"/>
      <c r="G23" s="43">
        <v>430</v>
      </c>
      <c r="H23" s="5" t="s">
        <v>1</v>
      </c>
      <c r="I23" s="43">
        <v>289.60000000000002</v>
      </c>
      <c r="J23" s="5" t="s">
        <v>1</v>
      </c>
      <c r="K23" s="43"/>
      <c r="L23" s="5"/>
      <c r="M23" s="171">
        <v>280</v>
      </c>
      <c r="N23" s="5" t="s">
        <v>1</v>
      </c>
      <c r="O23" s="43">
        <v>349</v>
      </c>
      <c r="P23" s="5" t="s">
        <v>1</v>
      </c>
      <c r="Q23" s="43"/>
      <c r="R23" s="5"/>
      <c r="S23" s="43"/>
      <c r="T23" s="5"/>
      <c r="U23" s="43"/>
      <c r="V23" s="5"/>
      <c r="W23" s="43"/>
      <c r="X23" s="5" t="s">
        <v>1</v>
      </c>
      <c r="Y23" s="43"/>
      <c r="Z23" s="5" t="s">
        <v>1</v>
      </c>
      <c r="AA23" s="43">
        <v>300</v>
      </c>
      <c r="AB23" s="5" t="s">
        <v>1</v>
      </c>
    </row>
    <row r="24" spans="1:28" ht="15.65">
      <c r="A24" s="14">
        <v>15</v>
      </c>
      <c r="B24" s="55" t="s">
        <v>65</v>
      </c>
      <c r="C24" s="2"/>
      <c r="D24" s="176">
        <f t="shared" si="0"/>
        <v>1637.66</v>
      </c>
      <c r="E24" s="42"/>
      <c r="F24" s="66">
        <v>1</v>
      </c>
      <c r="G24" s="43">
        <v>414</v>
      </c>
      <c r="H24" s="5" t="s">
        <v>1</v>
      </c>
      <c r="I24" s="43">
        <v>15</v>
      </c>
      <c r="J24" s="5" t="s">
        <v>1</v>
      </c>
      <c r="K24" s="43">
        <v>514</v>
      </c>
      <c r="L24" s="5" t="s">
        <v>1</v>
      </c>
      <c r="M24" s="171">
        <v>345</v>
      </c>
      <c r="N24" s="5" t="s">
        <v>1</v>
      </c>
      <c r="O24" s="43"/>
      <c r="P24" s="5"/>
      <c r="Q24" s="43">
        <v>134</v>
      </c>
      <c r="R24" s="5" t="s">
        <v>1</v>
      </c>
      <c r="S24" s="43"/>
      <c r="T24" s="5"/>
      <c r="U24" s="43">
        <v>150.66</v>
      </c>
      <c r="V24" s="5" t="s">
        <v>1</v>
      </c>
      <c r="W24" s="43"/>
      <c r="X24" s="5" t="s">
        <v>1</v>
      </c>
      <c r="Y24" s="43"/>
      <c r="Z24" s="5" t="s">
        <v>1</v>
      </c>
      <c r="AA24" s="43">
        <v>65</v>
      </c>
      <c r="AB24" s="5" t="s">
        <v>1</v>
      </c>
    </row>
    <row r="25" spans="1:28" ht="15.65">
      <c r="A25" s="14">
        <v>16</v>
      </c>
      <c r="B25" s="55" t="s">
        <v>75</v>
      </c>
      <c r="C25" s="2"/>
      <c r="D25" s="176">
        <f t="shared" si="0"/>
        <v>1400</v>
      </c>
      <c r="E25" s="42"/>
      <c r="F25" s="66">
        <v>1</v>
      </c>
      <c r="G25" s="43"/>
      <c r="H25" s="5"/>
      <c r="I25" s="43"/>
      <c r="J25" s="5"/>
      <c r="K25" s="43">
        <v>280</v>
      </c>
      <c r="L25" s="5" t="s">
        <v>1</v>
      </c>
      <c r="M25" s="171"/>
      <c r="N25" s="5"/>
      <c r="O25" s="43"/>
      <c r="P25" s="5"/>
      <c r="Q25" s="43">
        <v>230</v>
      </c>
      <c r="R25" s="5" t="s">
        <v>1</v>
      </c>
      <c r="S25" s="43">
        <v>230</v>
      </c>
      <c r="T25" s="5" t="s">
        <v>1</v>
      </c>
      <c r="U25" s="43"/>
      <c r="V25" s="5"/>
      <c r="W25" s="43">
        <v>280</v>
      </c>
      <c r="X25" s="5" t="s">
        <v>1</v>
      </c>
      <c r="Y25" s="43"/>
      <c r="Z25" s="5" t="s">
        <v>1</v>
      </c>
      <c r="AA25" s="43">
        <v>380</v>
      </c>
      <c r="AB25" s="5" t="s">
        <v>1</v>
      </c>
    </row>
    <row r="26" spans="1:28" ht="15.65">
      <c r="A26" s="14">
        <v>17</v>
      </c>
      <c r="B26" s="21" t="s">
        <v>136</v>
      </c>
      <c r="C26" s="2"/>
      <c r="D26" s="176">
        <f t="shared" si="0"/>
        <v>1138</v>
      </c>
      <c r="E26" s="42"/>
      <c r="F26" s="66"/>
      <c r="G26" s="43">
        <v>105</v>
      </c>
      <c r="H26" s="5" t="s">
        <v>1</v>
      </c>
      <c r="I26" s="43">
        <v>30</v>
      </c>
      <c r="J26" s="5" t="s">
        <v>1</v>
      </c>
      <c r="K26" s="43">
        <v>230</v>
      </c>
      <c r="L26" s="5" t="s">
        <v>1</v>
      </c>
      <c r="M26" s="171"/>
      <c r="N26" s="5"/>
      <c r="O26" s="43">
        <v>345</v>
      </c>
      <c r="P26" s="5" t="s">
        <v>1</v>
      </c>
      <c r="Q26" s="43"/>
      <c r="R26" s="5"/>
      <c r="S26" s="43"/>
      <c r="T26" s="5"/>
      <c r="U26" s="43"/>
      <c r="V26" s="5"/>
      <c r="W26" s="43">
        <v>168</v>
      </c>
      <c r="X26" s="5" t="s">
        <v>1</v>
      </c>
      <c r="Y26" s="43">
        <v>260</v>
      </c>
      <c r="Z26" s="5" t="s">
        <v>1</v>
      </c>
      <c r="AA26" s="43"/>
      <c r="AB26" s="5" t="s">
        <v>1</v>
      </c>
    </row>
    <row r="27" spans="1:28" ht="15.65">
      <c r="A27" s="14">
        <v>18</v>
      </c>
      <c r="B27" s="21" t="s">
        <v>30</v>
      </c>
      <c r="C27" s="2"/>
      <c r="D27" s="176">
        <f t="shared" si="0"/>
        <v>1100</v>
      </c>
      <c r="E27" s="42"/>
      <c r="F27" s="66"/>
      <c r="G27" s="43">
        <v>134</v>
      </c>
      <c r="H27" s="5" t="s">
        <v>1</v>
      </c>
      <c r="I27" s="43">
        <v>40</v>
      </c>
      <c r="J27" s="5" t="s">
        <v>1</v>
      </c>
      <c r="K27" s="43">
        <v>120</v>
      </c>
      <c r="L27" s="5" t="s">
        <v>1</v>
      </c>
      <c r="M27" s="171">
        <v>120</v>
      </c>
      <c r="N27" s="5" t="s">
        <v>1</v>
      </c>
      <c r="O27" s="43">
        <v>184</v>
      </c>
      <c r="P27" s="5" t="s">
        <v>1</v>
      </c>
      <c r="Q27" s="43"/>
      <c r="R27" s="5"/>
      <c r="S27" s="43"/>
      <c r="T27" s="5"/>
      <c r="U27" s="43"/>
      <c r="V27" s="5"/>
      <c r="W27" s="43">
        <v>90</v>
      </c>
      <c r="X27" s="5" t="s">
        <v>1</v>
      </c>
      <c r="Y27" s="43">
        <v>192</v>
      </c>
      <c r="Z27" s="5" t="s">
        <v>1</v>
      </c>
      <c r="AA27" s="43">
        <v>220</v>
      </c>
      <c r="AB27" s="5" t="s">
        <v>1</v>
      </c>
    </row>
    <row r="28" spans="1:28" ht="15.65">
      <c r="A28" s="14">
        <v>19</v>
      </c>
      <c r="B28" s="21" t="s">
        <v>60</v>
      </c>
      <c r="C28" s="2"/>
      <c r="D28" s="176">
        <f t="shared" si="0"/>
        <v>1082.5999999999999</v>
      </c>
      <c r="E28" s="42"/>
      <c r="F28" s="66"/>
      <c r="G28" s="43">
        <v>105</v>
      </c>
      <c r="H28" s="5" t="s">
        <v>1</v>
      </c>
      <c r="I28" s="43">
        <v>105.6</v>
      </c>
      <c r="J28" s="5" t="s">
        <v>1</v>
      </c>
      <c r="K28" s="43"/>
      <c r="L28" s="5"/>
      <c r="M28" s="171">
        <v>168</v>
      </c>
      <c r="N28" s="5" t="s">
        <v>1</v>
      </c>
      <c r="O28" s="43">
        <v>150</v>
      </c>
      <c r="P28" s="5" t="s">
        <v>1</v>
      </c>
      <c r="Q28" s="43"/>
      <c r="R28" s="5"/>
      <c r="S28" s="43"/>
      <c r="T28" s="5"/>
      <c r="U28" s="43">
        <v>184</v>
      </c>
      <c r="V28" s="5" t="s">
        <v>1</v>
      </c>
      <c r="W28" s="43">
        <v>150</v>
      </c>
      <c r="X28" s="5" t="s">
        <v>1</v>
      </c>
      <c r="Y28" s="43">
        <v>100</v>
      </c>
      <c r="Z28" s="5" t="s">
        <v>1</v>
      </c>
      <c r="AA28" s="43">
        <v>120</v>
      </c>
      <c r="AB28" s="5" t="s">
        <v>1</v>
      </c>
    </row>
    <row r="29" spans="1:28" ht="15.65">
      <c r="A29" s="14">
        <v>20</v>
      </c>
      <c r="B29" s="22" t="s">
        <v>267</v>
      </c>
      <c r="C29" s="2"/>
      <c r="D29" s="176">
        <f t="shared" si="0"/>
        <v>1076</v>
      </c>
      <c r="E29" s="42"/>
      <c r="F29" s="66">
        <v>1</v>
      </c>
      <c r="G29" s="43"/>
      <c r="H29" s="5"/>
      <c r="I29" s="43">
        <v>100</v>
      </c>
      <c r="J29" s="5" t="s">
        <v>1</v>
      </c>
      <c r="K29" s="43">
        <v>115</v>
      </c>
      <c r="L29" s="5" t="s">
        <v>1</v>
      </c>
      <c r="M29" s="171">
        <v>84</v>
      </c>
      <c r="N29" s="5" t="s">
        <v>1</v>
      </c>
      <c r="O29" s="43"/>
      <c r="P29" s="5"/>
      <c r="Q29" s="43">
        <v>142</v>
      </c>
      <c r="R29" s="5" t="s">
        <v>1</v>
      </c>
      <c r="S29" s="43">
        <v>115</v>
      </c>
      <c r="T29" s="5" t="s">
        <v>1</v>
      </c>
      <c r="U29" s="43">
        <v>100</v>
      </c>
      <c r="V29" s="5" t="s">
        <v>1</v>
      </c>
      <c r="W29" s="43">
        <v>140</v>
      </c>
      <c r="X29" s="5" t="s">
        <v>1</v>
      </c>
      <c r="Y29" s="43"/>
      <c r="Z29" s="5" t="s">
        <v>1</v>
      </c>
      <c r="AA29" s="43">
        <v>280</v>
      </c>
      <c r="AB29" s="5" t="s">
        <v>1</v>
      </c>
    </row>
    <row r="30" spans="1:28" ht="15.65">
      <c r="A30" s="14">
        <v>21</v>
      </c>
      <c r="B30" s="21" t="s">
        <v>78</v>
      </c>
      <c r="C30" s="2"/>
      <c r="D30" s="176">
        <f t="shared" si="0"/>
        <v>965</v>
      </c>
      <c r="E30" s="42"/>
      <c r="F30" s="66"/>
      <c r="G30" s="43">
        <v>60</v>
      </c>
      <c r="H30" s="5" t="s">
        <v>1</v>
      </c>
      <c r="I30" s="43">
        <v>170</v>
      </c>
      <c r="J30" s="5" t="s">
        <v>1</v>
      </c>
      <c r="K30" s="43"/>
      <c r="L30" s="5"/>
      <c r="M30" s="171">
        <v>270</v>
      </c>
      <c r="N30" s="5" t="s">
        <v>1</v>
      </c>
      <c r="O30" s="43">
        <v>205</v>
      </c>
      <c r="P30" s="5" t="s">
        <v>1</v>
      </c>
      <c r="Q30" s="43"/>
      <c r="R30" s="5"/>
      <c r="S30" s="43"/>
      <c r="T30" s="5"/>
      <c r="U30" s="43"/>
      <c r="V30" s="5"/>
      <c r="W30" s="43">
        <v>100</v>
      </c>
      <c r="X30" s="5" t="s">
        <v>1</v>
      </c>
      <c r="Y30" s="43">
        <v>160</v>
      </c>
      <c r="Z30" s="5" t="s">
        <v>1</v>
      </c>
      <c r="AA30" s="43"/>
      <c r="AB30" s="5" t="s">
        <v>1</v>
      </c>
    </row>
    <row r="31" spans="1:28" ht="15.65">
      <c r="A31" s="14">
        <v>22</v>
      </c>
      <c r="B31" s="55" t="s">
        <v>105</v>
      </c>
      <c r="C31" s="2"/>
      <c r="D31" s="176">
        <f t="shared" si="0"/>
        <v>955</v>
      </c>
      <c r="E31" s="42"/>
      <c r="F31" s="66">
        <v>1</v>
      </c>
      <c r="G31" s="43">
        <v>30</v>
      </c>
      <c r="H31" s="5" t="s">
        <v>1</v>
      </c>
      <c r="I31" s="43">
        <v>65</v>
      </c>
      <c r="J31" s="5" t="s">
        <v>1</v>
      </c>
      <c r="K31" s="43">
        <v>146</v>
      </c>
      <c r="L31" s="5" t="s">
        <v>1</v>
      </c>
      <c r="M31" s="171"/>
      <c r="N31" s="5"/>
      <c r="O31" s="43"/>
      <c r="P31" s="5"/>
      <c r="Q31" s="43">
        <v>150</v>
      </c>
      <c r="R31" s="5" t="s">
        <v>1</v>
      </c>
      <c r="S31" s="43">
        <v>100</v>
      </c>
      <c r="T31" s="5" t="s">
        <v>1</v>
      </c>
      <c r="U31" s="43">
        <v>184</v>
      </c>
      <c r="V31" s="5" t="s">
        <v>1</v>
      </c>
      <c r="W31" s="43"/>
      <c r="X31" s="5" t="s">
        <v>1</v>
      </c>
      <c r="Y31" s="43"/>
      <c r="Z31" s="5" t="s">
        <v>1</v>
      </c>
      <c r="AA31" s="43">
        <v>280</v>
      </c>
      <c r="AB31" s="5" t="s">
        <v>1</v>
      </c>
    </row>
    <row r="32" spans="1:28" ht="15.65">
      <c r="A32" s="14">
        <v>23</v>
      </c>
      <c r="B32" s="21" t="s">
        <v>61</v>
      </c>
      <c r="C32" s="2"/>
      <c r="D32" s="176">
        <f t="shared" si="0"/>
        <v>740</v>
      </c>
      <c r="E32" s="42"/>
      <c r="F32" s="66"/>
      <c r="G32" s="43">
        <v>115</v>
      </c>
      <c r="H32" s="5" t="s">
        <v>1</v>
      </c>
      <c r="I32" s="43">
        <v>95</v>
      </c>
      <c r="J32" s="5" t="s">
        <v>1</v>
      </c>
      <c r="K32" s="43"/>
      <c r="L32" s="5"/>
      <c r="M32" s="171">
        <v>110</v>
      </c>
      <c r="N32" s="5" t="s">
        <v>1</v>
      </c>
      <c r="O32" s="43">
        <v>280</v>
      </c>
      <c r="P32" s="5" t="s">
        <v>1</v>
      </c>
      <c r="Q32" s="43"/>
      <c r="R32" s="5"/>
      <c r="S32" s="43"/>
      <c r="T32" s="5"/>
      <c r="U32" s="43"/>
      <c r="V32" s="5"/>
      <c r="W32" s="43"/>
      <c r="X32" s="5" t="s">
        <v>1</v>
      </c>
      <c r="Y32" s="43"/>
      <c r="Z32" s="5" t="s">
        <v>1</v>
      </c>
      <c r="AA32" s="43">
        <v>140</v>
      </c>
      <c r="AB32" s="5" t="s">
        <v>1</v>
      </c>
    </row>
    <row r="33" spans="1:28" ht="15.65">
      <c r="A33" s="14">
        <v>24</v>
      </c>
      <c r="B33" s="21" t="s">
        <v>72</v>
      </c>
      <c r="C33" s="2"/>
      <c r="D33" s="176">
        <f t="shared" si="0"/>
        <v>663</v>
      </c>
      <c r="E33" s="42"/>
      <c r="F33" s="66"/>
      <c r="G33" s="43">
        <v>180</v>
      </c>
      <c r="H33" s="5" t="s">
        <v>1</v>
      </c>
      <c r="I33" s="43">
        <v>115</v>
      </c>
      <c r="J33" s="5" t="s">
        <v>1</v>
      </c>
      <c r="K33" s="43"/>
      <c r="L33" s="5"/>
      <c r="M33" s="171"/>
      <c r="N33" s="5"/>
      <c r="O33" s="43">
        <v>368</v>
      </c>
      <c r="P33" s="5" t="s">
        <v>1</v>
      </c>
      <c r="Q33" s="43"/>
      <c r="R33" s="5"/>
      <c r="S33" s="43"/>
      <c r="T33" s="5"/>
      <c r="U33" s="43"/>
      <c r="V33" s="5"/>
      <c r="W33" s="43"/>
      <c r="X33" s="5" t="s">
        <v>1</v>
      </c>
      <c r="Y33" s="43"/>
      <c r="Z33" s="5" t="s">
        <v>1</v>
      </c>
      <c r="AA33" s="43"/>
      <c r="AB33" s="5" t="s">
        <v>1</v>
      </c>
    </row>
    <row r="34" spans="1:28" ht="15.65">
      <c r="A34" s="14">
        <v>25</v>
      </c>
      <c r="B34" s="55" t="s">
        <v>272</v>
      </c>
      <c r="C34" s="2"/>
      <c r="D34" s="176">
        <f t="shared" si="0"/>
        <v>285</v>
      </c>
      <c r="E34" s="42"/>
      <c r="F34" s="66">
        <v>1</v>
      </c>
      <c r="G34" s="43"/>
      <c r="H34" s="5"/>
      <c r="I34" s="43"/>
      <c r="J34" s="5"/>
      <c r="K34" s="43">
        <v>95</v>
      </c>
      <c r="L34" s="5" t="s">
        <v>1</v>
      </c>
      <c r="M34" s="171">
        <v>30</v>
      </c>
      <c r="N34" s="5" t="s">
        <v>1</v>
      </c>
      <c r="O34" s="43"/>
      <c r="P34" s="5"/>
      <c r="Q34" s="43">
        <v>160</v>
      </c>
      <c r="R34" s="5" t="s">
        <v>1</v>
      </c>
      <c r="S34" s="43"/>
      <c r="T34" s="5"/>
      <c r="U34" s="43"/>
      <c r="V34" s="5"/>
      <c r="W34" s="43"/>
      <c r="X34" s="5" t="s">
        <v>1</v>
      </c>
      <c r="Y34" s="43"/>
      <c r="Z34" s="5" t="s">
        <v>1</v>
      </c>
      <c r="AA34" s="43"/>
      <c r="AB34" s="5" t="s">
        <v>1</v>
      </c>
    </row>
    <row r="35" spans="1:28" ht="15.65">
      <c r="A35" s="14">
        <v>26</v>
      </c>
      <c r="B35" s="55" t="s">
        <v>441</v>
      </c>
      <c r="C35" s="2"/>
      <c r="D35" s="176">
        <f t="shared" si="0"/>
        <v>243</v>
      </c>
      <c r="E35" s="42"/>
      <c r="F35" s="66">
        <v>1</v>
      </c>
      <c r="G35" s="43"/>
      <c r="H35" s="5"/>
      <c r="I35" s="43"/>
      <c r="J35" s="5"/>
      <c r="K35" s="43">
        <v>67</v>
      </c>
      <c r="L35" s="5" t="s">
        <v>1</v>
      </c>
      <c r="M35" s="171"/>
      <c r="N35" s="5"/>
      <c r="O35" s="43"/>
      <c r="P35" s="5"/>
      <c r="Q35" s="43">
        <v>84</v>
      </c>
      <c r="R35" s="5" t="s">
        <v>1</v>
      </c>
      <c r="S35" s="43"/>
      <c r="T35" s="5"/>
      <c r="U35" s="43">
        <v>92</v>
      </c>
      <c r="V35" s="5" t="s">
        <v>1</v>
      </c>
      <c r="W35" s="43"/>
      <c r="X35" s="5" t="s">
        <v>1</v>
      </c>
      <c r="Y35" s="43"/>
      <c r="Z35" s="5" t="s">
        <v>1</v>
      </c>
      <c r="AA35" s="43"/>
      <c r="AB35" s="5" t="s">
        <v>1</v>
      </c>
    </row>
    <row r="36" spans="1:28" ht="15.65">
      <c r="A36" s="14">
        <v>27</v>
      </c>
      <c r="B36" s="22" t="s">
        <v>15</v>
      </c>
      <c r="C36" s="2"/>
      <c r="D36" s="176">
        <f t="shared" si="0"/>
        <v>100</v>
      </c>
      <c r="E36" s="42"/>
      <c r="F36" s="66">
        <v>1</v>
      </c>
      <c r="G36" s="43"/>
      <c r="H36" s="5"/>
      <c r="I36" s="43"/>
      <c r="J36" s="5"/>
      <c r="K36" s="43"/>
      <c r="L36" s="5"/>
      <c r="M36" s="171">
        <v>100</v>
      </c>
      <c r="N36" s="5" t="s">
        <v>1</v>
      </c>
      <c r="O36" s="43"/>
      <c r="P36" s="5"/>
      <c r="Q36" s="43"/>
      <c r="R36" s="5"/>
      <c r="S36" s="43"/>
      <c r="T36" s="5"/>
      <c r="U36" s="43"/>
      <c r="V36" s="5"/>
      <c r="W36" s="43"/>
      <c r="X36" s="5" t="s">
        <v>1</v>
      </c>
      <c r="Y36" s="43"/>
      <c r="Z36" s="5" t="s">
        <v>1</v>
      </c>
      <c r="AA36" s="43"/>
      <c r="AB36" s="5" t="s">
        <v>1</v>
      </c>
    </row>
    <row r="37" spans="1:28" ht="15.65">
      <c r="A37" s="14">
        <v>27</v>
      </c>
      <c r="B37" s="21" t="s">
        <v>480</v>
      </c>
      <c r="C37" s="2"/>
      <c r="D37" s="176">
        <f t="shared" si="0"/>
        <v>100</v>
      </c>
      <c r="E37" s="42"/>
      <c r="F37" s="66"/>
      <c r="G37" s="43"/>
      <c r="H37" s="5"/>
      <c r="I37" s="43"/>
      <c r="J37" s="5"/>
      <c r="K37" s="43"/>
      <c r="L37" s="5"/>
      <c r="M37" s="171"/>
      <c r="N37" s="5"/>
      <c r="O37" s="43">
        <v>100</v>
      </c>
      <c r="P37" s="5" t="s">
        <v>1</v>
      </c>
      <c r="Q37" s="43"/>
      <c r="R37" s="5"/>
      <c r="S37" s="43"/>
      <c r="T37" s="5"/>
      <c r="U37" s="43"/>
      <c r="V37" s="5"/>
      <c r="W37" s="43"/>
      <c r="X37" s="5" t="s">
        <v>1</v>
      </c>
      <c r="Y37" s="43"/>
      <c r="Z37" s="5" t="s">
        <v>1</v>
      </c>
      <c r="AA37" s="43"/>
      <c r="AB37" s="5" t="s">
        <v>1</v>
      </c>
    </row>
    <row r="38" spans="1:28" ht="15.65">
      <c r="A38" s="14">
        <v>29</v>
      </c>
      <c r="B38" s="56" t="s">
        <v>102</v>
      </c>
      <c r="C38" s="2"/>
      <c r="D38" s="176">
        <f t="shared" si="0"/>
        <v>11</v>
      </c>
      <c r="E38" s="42"/>
      <c r="F38" s="66"/>
      <c r="G38" s="43"/>
      <c r="H38" s="5"/>
      <c r="I38" s="43">
        <v>11</v>
      </c>
      <c r="J38" s="5" t="s">
        <v>1</v>
      </c>
      <c r="K38" s="43"/>
      <c r="L38" s="5"/>
      <c r="M38" s="171"/>
      <c r="N38" s="5"/>
      <c r="O38" s="43"/>
      <c r="P38" s="5"/>
      <c r="Q38" s="43"/>
      <c r="R38" s="5"/>
      <c r="S38" s="43"/>
      <c r="T38" s="5"/>
      <c r="U38" s="43"/>
      <c r="V38" s="5"/>
      <c r="W38" s="43"/>
      <c r="X38" s="5" t="s">
        <v>1</v>
      </c>
      <c r="Y38" s="43"/>
      <c r="Z38" s="5" t="s">
        <v>1</v>
      </c>
      <c r="AA38" s="43"/>
      <c r="AB38" s="5" t="s">
        <v>1</v>
      </c>
    </row>
    <row r="39" spans="1:28" ht="15.65">
      <c r="A39" s="14"/>
      <c r="B39" s="55" t="s">
        <v>64</v>
      </c>
      <c r="C39" s="2"/>
      <c r="D39" s="176">
        <f t="shared" si="0"/>
        <v>0</v>
      </c>
      <c r="E39" s="42"/>
      <c r="F39" s="66">
        <v>1</v>
      </c>
      <c r="G39" s="43"/>
      <c r="H39" s="5"/>
      <c r="I39" s="43"/>
      <c r="J39" s="5"/>
      <c r="K39" s="43"/>
      <c r="L39" s="5"/>
      <c r="M39" s="171"/>
      <c r="N39" s="5"/>
      <c r="O39" s="43"/>
      <c r="P39" s="5"/>
      <c r="Q39" s="43"/>
      <c r="R39" s="5"/>
      <c r="S39" s="43"/>
      <c r="T39" s="5"/>
      <c r="U39" s="43"/>
      <c r="V39" s="5"/>
      <c r="W39" s="43"/>
      <c r="X39" s="5"/>
      <c r="Y39" s="43"/>
      <c r="Z39" s="5"/>
      <c r="AA39" s="43"/>
      <c r="AB39" s="5"/>
    </row>
    <row r="40" spans="1:28" ht="15.65">
      <c r="A40" s="14"/>
      <c r="B40" s="55" t="s">
        <v>107</v>
      </c>
      <c r="C40" s="2"/>
      <c r="D40" s="176">
        <f t="shared" si="0"/>
        <v>0</v>
      </c>
      <c r="E40" s="42"/>
      <c r="F40" s="66">
        <v>1</v>
      </c>
      <c r="G40" s="43"/>
      <c r="H40" s="5"/>
      <c r="I40" s="43"/>
      <c r="J40" s="5"/>
      <c r="K40" s="43"/>
      <c r="L40" s="5"/>
      <c r="M40" s="171"/>
      <c r="N40" s="5"/>
      <c r="O40" s="43"/>
      <c r="P40" s="5"/>
      <c r="Q40" s="43"/>
      <c r="R40" s="5"/>
      <c r="S40" s="43"/>
      <c r="T40" s="5"/>
      <c r="U40" s="43"/>
      <c r="V40" s="5"/>
      <c r="W40" s="43"/>
      <c r="X40" s="5"/>
      <c r="Y40" s="43"/>
      <c r="Z40" s="5"/>
      <c r="AA40" s="43"/>
      <c r="AB40" s="5"/>
    </row>
    <row r="41" spans="1:28" ht="15.65">
      <c r="A41" s="14"/>
      <c r="B41" s="55" t="s">
        <v>89</v>
      </c>
      <c r="C41" s="2"/>
      <c r="D41" s="176">
        <f t="shared" si="0"/>
        <v>0</v>
      </c>
      <c r="E41" s="42"/>
      <c r="F41" s="66">
        <v>1</v>
      </c>
      <c r="G41" s="43"/>
      <c r="H41" s="5"/>
      <c r="I41" s="43"/>
      <c r="J41" s="5"/>
      <c r="K41" s="43"/>
      <c r="L41" s="5"/>
      <c r="M41" s="171"/>
      <c r="N41" s="5"/>
      <c r="O41" s="43"/>
      <c r="P41" s="5"/>
      <c r="Q41" s="43"/>
      <c r="R41" s="5"/>
      <c r="S41" s="43"/>
      <c r="T41" s="5"/>
      <c r="U41" s="43"/>
      <c r="V41" s="5"/>
      <c r="W41" s="43"/>
      <c r="X41" s="5"/>
      <c r="Y41" s="43"/>
      <c r="Z41" s="5"/>
      <c r="AA41" s="43"/>
      <c r="AB41" s="5"/>
    </row>
    <row r="42" spans="1:28" ht="15.65">
      <c r="A42" s="14"/>
      <c r="B42" s="22" t="s">
        <v>59</v>
      </c>
      <c r="C42" s="2"/>
      <c r="D42" s="176">
        <f t="shared" si="0"/>
        <v>0</v>
      </c>
      <c r="E42" s="42"/>
      <c r="F42" s="66">
        <v>1</v>
      </c>
      <c r="G42" s="43"/>
      <c r="H42" s="5"/>
      <c r="I42" s="43"/>
      <c r="J42" s="5"/>
      <c r="K42" s="43"/>
      <c r="L42" s="5"/>
      <c r="M42" s="171"/>
      <c r="N42" s="5"/>
      <c r="O42" s="43"/>
      <c r="P42" s="5"/>
      <c r="Q42" s="43"/>
      <c r="R42" s="5"/>
      <c r="S42" s="43"/>
      <c r="T42" s="5"/>
      <c r="U42" s="43"/>
      <c r="V42" s="5"/>
      <c r="W42" s="43"/>
      <c r="X42" s="5"/>
      <c r="Y42" s="43"/>
      <c r="Z42" s="5"/>
      <c r="AA42" s="43"/>
      <c r="AB42" s="5"/>
    </row>
    <row r="43" spans="1:28" ht="15.65">
      <c r="A43" s="14"/>
      <c r="B43" s="55" t="s">
        <v>130</v>
      </c>
      <c r="C43" s="2"/>
      <c r="D43" s="176">
        <f t="shared" si="0"/>
        <v>0</v>
      </c>
      <c r="E43" s="42"/>
      <c r="F43" s="66">
        <v>1</v>
      </c>
      <c r="G43" s="43"/>
      <c r="H43" s="5"/>
      <c r="I43" s="43"/>
      <c r="J43" s="5"/>
      <c r="K43" s="43"/>
      <c r="L43" s="5"/>
      <c r="M43" s="171"/>
      <c r="N43" s="5"/>
      <c r="O43" s="43"/>
      <c r="P43" s="5"/>
      <c r="Q43" s="43"/>
      <c r="R43" s="5"/>
      <c r="S43" s="43"/>
      <c r="T43" s="5"/>
      <c r="U43" s="43"/>
      <c r="V43" s="5"/>
      <c r="W43" s="43"/>
      <c r="X43" s="5"/>
      <c r="Y43" s="43"/>
      <c r="Z43" s="5"/>
      <c r="AA43" s="43"/>
      <c r="AB43" s="5"/>
    </row>
    <row r="44" spans="1:28" ht="15.65">
      <c r="A44" s="14"/>
      <c r="B44" s="58" t="s">
        <v>104</v>
      </c>
      <c r="C44" s="2"/>
      <c r="D44" s="176">
        <f t="shared" si="0"/>
        <v>0</v>
      </c>
      <c r="E44" s="42"/>
      <c r="F44" s="66">
        <v>1</v>
      </c>
      <c r="G44" s="43"/>
      <c r="H44" s="5"/>
      <c r="I44" s="43"/>
      <c r="J44" s="5"/>
      <c r="K44" s="43"/>
      <c r="L44" s="5"/>
      <c r="M44" s="171"/>
      <c r="N44" s="5"/>
      <c r="O44" s="43"/>
      <c r="P44" s="5"/>
      <c r="Q44" s="43"/>
      <c r="R44" s="5"/>
      <c r="S44" s="43"/>
      <c r="T44" s="5"/>
      <c r="U44" s="43"/>
      <c r="V44" s="5"/>
      <c r="W44" s="43"/>
      <c r="X44" s="5"/>
      <c r="Y44" s="43"/>
      <c r="Z44" s="5"/>
      <c r="AA44" s="43"/>
      <c r="AB44" s="5"/>
    </row>
    <row r="45" spans="1:28" ht="15.65">
      <c r="A45" s="14"/>
      <c r="B45" s="55" t="s">
        <v>132</v>
      </c>
      <c r="C45" s="2"/>
      <c r="D45" s="176">
        <f t="shared" si="0"/>
        <v>0</v>
      </c>
      <c r="E45" s="42"/>
      <c r="F45" s="66">
        <v>1</v>
      </c>
      <c r="G45" s="43"/>
      <c r="H45" s="5"/>
      <c r="I45" s="43"/>
      <c r="J45" s="5"/>
      <c r="K45" s="43"/>
      <c r="L45" s="5"/>
      <c r="M45" s="171"/>
      <c r="N45" s="5"/>
      <c r="O45" s="43"/>
      <c r="P45" s="5"/>
      <c r="Q45" s="43"/>
      <c r="R45" s="5"/>
      <c r="S45" s="43"/>
      <c r="T45" s="5"/>
      <c r="U45" s="43"/>
      <c r="V45" s="5"/>
      <c r="W45" s="43"/>
      <c r="X45" s="5"/>
      <c r="Y45" s="43"/>
      <c r="Z45" s="5"/>
      <c r="AA45" s="43"/>
      <c r="AB45" s="5"/>
    </row>
    <row r="46" spans="1:28" ht="15.65">
      <c r="A46" s="14"/>
      <c r="B46" s="58" t="s">
        <v>90</v>
      </c>
      <c r="C46" s="2"/>
      <c r="D46" s="176">
        <f t="shared" si="0"/>
        <v>0</v>
      </c>
      <c r="E46" s="42"/>
      <c r="F46" s="66">
        <v>1</v>
      </c>
      <c r="G46" s="43"/>
      <c r="H46" s="5"/>
      <c r="I46" s="43"/>
      <c r="J46" s="5"/>
      <c r="K46" s="43"/>
      <c r="L46" s="5"/>
      <c r="M46" s="171"/>
      <c r="N46" s="5"/>
      <c r="O46" s="43"/>
      <c r="P46" s="5"/>
      <c r="Q46" s="43"/>
      <c r="R46" s="5"/>
      <c r="S46" s="43"/>
      <c r="T46" s="5"/>
      <c r="U46" s="43"/>
      <c r="V46" s="5"/>
      <c r="W46" s="43"/>
      <c r="X46" s="5"/>
      <c r="Y46" s="43"/>
      <c r="Z46" s="5"/>
      <c r="AA46" s="43"/>
      <c r="AB46" s="5"/>
    </row>
    <row r="47" spans="1:28" ht="15.65">
      <c r="A47" s="14"/>
      <c r="B47" s="55" t="s">
        <v>66</v>
      </c>
      <c r="C47" s="2"/>
      <c r="D47" s="176">
        <f t="shared" si="0"/>
        <v>0</v>
      </c>
      <c r="E47" s="42"/>
      <c r="F47" s="66">
        <v>1</v>
      </c>
      <c r="G47" s="43"/>
      <c r="H47" s="5"/>
      <c r="I47" s="43"/>
      <c r="J47" s="5"/>
      <c r="K47" s="43"/>
      <c r="L47" s="5"/>
      <c r="M47" s="171"/>
      <c r="N47" s="5"/>
      <c r="O47" s="43"/>
      <c r="P47" s="5"/>
      <c r="Q47" s="43"/>
      <c r="R47" s="5"/>
      <c r="S47" s="43"/>
      <c r="T47" s="5"/>
      <c r="U47" s="43"/>
      <c r="V47" s="5"/>
      <c r="W47" s="43"/>
      <c r="X47" s="5"/>
      <c r="Y47" s="43"/>
      <c r="Z47" s="5"/>
      <c r="AA47" s="43"/>
      <c r="AB47" s="5"/>
    </row>
    <row r="48" spans="1:28" ht="15.65">
      <c r="A48" s="14"/>
      <c r="B48" s="55" t="s">
        <v>75</v>
      </c>
      <c r="C48" s="2"/>
      <c r="D48" s="176">
        <f t="shared" si="0"/>
        <v>0</v>
      </c>
      <c r="E48" s="42"/>
      <c r="F48" s="66">
        <v>1</v>
      </c>
      <c r="G48" s="43"/>
      <c r="H48" s="5"/>
      <c r="I48" s="43"/>
      <c r="J48" s="5"/>
      <c r="K48" s="43"/>
      <c r="L48" s="5"/>
      <c r="M48" s="171"/>
      <c r="N48" s="5"/>
      <c r="O48" s="43"/>
      <c r="P48" s="5"/>
      <c r="Q48" s="43"/>
      <c r="R48" s="5"/>
      <c r="S48" s="43"/>
      <c r="T48" s="5"/>
      <c r="U48" s="43"/>
      <c r="V48" s="5"/>
      <c r="W48" s="43"/>
      <c r="X48" s="5"/>
      <c r="Y48" s="43"/>
      <c r="Z48" s="5"/>
      <c r="AA48" s="43"/>
      <c r="AB48" s="5"/>
    </row>
    <row r="49" spans="1:28" ht="15.65">
      <c r="A49" s="14"/>
      <c r="B49" s="55" t="s">
        <v>91</v>
      </c>
      <c r="C49" s="2"/>
      <c r="D49" s="176">
        <f t="shared" si="0"/>
        <v>0</v>
      </c>
      <c r="E49" s="42"/>
      <c r="F49" s="66">
        <v>1</v>
      </c>
      <c r="G49" s="43"/>
      <c r="H49" s="5"/>
      <c r="I49" s="43"/>
      <c r="J49" s="5"/>
      <c r="K49" s="43"/>
      <c r="L49" s="5"/>
      <c r="M49" s="171"/>
      <c r="N49" s="5"/>
      <c r="O49" s="43"/>
      <c r="P49" s="5"/>
      <c r="Q49" s="43"/>
      <c r="R49" s="5"/>
      <c r="S49" s="43"/>
      <c r="T49" s="5"/>
      <c r="U49" s="43"/>
      <c r="V49" s="5"/>
      <c r="W49" s="43"/>
      <c r="X49" s="5"/>
      <c r="Y49" s="43"/>
      <c r="Z49" s="5"/>
      <c r="AA49" s="43"/>
      <c r="AB49" s="5"/>
    </row>
    <row r="50" spans="1:28" ht="15.65">
      <c r="A50" s="14"/>
      <c r="B50" s="21" t="s">
        <v>28</v>
      </c>
      <c r="C50" s="2"/>
      <c r="D50" s="176">
        <f t="shared" si="0"/>
        <v>0</v>
      </c>
      <c r="E50" s="42"/>
      <c r="F50" s="66"/>
      <c r="G50" s="43"/>
      <c r="H50" s="5"/>
      <c r="I50" s="43"/>
      <c r="J50" s="5"/>
      <c r="K50" s="43"/>
      <c r="L50" s="5"/>
      <c r="M50" s="171"/>
      <c r="N50" s="5"/>
      <c r="O50" s="43"/>
      <c r="P50" s="5"/>
      <c r="Q50" s="43"/>
      <c r="R50" s="5"/>
      <c r="S50" s="43"/>
      <c r="T50" s="5"/>
      <c r="U50" s="43"/>
      <c r="V50" s="5"/>
      <c r="W50" s="43"/>
      <c r="X50" s="5"/>
      <c r="Y50" s="43"/>
      <c r="Z50" s="5"/>
      <c r="AA50" s="43"/>
      <c r="AB50" s="5"/>
    </row>
    <row r="51" spans="1:28" ht="15.65">
      <c r="A51" s="14"/>
      <c r="B51" s="21" t="s">
        <v>62</v>
      </c>
      <c r="C51" s="2"/>
      <c r="D51" s="176">
        <f t="shared" si="0"/>
        <v>0</v>
      </c>
      <c r="E51" s="42"/>
      <c r="F51" s="66"/>
      <c r="G51" s="43"/>
      <c r="H51" s="5"/>
      <c r="I51" s="43"/>
      <c r="J51" s="5"/>
      <c r="K51" s="43"/>
      <c r="L51" s="5"/>
      <c r="M51" s="171"/>
      <c r="N51" s="5"/>
      <c r="O51" s="43"/>
      <c r="P51" s="5"/>
      <c r="Q51" s="43"/>
      <c r="R51" s="5"/>
      <c r="S51" s="43"/>
      <c r="T51" s="5"/>
      <c r="U51" s="43"/>
      <c r="V51" s="5"/>
      <c r="W51" s="43"/>
      <c r="X51" s="5"/>
      <c r="Y51" s="43"/>
      <c r="Z51" s="5"/>
      <c r="AA51" s="43"/>
      <c r="AB51" s="5"/>
    </row>
    <row r="52" spans="1:28" ht="15.65">
      <c r="A52" s="14"/>
      <c r="B52" s="56" t="s">
        <v>67</v>
      </c>
      <c r="C52" s="2"/>
      <c r="D52" s="176">
        <f t="shared" si="0"/>
        <v>0</v>
      </c>
      <c r="E52" s="42"/>
      <c r="F52" s="66"/>
      <c r="G52" s="43"/>
      <c r="H52" s="5"/>
      <c r="I52" s="43"/>
      <c r="J52" s="5"/>
      <c r="K52" s="43"/>
      <c r="L52" s="5"/>
      <c r="M52" s="171"/>
      <c r="N52" s="5"/>
      <c r="O52" s="43"/>
      <c r="P52" s="5"/>
      <c r="Q52" s="43"/>
      <c r="R52" s="5"/>
      <c r="S52" s="43"/>
      <c r="T52" s="5"/>
      <c r="U52" s="43"/>
      <c r="V52" s="5"/>
      <c r="W52" s="43"/>
      <c r="X52" s="5"/>
      <c r="Y52" s="43"/>
      <c r="Z52" s="5"/>
      <c r="AA52" s="43"/>
      <c r="AB52" s="5"/>
    </row>
    <row r="53" spans="1:28" ht="15.65">
      <c r="A53" s="14"/>
      <c r="B53" s="24" t="s">
        <v>26</v>
      </c>
      <c r="C53" s="2"/>
      <c r="D53" s="176">
        <f t="shared" si="0"/>
        <v>0</v>
      </c>
      <c r="E53" s="42"/>
      <c r="F53" s="66"/>
      <c r="G53" s="43"/>
      <c r="H53" s="5"/>
      <c r="I53" s="43"/>
      <c r="J53" s="5"/>
      <c r="K53" s="43"/>
      <c r="L53" s="5"/>
      <c r="M53" s="171"/>
      <c r="N53" s="5"/>
      <c r="O53" s="43"/>
      <c r="P53" s="5"/>
      <c r="Q53" s="43"/>
      <c r="R53" s="5"/>
      <c r="S53" s="43"/>
      <c r="T53" s="5"/>
      <c r="U53" s="43"/>
      <c r="V53" s="5"/>
      <c r="W53" s="43"/>
      <c r="X53" s="5"/>
      <c r="Y53" s="43"/>
      <c r="Z53" s="5"/>
      <c r="AA53" s="43"/>
      <c r="AB53" s="5"/>
    </row>
    <row r="54" spans="1:28" ht="15.65">
      <c r="A54" s="14"/>
      <c r="B54" s="56" t="s">
        <v>103</v>
      </c>
      <c r="C54" s="2"/>
      <c r="D54" s="176">
        <f t="shared" si="0"/>
        <v>0</v>
      </c>
      <c r="E54" s="42"/>
      <c r="F54" s="66"/>
      <c r="G54" s="43"/>
      <c r="H54" s="5"/>
      <c r="I54" s="43"/>
      <c r="J54" s="5"/>
      <c r="K54" s="43"/>
      <c r="L54" s="5"/>
      <c r="M54" s="171"/>
      <c r="N54" s="5"/>
      <c r="O54" s="43"/>
      <c r="P54" s="5"/>
      <c r="Q54" s="43"/>
      <c r="R54" s="5"/>
      <c r="S54" s="43"/>
      <c r="T54" s="5"/>
      <c r="U54" s="43"/>
      <c r="V54" s="5"/>
      <c r="W54" s="43"/>
      <c r="X54" s="5"/>
      <c r="Y54" s="43"/>
      <c r="Z54" s="5"/>
      <c r="AA54" s="43"/>
      <c r="AB54" s="5"/>
    </row>
    <row r="55" spans="1:28" ht="15.65">
      <c r="A55" s="14"/>
      <c r="B55" s="76" t="s">
        <v>151</v>
      </c>
      <c r="C55" s="2"/>
      <c r="D55" s="176">
        <f t="shared" si="0"/>
        <v>0</v>
      </c>
      <c r="E55" s="42"/>
      <c r="F55" s="66"/>
      <c r="G55" s="43"/>
      <c r="H55" s="5"/>
      <c r="I55" s="43"/>
      <c r="J55" s="5"/>
      <c r="K55" s="43"/>
      <c r="L55" s="5"/>
      <c r="M55" s="171"/>
      <c r="N55" s="5"/>
      <c r="O55" s="43"/>
      <c r="P55" s="5"/>
      <c r="Q55" s="43"/>
      <c r="R55" s="5"/>
      <c r="S55" s="43"/>
      <c r="T55" s="5"/>
      <c r="U55" s="43"/>
      <c r="V55" s="5"/>
      <c r="W55" s="43"/>
      <c r="X55" s="5"/>
      <c r="Y55" s="43"/>
      <c r="Z55" s="5"/>
      <c r="AA55" s="43"/>
      <c r="AB55" s="5"/>
    </row>
  </sheetData>
  <sortState xmlns:xlrd2="http://schemas.microsoft.com/office/spreadsheetml/2017/richdata2" ref="B10:AB55">
    <sortCondition descending="1" ref="D10:D55"/>
  </sortState>
  <mergeCells count="26">
    <mergeCell ref="S8:T8"/>
    <mergeCell ref="S9:T9"/>
    <mergeCell ref="K8:L8"/>
    <mergeCell ref="K9:L9"/>
    <mergeCell ref="O8:P8"/>
    <mergeCell ref="O9:P9"/>
    <mergeCell ref="Q8:R8"/>
    <mergeCell ref="Q9:R9"/>
    <mergeCell ref="M8:N8"/>
    <mergeCell ref="M9:N9"/>
    <mergeCell ref="B8:B9"/>
    <mergeCell ref="G9:H9"/>
    <mergeCell ref="D7:D9"/>
    <mergeCell ref="G8:H8"/>
    <mergeCell ref="I8:J8"/>
    <mergeCell ref="I9:J9"/>
    <mergeCell ref="V1:W1"/>
    <mergeCell ref="V2:W2"/>
    <mergeCell ref="AA8:AB8"/>
    <mergeCell ref="AA9:AB9"/>
    <mergeCell ref="Y8:Z8"/>
    <mergeCell ref="Y9:Z9"/>
    <mergeCell ref="W8:X8"/>
    <mergeCell ref="W9:X9"/>
    <mergeCell ref="U8:V8"/>
    <mergeCell ref="U9:V9"/>
  </mergeCells>
  <pageMargins left="0.39370078740157483" right="0.23622047244094491" top="0.6692913385826772" bottom="0.74803149606299213" header="0.31496062992125984" footer="0.31496062992125984"/>
  <pageSetup paperSize="9" fitToHeight="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H52"/>
  <sheetViews>
    <sheetView zoomScale="130" zoomScaleNormal="130" workbookViewId="0"/>
  </sheetViews>
  <sheetFormatPr baseColWidth="10" defaultRowHeight="15.05"/>
  <cols>
    <col min="1" max="1" width="17.109375" bestFit="1" customWidth="1"/>
    <col min="2" max="2" width="6" style="30" bestFit="1" customWidth="1"/>
    <col min="3" max="3" width="5.6640625" style="30" bestFit="1" customWidth="1"/>
    <col min="4" max="4" width="6.44140625" style="30" bestFit="1" customWidth="1"/>
    <col min="5" max="5" width="5.6640625" style="30" bestFit="1" customWidth="1"/>
    <col min="6" max="7" width="5.6640625" style="30" customWidth="1"/>
    <col min="8" max="8" width="6.5546875" bestFit="1" customWidth="1"/>
  </cols>
  <sheetData>
    <row r="1" spans="1:8">
      <c r="A1" t="s">
        <v>512</v>
      </c>
    </row>
    <row r="2" spans="1:8">
      <c r="A2" t="s">
        <v>481</v>
      </c>
    </row>
    <row r="4" spans="1:8">
      <c r="A4" s="218" t="s">
        <v>34</v>
      </c>
    </row>
    <row r="5" spans="1:8">
      <c r="A5" s="233"/>
      <c r="B5" s="30" t="s">
        <v>68</v>
      </c>
      <c r="C5" s="30" t="s">
        <v>69</v>
      </c>
      <c r="D5" s="30" t="s">
        <v>70</v>
      </c>
      <c r="E5" s="30" t="s">
        <v>71</v>
      </c>
      <c r="F5" s="30" t="s">
        <v>92</v>
      </c>
      <c r="G5" s="30" t="s">
        <v>93</v>
      </c>
      <c r="H5" s="30" t="s">
        <v>19</v>
      </c>
    </row>
    <row r="6" spans="1:8" ht="15.05" customHeight="1">
      <c r="A6" s="21" t="s">
        <v>78</v>
      </c>
      <c r="B6" s="30">
        <v>2</v>
      </c>
      <c r="H6">
        <f>SUM(B6:G6)</f>
        <v>2</v>
      </c>
    </row>
    <row r="7" spans="1:8" ht="15.05" customHeight="1">
      <c r="A7" s="21" t="s">
        <v>30</v>
      </c>
      <c r="B7" s="30">
        <v>1</v>
      </c>
      <c r="H7">
        <f t="shared" ref="H7:H50" si="0">SUM(B7:G7)</f>
        <v>1</v>
      </c>
    </row>
    <row r="8" spans="1:8" ht="15.05" customHeight="1">
      <c r="A8" s="22" t="s">
        <v>14</v>
      </c>
      <c r="B8" s="30">
        <v>3</v>
      </c>
      <c r="C8" s="30">
        <v>1</v>
      </c>
      <c r="D8" s="30">
        <v>2</v>
      </c>
      <c r="E8" s="30">
        <v>2</v>
      </c>
      <c r="H8">
        <f t="shared" si="0"/>
        <v>8</v>
      </c>
    </row>
    <row r="9" spans="1:8" ht="15.05" customHeight="1">
      <c r="A9" s="22" t="s">
        <v>105</v>
      </c>
      <c r="B9" s="30">
        <v>1</v>
      </c>
      <c r="C9" s="30">
        <v>1</v>
      </c>
      <c r="H9">
        <f t="shared" si="0"/>
        <v>2</v>
      </c>
    </row>
    <row r="10" spans="1:8" ht="15.05" customHeight="1">
      <c r="A10" s="21" t="s">
        <v>28</v>
      </c>
      <c r="H10">
        <f t="shared" si="0"/>
        <v>0</v>
      </c>
    </row>
    <row r="11" spans="1:8" ht="15.05" customHeight="1">
      <c r="A11" s="55" t="s">
        <v>267</v>
      </c>
      <c r="D11" s="30">
        <v>1</v>
      </c>
      <c r="H11">
        <f t="shared" si="0"/>
        <v>1</v>
      </c>
    </row>
    <row r="12" spans="1:8" ht="15.05" customHeight="1">
      <c r="A12" s="55" t="s">
        <v>131</v>
      </c>
      <c r="B12" s="30">
        <v>1</v>
      </c>
      <c r="D12" s="30">
        <v>2</v>
      </c>
      <c r="H12">
        <f t="shared" si="0"/>
        <v>3</v>
      </c>
    </row>
    <row r="13" spans="1:8" ht="15.05" customHeight="1">
      <c r="A13" s="55" t="s">
        <v>64</v>
      </c>
      <c r="H13">
        <f t="shared" si="0"/>
        <v>0</v>
      </c>
    </row>
    <row r="14" spans="1:8" ht="15.05" customHeight="1">
      <c r="A14" s="76" t="s">
        <v>150</v>
      </c>
      <c r="C14" s="30">
        <v>1</v>
      </c>
      <c r="D14" s="30">
        <v>1</v>
      </c>
      <c r="H14">
        <f t="shared" si="0"/>
        <v>2</v>
      </c>
    </row>
    <row r="15" spans="1:8" ht="15.05" customHeight="1">
      <c r="A15" s="58" t="s">
        <v>89</v>
      </c>
      <c r="H15">
        <f>SUM(B15:G15)</f>
        <v>0</v>
      </c>
    </row>
    <row r="16" spans="1:8" ht="15.05" customHeight="1">
      <c r="A16" s="55" t="s">
        <v>107</v>
      </c>
      <c r="H16">
        <f>SUM(B16:G16)</f>
        <v>0</v>
      </c>
    </row>
    <row r="17" spans="1:8" ht="15.05" customHeight="1">
      <c r="A17" s="22" t="s">
        <v>29</v>
      </c>
      <c r="B17" s="30">
        <v>5</v>
      </c>
      <c r="D17" s="30">
        <v>2</v>
      </c>
      <c r="E17" s="30">
        <v>1</v>
      </c>
      <c r="F17" s="30">
        <v>4</v>
      </c>
      <c r="H17">
        <f t="shared" si="0"/>
        <v>12</v>
      </c>
    </row>
    <row r="18" spans="1:8" ht="15.05" customHeight="1">
      <c r="A18" s="22" t="s">
        <v>59</v>
      </c>
      <c r="H18">
        <f>SUM(B18:G18)</f>
        <v>0</v>
      </c>
    </row>
    <row r="19" spans="1:8" ht="15.05" customHeight="1">
      <c r="A19" s="21" t="s">
        <v>60</v>
      </c>
      <c r="B19" s="30">
        <v>1</v>
      </c>
      <c r="H19">
        <f t="shared" si="0"/>
        <v>1</v>
      </c>
    </row>
    <row r="20" spans="1:8" ht="15.05" customHeight="1">
      <c r="A20" s="22" t="s">
        <v>31</v>
      </c>
      <c r="B20" s="30">
        <v>2</v>
      </c>
      <c r="C20" s="30">
        <v>1</v>
      </c>
      <c r="D20" s="30">
        <v>2</v>
      </c>
      <c r="H20">
        <f t="shared" si="0"/>
        <v>5</v>
      </c>
    </row>
    <row r="21" spans="1:8" ht="15.05" customHeight="1">
      <c r="A21" s="22" t="s">
        <v>441</v>
      </c>
      <c r="D21" s="30">
        <v>1</v>
      </c>
      <c r="H21">
        <f t="shared" si="0"/>
        <v>1</v>
      </c>
    </row>
    <row r="22" spans="1:8" ht="15.05" customHeight="1">
      <c r="A22" s="22" t="s">
        <v>272</v>
      </c>
      <c r="B22" s="30">
        <v>2</v>
      </c>
      <c r="H22">
        <f t="shared" si="0"/>
        <v>2</v>
      </c>
    </row>
    <row r="23" spans="1:8" ht="15.05" customHeight="1">
      <c r="A23" s="55" t="s">
        <v>266</v>
      </c>
      <c r="B23" s="30">
        <v>1</v>
      </c>
      <c r="C23" s="30">
        <v>1</v>
      </c>
      <c r="D23" s="30">
        <v>1</v>
      </c>
      <c r="H23">
        <f t="shared" si="0"/>
        <v>3</v>
      </c>
    </row>
    <row r="24" spans="1:8" ht="15.05" customHeight="1">
      <c r="A24" s="21" t="s">
        <v>136</v>
      </c>
      <c r="B24" s="30">
        <v>2</v>
      </c>
      <c r="H24">
        <f t="shared" si="0"/>
        <v>2</v>
      </c>
    </row>
    <row r="25" spans="1:8" ht="15.05" customHeight="1">
      <c r="A25" s="22" t="s">
        <v>15</v>
      </c>
      <c r="D25" s="30">
        <v>1</v>
      </c>
      <c r="H25">
        <f t="shared" si="0"/>
        <v>1</v>
      </c>
    </row>
    <row r="26" spans="1:8" ht="15.05" customHeight="1">
      <c r="A26" s="21" t="s">
        <v>16</v>
      </c>
      <c r="B26" s="30">
        <v>1</v>
      </c>
      <c r="C26" s="30">
        <v>5</v>
      </c>
      <c r="H26">
        <f t="shared" si="0"/>
        <v>6</v>
      </c>
    </row>
    <row r="27" spans="1:8" ht="15.05" customHeight="1">
      <c r="A27" s="21" t="s">
        <v>13</v>
      </c>
      <c r="B27" s="30">
        <v>2</v>
      </c>
      <c r="E27" s="30">
        <v>2</v>
      </c>
      <c r="H27">
        <f t="shared" si="0"/>
        <v>4</v>
      </c>
    </row>
    <row r="28" spans="1:8" ht="15.05" customHeight="1">
      <c r="A28" s="22" t="s">
        <v>17</v>
      </c>
      <c r="B28" s="30">
        <v>2</v>
      </c>
      <c r="C28" s="30">
        <v>1</v>
      </c>
      <c r="F28" s="30">
        <v>1</v>
      </c>
      <c r="H28">
        <f t="shared" si="0"/>
        <v>4</v>
      </c>
    </row>
    <row r="29" spans="1:8" ht="15.05" customHeight="1">
      <c r="A29" s="21" t="s">
        <v>61</v>
      </c>
      <c r="D29" s="30">
        <v>1</v>
      </c>
      <c r="H29">
        <f t="shared" si="0"/>
        <v>1</v>
      </c>
    </row>
    <row r="30" spans="1:8" ht="15.05" customHeight="1">
      <c r="A30" s="21" t="s">
        <v>139</v>
      </c>
      <c r="B30" s="30">
        <v>1</v>
      </c>
      <c r="C30" s="30">
        <v>1</v>
      </c>
      <c r="H30">
        <f t="shared" si="0"/>
        <v>2</v>
      </c>
    </row>
    <row r="31" spans="1:8" ht="15.05" customHeight="1">
      <c r="A31" s="21" t="s">
        <v>72</v>
      </c>
      <c r="B31" s="30">
        <v>2</v>
      </c>
      <c r="H31">
        <f t="shared" si="0"/>
        <v>2</v>
      </c>
    </row>
    <row r="32" spans="1:8" ht="15.05" customHeight="1">
      <c r="A32" s="22" t="s">
        <v>138</v>
      </c>
      <c r="B32" s="30">
        <v>1</v>
      </c>
      <c r="E32" s="30">
        <v>1</v>
      </c>
      <c r="F32" s="30">
        <v>1</v>
      </c>
      <c r="H32">
        <f t="shared" si="0"/>
        <v>3</v>
      </c>
    </row>
    <row r="33" spans="1:8" ht="15.05" customHeight="1">
      <c r="A33" s="22" t="s">
        <v>130</v>
      </c>
      <c r="H33">
        <f>SUM(B33:G33)</f>
        <v>0</v>
      </c>
    </row>
    <row r="34" spans="1:8" ht="15.05" customHeight="1">
      <c r="A34" s="22" t="s">
        <v>440</v>
      </c>
      <c r="B34" s="30">
        <v>2</v>
      </c>
      <c r="H34">
        <f t="shared" si="0"/>
        <v>2</v>
      </c>
    </row>
    <row r="35" spans="1:8" ht="15.05" customHeight="1">
      <c r="A35" s="21" t="s">
        <v>62</v>
      </c>
      <c r="H35">
        <f t="shared" si="0"/>
        <v>0</v>
      </c>
    </row>
    <row r="36" spans="1:8" ht="15.05" customHeight="1">
      <c r="A36" s="22" t="s">
        <v>63</v>
      </c>
      <c r="D36" s="30">
        <v>3</v>
      </c>
      <c r="H36">
        <f t="shared" si="0"/>
        <v>3</v>
      </c>
    </row>
    <row r="37" spans="1:8" ht="15.05" customHeight="1">
      <c r="A37" s="56" t="s">
        <v>67</v>
      </c>
      <c r="H37">
        <f t="shared" si="0"/>
        <v>0</v>
      </c>
    </row>
    <row r="38" spans="1:8" ht="15.05" customHeight="1">
      <c r="A38" s="76" t="s">
        <v>480</v>
      </c>
      <c r="B38" s="30">
        <v>1</v>
      </c>
      <c r="H38">
        <f t="shared" si="0"/>
        <v>1</v>
      </c>
    </row>
    <row r="39" spans="1:8" ht="15.05" customHeight="1">
      <c r="A39" s="24" t="s">
        <v>26</v>
      </c>
      <c r="H39">
        <f t="shared" si="0"/>
        <v>0</v>
      </c>
    </row>
    <row r="40" spans="1:8" ht="15.05" customHeight="1">
      <c r="A40" s="58" t="s">
        <v>104</v>
      </c>
      <c r="H40">
        <f t="shared" si="0"/>
        <v>0</v>
      </c>
    </row>
    <row r="41" spans="1:8" ht="15.05" customHeight="1">
      <c r="A41" s="58" t="s">
        <v>132</v>
      </c>
      <c r="H41">
        <f t="shared" si="0"/>
        <v>0</v>
      </c>
    </row>
    <row r="42" spans="1:8" ht="15.05" customHeight="1">
      <c r="A42" s="24" t="s">
        <v>108</v>
      </c>
      <c r="H42">
        <f t="shared" si="0"/>
        <v>0</v>
      </c>
    </row>
    <row r="43" spans="1:8" ht="15.05" customHeight="1">
      <c r="A43" s="58" t="s">
        <v>90</v>
      </c>
      <c r="H43">
        <f t="shared" si="0"/>
        <v>0</v>
      </c>
    </row>
    <row r="44" spans="1:8" ht="15.05" customHeight="1">
      <c r="A44" s="47" t="s">
        <v>106</v>
      </c>
      <c r="B44" s="30">
        <v>1</v>
      </c>
      <c r="H44">
        <f t="shared" si="0"/>
        <v>1</v>
      </c>
    </row>
    <row r="45" spans="1:8" ht="15.05" customHeight="1">
      <c r="A45" s="86" t="s">
        <v>66</v>
      </c>
      <c r="H45">
        <f t="shared" si="0"/>
        <v>0</v>
      </c>
    </row>
    <row r="46" spans="1:8" ht="15.05" customHeight="1">
      <c r="A46" s="86" t="s">
        <v>65</v>
      </c>
      <c r="B46" s="30">
        <v>2</v>
      </c>
      <c r="C46" s="30">
        <v>1</v>
      </c>
      <c r="E46" s="30">
        <v>1</v>
      </c>
      <c r="H46">
        <f t="shared" si="0"/>
        <v>4</v>
      </c>
    </row>
    <row r="47" spans="1:8" ht="15.05" customHeight="1">
      <c r="A47" s="86" t="s">
        <v>75</v>
      </c>
      <c r="C47" s="30">
        <v>1</v>
      </c>
      <c r="H47">
        <f t="shared" si="0"/>
        <v>1</v>
      </c>
    </row>
    <row r="48" spans="1:8" ht="15.05" customHeight="1">
      <c r="A48" s="99" t="s">
        <v>151</v>
      </c>
      <c r="H48">
        <f t="shared" si="0"/>
        <v>0</v>
      </c>
    </row>
    <row r="49" spans="1:8" ht="15.05" customHeight="1">
      <c r="A49" s="99" t="s">
        <v>101</v>
      </c>
      <c r="E49" s="30">
        <v>1</v>
      </c>
      <c r="H49">
        <f t="shared" si="0"/>
        <v>1</v>
      </c>
    </row>
    <row r="50" spans="1:8">
      <c r="A50" s="86" t="s">
        <v>91</v>
      </c>
      <c r="H50">
        <f t="shared" si="0"/>
        <v>0</v>
      </c>
    </row>
    <row r="51" spans="1:8">
      <c r="A51" s="87"/>
    </row>
    <row r="52" spans="1:8" ht="18.2">
      <c r="B52" s="30">
        <f>SUM(B6:B51)</f>
        <v>36</v>
      </c>
      <c r="C52" s="30">
        <f t="shared" ref="C52:G52" si="1">SUM(C6:C51)</f>
        <v>14</v>
      </c>
      <c r="D52" s="30">
        <f t="shared" si="1"/>
        <v>17</v>
      </c>
      <c r="E52" s="30">
        <f t="shared" si="1"/>
        <v>8</v>
      </c>
      <c r="F52" s="30">
        <f t="shared" si="1"/>
        <v>6</v>
      </c>
      <c r="G52" s="30">
        <f t="shared" si="1"/>
        <v>0</v>
      </c>
      <c r="H52" s="32">
        <f>SUM(H6:H50)</f>
        <v>81</v>
      </c>
    </row>
  </sheetData>
  <mergeCells count="1">
    <mergeCell ref="A4:A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AI12"/>
  <sheetViews>
    <sheetView zoomScale="130" zoomScaleNormal="130" workbookViewId="0">
      <selection activeCell="B12" sqref="B12"/>
    </sheetView>
  </sheetViews>
  <sheetFormatPr baseColWidth="10" defaultRowHeight="18.2"/>
  <cols>
    <col min="1" max="1" width="7" style="31" bestFit="1" customWidth="1"/>
    <col min="2" max="2" width="8.5546875" style="31" bestFit="1" customWidth="1"/>
    <col min="3" max="3" width="0.88671875" style="32" customWidth="1"/>
    <col min="4" max="4" width="3.33203125" style="30" bestFit="1" customWidth="1"/>
    <col min="5" max="5" width="7.109375" style="30" bestFit="1" customWidth="1"/>
    <col min="6" max="6" width="6" style="30" bestFit="1" customWidth="1"/>
    <col min="7" max="7" width="3.44140625" style="30" bestFit="1" customWidth="1"/>
    <col min="8" max="8" width="0.88671875" style="32" customWidth="1"/>
    <col min="9" max="9" width="3.33203125" style="30" bestFit="1" customWidth="1"/>
    <col min="10" max="10" width="7.109375" style="30" bestFit="1" customWidth="1"/>
    <col min="11" max="11" width="6" style="30" bestFit="1" customWidth="1"/>
    <col min="12" max="12" width="3.44140625" style="30" bestFit="1" customWidth="1"/>
    <col min="13" max="13" width="0.88671875" style="32" customWidth="1"/>
    <col min="14" max="14" width="3.33203125" style="30" bestFit="1" customWidth="1"/>
    <col min="15" max="15" width="7.109375" style="30" bestFit="1" customWidth="1"/>
    <col min="16" max="16" width="6" style="30" bestFit="1" customWidth="1"/>
    <col min="17" max="17" width="3.44140625" style="30" bestFit="1" customWidth="1"/>
    <col min="18" max="18" width="0.88671875" style="32" customWidth="1"/>
    <col min="19" max="19" width="3.33203125" style="30" bestFit="1" customWidth="1"/>
    <col min="20" max="20" width="7.109375" style="30" bestFit="1" customWidth="1"/>
    <col min="21" max="21" width="6" style="30" bestFit="1" customWidth="1"/>
    <col min="22" max="22" width="3.44140625" style="30" bestFit="1" customWidth="1"/>
    <col min="23" max="23" width="0.88671875" style="32" customWidth="1"/>
    <col min="24" max="24" width="3.33203125" style="30" bestFit="1" customWidth="1"/>
    <col min="25" max="25" width="7.109375" style="30" bestFit="1" customWidth="1"/>
    <col min="26" max="26" width="6" style="30" bestFit="1" customWidth="1"/>
    <col min="27" max="27" width="3.44140625" style="30" bestFit="1" customWidth="1"/>
    <col min="28" max="28" width="0.88671875" customWidth="1"/>
    <col min="29" max="29" width="6" style="30" bestFit="1" customWidth="1"/>
    <col min="30" max="30" width="4.21875" style="30" customWidth="1"/>
    <col min="31" max="31" width="6" bestFit="1" customWidth="1"/>
    <col min="32" max="32" width="3.44140625" bestFit="1" customWidth="1"/>
    <col min="33" max="33" width="0.6640625" customWidth="1"/>
    <col min="34" max="35" width="8.6640625" customWidth="1"/>
  </cols>
  <sheetData>
    <row r="1" spans="1:35">
      <c r="C1" s="33"/>
      <c r="D1" s="260" t="s">
        <v>22</v>
      </c>
      <c r="E1" s="261"/>
      <c r="F1" s="261"/>
      <c r="G1" s="261"/>
      <c r="H1" s="33"/>
      <c r="I1" s="260" t="s">
        <v>23</v>
      </c>
      <c r="J1" s="261"/>
      <c r="K1" s="261"/>
      <c r="L1" s="261"/>
      <c r="M1" s="33"/>
      <c r="N1" s="262" t="s">
        <v>24</v>
      </c>
      <c r="O1" s="263"/>
      <c r="P1" s="263"/>
      <c r="Q1" s="263"/>
      <c r="R1" s="33"/>
      <c r="S1" s="262" t="s">
        <v>27</v>
      </c>
      <c r="T1" s="263"/>
      <c r="U1" s="263"/>
      <c r="V1" s="263"/>
      <c r="W1" s="33"/>
      <c r="X1" s="260" t="s">
        <v>25</v>
      </c>
      <c r="Y1" s="261"/>
      <c r="Z1" s="261"/>
      <c r="AA1" s="261"/>
      <c r="AB1" s="36"/>
      <c r="AC1" s="265" t="s">
        <v>76</v>
      </c>
      <c r="AD1" s="266"/>
      <c r="AE1" s="265" t="s">
        <v>32</v>
      </c>
      <c r="AF1" s="266"/>
    </row>
    <row r="2" spans="1:35">
      <c r="B2" s="34" t="s">
        <v>19</v>
      </c>
      <c r="C2" s="33"/>
      <c r="D2" s="23" t="s">
        <v>20</v>
      </c>
      <c r="E2" s="23" t="s">
        <v>21</v>
      </c>
      <c r="F2" s="23" t="s">
        <v>56</v>
      </c>
      <c r="G2" s="23" t="s">
        <v>12</v>
      </c>
      <c r="H2" s="33"/>
      <c r="I2" s="23" t="s">
        <v>20</v>
      </c>
      <c r="J2" s="23" t="s">
        <v>21</v>
      </c>
      <c r="K2" s="23" t="s">
        <v>56</v>
      </c>
      <c r="L2" s="23" t="s">
        <v>12</v>
      </c>
      <c r="M2" s="33"/>
      <c r="N2" s="23" t="s">
        <v>20</v>
      </c>
      <c r="O2" s="23" t="s">
        <v>21</v>
      </c>
      <c r="P2" s="23" t="s">
        <v>56</v>
      </c>
      <c r="Q2" s="23" t="s">
        <v>12</v>
      </c>
      <c r="R2" s="33"/>
      <c r="S2" s="23" t="s">
        <v>20</v>
      </c>
      <c r="T2" s="23" t="s">
        <v>21</v>
      </c>
      <c r="U2" s="23" t="s">
        <v>56</v>
      </c>
      <c r="V2" s="23" t="s">
        <v>12</v>
      </c>
      <c r="W2" s="33"/>
      <c r="X2" s="23" t="s">
        <v>20</v>
      </c>
      <c r="Y2" s="23" t="s">
        <v>21</v>
      </c>
      <c r="Z2" s="23" t="s">
        <v>56</v>
      </c>
      <c r="AA2" s="23" t="s">
        <v>12</v>
      </c>
      <c r="AB2" s="36"/>
      <c r="AC2" s="23" t="s">
        <v>56</v>
      </c>
      <c r="AD2" s="23" t="s">
        <v>12</v>
      </c>
      <c r="AE2" s="23" t="s">
        <v>56</v>
      </c>
      <c r="AF2" s="23" t="s">
        <v>12</v>
      </c>
    </row>
    <row r="3" spans="1:35">
      <c r="A3" s="32">
        <v>2019</v>
      </c>
      <c r="B3" s="35">
        <f>SUM(D3+I3+N3+S3+X3)</f>
        <v>82</v>
      </c>
      <c r="C3" s="33"/>
      <c r="D3" s="23">
        <v>36</v>
      </c>
      <c r="E3" s="23">
        <v>20</v>
      </c>
      <c r="F3" s="23">
        <v>19</v>
      </c>
      <c r="G3" s="23">
        <v>17</v>
      </c>
      <c r="H3" s="33"/>
      <c r="I3" s="23">
        <v>12</v>
      </c>
      <c r="J3" s="23">
        <v>3</v>
      </c>
      <c r="K3" s="23">
        <v>8</v>
      </c>
      <c r="L3" s="23">
        <v>4</v>
      </c>
      <c r="M3" s="33"/>
      <c r="N3" s="23">
        <v>20</v>
      </c>
      <c r="O3" s="23">
        <v>8</v>
      </c>
      <c r="P3" s="23">
        <v>15</v>
      </c>
      <c r="Q3" s="23">
        <v>5</v>
      </c>
      <c r="R3" s="33"/>
      <c r="S3" s="23">
        <v>13</v>
      </c>
      <c r="T3" s="23">
        <v>8</v>
      </c>
      <c r="U3" s="23">
        <v>6</v>
      </c>
      <c r="V3" s="23">
        <v>7</v>
      </c>
      <c r="W3" s="33"/>
      <c r="X3" s="23">
        <v>1</v>
      </c>
      <c r="Y3" s="23">
        <v>1</v>
      </c>
      <c r="Z3" s="23">
        <v>1</v>
      </c>
      <c r="AA3" s="23">
        <v>0</v>
      </c>
      <c r="AB3" s="36"/>
      <c r="AC3" s="23">
        <f t="shared" ref="AC3:AD5" si="0">SUM(F3+K3+P3+U3+Z3)</f>
        <v>49</v>
      </c>
      <c r="AD3" s="23">
        <f t="shared" si="0"/>
        <v>33</v>
      </c>
      <c r="AE3" s="23">
        <v>17</v>
      </c>
      <c r="AF3" s="23">
        <v>15</v>
      </c>
    </row>
    <row r="4" spans="1:35">
      <c r="A4" s="32">
        <v>2021</v>
      </c>
      <c r="B4" s="35">
        <f>SUM(AC4:AD4)</f>
        <v>54</v>
      </c>
      <c r="C4" s="33"/>
      <c r="D4" s="23">
        <v>29</v>
      </c>
      <c r="E4" s="23">
        <v>13</v>
      </c>
      <c r="F4" s="23">
        <v>14</v>
      </c>
      <c r="G4" s="23">
        <v>15</v>
      </c>
      <c r="H4" s="33"/>
      <c r="I4" s="23">
        <v>4</v>
      </c>
      <c r="J4" s="23">
        <v>0</v>
      </c>
      <c r="K4" s="23">
        <v>3</v>
      </c>
      <c r="L4" s="23">
        <v>1</v>
      </c>
      <c r="M4" s="33"/>
      <c r="N4" s="23">
        <v>15</v>
      </c>
      <c r="O4" s="23">
        <v>5</v>
      </c>
      <c r="P4" s="23">
        <v>5</v>
      </c>
      <c r="Q4" s="23">
        <v>10</v>
      </c>
      <c r="R4" s="33"/>
      <c r="S4" s="23">
        <v>4</v>
      </c>
      <c r="T4" s="23">
        <v>2</v>
      </c>
      <c r="U4" s="23">
        <v>0</v>
      </c>
      <c r="V4" s="23">
        <v>4</v>
      </c>
      <c r="W4" s="33"/>
      <c r="X4" s="23">
        <v>2</v>
      </c>
      <c r="Y4" s="23">
        <v>1</v>
      </c>
      <c r="Z4" s="23">
        <v>1</v>
      </c>
      <c r="AA4" s="23">
        <v>1</v>
      </c>
      <c r="AB4" s="36"/>
      <c r="AC4" s="23">
        <f t="shared" si="0"/>
        <v>23</v>
      </c>
      <c r="AD4" s="23">
        <f t="shared" si="0"/>
        <v>31</v>
      </c>
      <c r="AE4" s="23">
        <v>13</v>
      </c>
      <c r="AF4" s="23">
        <v>10</v>
      </c>
    </row>
    <row r="5" spans="1:35">
      <c r="A5" s="32">
        <v>2022</v>
      </c>
      <c r="B5" s="35">
        <f>SUM(AC5:AD5)</f>
        <v>93</v>
      </c>
      <c r="C5" s="33"/>
      <c r="D5" s="23">
        <v>37</v>
      </c>
      <c r="E5" s="23">
        <v>16</v>
      </c>
      <c r="F5" s="23">
        <v>17</v>
      </c>
      <c r="G5" s="23">
        <v>20</v>
      </c>
      <c r="H5" s="33"/>
      <c r="I5" s="23">
        <v>12</v>
      </c>
      <c r="J5" s="23">
        <v>5</v>
      </c>
      <c r="K5" s="23">
        <v>5</v>
      </c>
      <c r="L5" s="23">
        <v>7</v>
      </c>
      <c r="M5" s="33"/>
      <c r="N5" s="23">
        <v>5</v>
      </c>
      <c r="O5" s="23">
        <v>0</v>
      </c>
      <c r="P5" s="23">
        <v>3</v>
      </c>
      <c r="Q5" s="23">
        <v>2</v>
      </c>
      <c r="R5" s="33"/>
      <c r="S5" s="23">
        <v>32</v>
      </c>
      <c r="T5" s="23">
        <v>22</v>
      </c>
      <c r="U5" s="23">
        <v>9</v>
      </c>
      <c r="V5" s="23">
        <v>23</v>
      </c>
      <c r="W5" s="33"/>
      <c r="X5" s="23">
        <v>7</v>
      </c>
      <c r="Y5" s="23">
        <v>2</v>
      </c>
      <c r="Z5" s="23">
        <v>1</v>
      </c>
      <c r="AA5" s="23">
        <v>6</v>
      </c>
      <c r="AB5" s="36"/>
      <c r="AC5" s="23">
        <f t="shared" si="0"/>
        <v>35</v>
      </c>
      <c r="AD5" s="23">
        <f t="shared" si="0"/>
        <v>58</v>
      </c>
      <c r="AE5" s="23">
        <v>16</v>
      </c>
      <c r="AF5" s="23">
        <v>19</v>
      </c>
    </row>
    <row r="6" spans="1:35">
      <c r="A6" s="32"/>
      <c r="B6" s="51"/>
      <c r="C6" s="33"/>
      <c r="D6" s="52"/>
      <c r="E6" s="52"/>
      <c r="F6" s="52"/>
      <c r="G6" s="52"/>
      <c r="H6" s="33"/>
      <c r="I6" s="52"/>
      <c r="J6" s="52"/>
      <c r="K6" s="52"/>
      <c r="L6" s="52"/>
      <c r="M6" s="33"/>
      <c r="N6" s="52"/>
      <c r="O6" s="52"/>
      <c r="P6" s="52"/>
      <c r="Q6" s="52"/>
      <c r="R6" s="33"/>
      <c r="S6" s="52"/>
      <c r="T6" s="52"/>
      <c r="U6" s="52"/>
      <c r="V6" s="52"/>
      <c r="W6" s="33"/>
      <c r="X6" s="52"/>
      <c r="Y6" s="52"/>
      <c r="Z6" s="52"/>
      <c r="AA6" s="52"/>
      <c r="AB6" s="2"/>
      <c r="AC6" s="52"/>
      <c r="AD6" s="52"/>
    </row>
    <row r="7" spans="1:35">
      <c r="C7" s="33"/>
      <c r="D7" s="258" t="s">
        <v>22</v>
      </c>
      <c r="E7" s="259"/>
      <c r="F7" s="259"/>
      <c r="G7" s="259"/>
      <c r="H7" s="33"/>
      <c r="I7" s="258" t="s">
        <v>23</v>
      </c>
      <c r="J7" s="259"/>
      <c r="K7" s="259"/>
      <c r="L7" s="259"/>
      <c r="M7" s="33"/>
      <c r="N7" s="258" t="s">
        <v>55</v>
      </c>
      <c r="O7" s="259"/>
      <c r="P7" s="259"/>
      <c r="Q7" s="259"/>
      <c r="R7" s="33"/>
      <c r="S7" s="258" t="s">
        <v>25</v>
      </c>
      <c r="T7" s="259"/>
      <c r="U7" s="259"/>
      <c r="V7" s="259"/>
      <c r="W7" s="33"/>
      <c r="X7" s="258" t="s">
        <v>86</v>
      </c>
      <c r="Y7" s="259"/>
      <c r="Z7" s="259"/>
      <c r="AA7" s="259"/>
      <c r="AB7" s="2"/>
      <c r="AC7" s="258" t="s">
        <v>76</v>
      </c>
      <c r="AD7" s="259"/>
      <c r="AE7" s="259"/>
      <c r="AF7" s="259"/>
      <c r="AG7" s="36"/>
      <c r="AH7" s="260" t="s">
        <v>249</v>
      </c>
      <c r="AI7" s="264"/>
    </row>
    <row r="8" spans="1:35">
      <c r="B8" s="34" t="s">
        <v>19</v>
      </c>
      <c r="C8" s="33"/>
      <c r="D8" s="23" t="s">
        <v>20</v>
      </c>
      <c r="E8" s="23" t="s">
        <v>21</v>
      </c>
      <c r="F8" s="23" t="s">
        <v>56</v>
      </c>
      <c r="G8" s="23" t="s">
        <v>12</v>
      </c>
      <c r="H8" s="33"/>
      <c r="I8" s="23" t="s">
        <v>20</v>
      </c>
      <c r="J8" s="23" t="s">
        <v>21</v>
      </c>
      <c r="K8" s="23" t="s">
        <v>56</v>
      </c>
      <c r="L8" s="23" t="s">
        <v>12</v>
      </c>
      <c r="M8" s="33"/>
      <c r="N8" s="23" t="s">
        <v>20</v>
      </c>
      <c r="O8" s="23" t="s">
        <v>21</v>
      </c>
      <c r="P8" s="23" t="s">
        <v>56</v>
      </c>
      <c r="Q8" s="23" t="s">
        <v>12</v>
      </c>
      <c r="R8" s="33"/>
      <c r="S8" s="23" t="s">
        <v>20</v>
      </c>
      <c r="T8" s="23" t="s">
        <v>21</v>
      </c>
      <c r="U8" s="23" t="s">
        <v>56</v>
      </c>
      <c r="V8" s="23" t="s">
        <v>12</v>
      </c>
      <c r="W8" s="33"/>
      <c r="X8" s="23" t="s">
        <v>20</v>
      </c>
      <c r="Y8" s="23" t="s">
        <v>21</v>
      </c>
      <c r="Z8" s="23" t="s">
        <v>56</v>
      </c>
      <c r="AA8" s="23" t="s">
        <v>12</v>
      </c>
      <c r="AB8" s="2"/>
      <c r="AC8" s="265" t="s">
        <v>56</v>
      </c>
      <c r="AD8" s="266"/>
      <c r="AE8" s="265" t="s">
        <v>12</v>
      </c>
      <c r="AF8" s="266"/>
      <c r="AG8" s="36"/>
      <c r="AH8" s="23" t="s">
        <v>56</v>
      </c>
      <c r="AI8" s="23" t="s">
        <v>12</v>
      </c>
    </row>
    <row r="9" spans="1:35">
      <c r="A9" s="32">
        <v>2023</v>
      </c>
      <c r="B9" s="35">
        <f>SUM(AC9+AE9)</f>
        <v>96</v>
      </c>
      <c r="C9" s="33"/>
      <c r="D9" s="23">
        <f>SUM(F9:G9)</f>
        <v>36</v>
      </c>
      <c r="E9" s="23">
        <v>18</v>
      </c>
      <c r="F9" s="23">
        <v>16</v>
      </c>
      <c r="G9" s="23">
        <v>20</v>
      </c>
      <c r="H9" s="33"/>
      <c r="I9" s="23">
        <f>SUM(K9:L9)</f>
        <v>15</v>
      </c>
      <c r="J9" s="23">
        <v>13</v>
      </c>
      <c r="K9" s="23">
        <v>7</v>
      </c>
      <c r="L9" s="23">
        <v>8</v>
      </c>
      <c r="M9" s="33"/>
      <c r="N9" s="23">
        <f>SUM(P9:Q9)</f>
        <v>32</v>
      </c>
      <c r="O9" s="23">
        <v>17</v>
      </c>
      <c r="P9" s="23">
        <v>14</v>
      </c>
      <c r="Q9" s="23">
        <v>18</v>
      </c>
      <c r="R9" s="33"/>
      <c r="S9" s="23">
        <f>SUM(U9:V9)</f>
        <v>13</v>
      </c>
      <c r="T9" s="23">
        <v>4</v>
      </c>
      <c r="U9" s="23">
        <v>6</v>
      </c>
      <c r="V9" s="23">
        <v>7</v>
      </c>
      <c r="W9" s="33"/>
      <c r="X9" s="23"/>
      <c r="Y9" s="23"/>
      <c r="Z9" s="23"/>
      <c r="AA9" s="23"/>
      <c r="AB9" s="2"/>
      <c r="AC9" s="265">
        <f>SUM(F9+K9+P9+U9)</f>
        <v>43</v>
      </c>
      <c r="AD9" s="266"/>
      <c r="AE9" s="265">
        <f>SUM(G9+L9+Q9+V9)</f>
        <v>53</v>
      </c>
      <c r="AF9" s="266"/>
      <c r="AG9" s="36"/>
      <c r="AH9" s="23">
        <v>15</v>
      </c>
      <c r="AI9" s="23">
        <v>20</v>
      </c>
    </row>
    <row r="10" spans="1:35">
      <c r="A10" s="32">
        <v>2024</v>
      </c>
      <c r="B10" s="35">
        <f>SUM(AC10+AE10)</f>
        <v>93</v>
      </c>
      <c r="C10" s="33"/>
      <c r="D10" s="23">
        <f>SUM(F10:G10)</f>
        <v>31</v>
      </c>
      <c r="E10" s="23">
        <v>11</v>
      </c>
      <c r="F10" s="23">
        <v>12</v>
      </c>
      <c r="G10" s="23">
        <v>19</v>
      </c>
      <c r="H10" s="33"/>
      <c r="I10" s="23">
        <f>SUM(K10:L10)</f>
        <v>21</v>
      </c>
      <c r="J10" s="23">
        <v>10</v>
      </c>
      <c r="K10" s="23">
        <v>9</v>
      </c>
      <c r="L10" s="23">
        <v>12</v>
      </c>
      <c r="M10" s="33"/>
      <c r="N10" s="23">
        <f>SUM(P10:Q10)</f>
        <v>28</v>
      </c>
      <c r="O10" s="23">
        <v>12</v>
      </c>
      <c r="P10" s="23">
        <v>20</v>
      </c>
      <c r="Q10" s="23">
        <v>8</v>
      </c>
      <c r="R10" s="33"/>
      <c r="S10" s="23">
        <f>SUM(U10:V10)</f>
        <v>9</v>
      </c>
      <c r="T10" s="23">
        <v>1</v>
      </c>
      <c r="U10" s="23">
        <v>6</v>
      </c>
      <c r="V10" s="23">
        <v>3</v>
      </c>
      <c r="W10" s="33"/>
      <c r="X10" s="23">
        <f>SUM(Z10:AA10)</f>
        <v>4</v>
      </c>
      <c r="Y10" s="23">
        <v>1</v>
      </c>
      <c r="Z10" s="23">
        <v>3</v>
      </c>
      <c r="AA10" s="23">
        <v>1</v>
      </c>
      <c r="AB10" s="2"/>
      <c r="AC10" s="265">
        <f>SUM(F10+K10+P10+U10+Z10)</f>
        <v>50</v>
      </c>
      <c r="AD10" s="266"/>
      <c r="AE10" s="265">
        <f>SUM(G10+L10+Q10+V10+AA10)</f>
        <v>43</v>
      </c>
      <c r="AF10" s="266"/>
      <c r="AG10" s="36"/>
      <c r="AH10" s="23">
        <v>18</v>
      </c>
      <c r="AI10" s="23">
        <v>16</v>
      </c>
    </row>
    <row r="11" spans="1:35">
      <c r="A11" s="32">
        <v>2025</v>
      </c>
      <c r="B11" s="35">
        <f>SUM(AC11+AE11)</f>
        <v>93</v>
      </c>
      <c r="C11" s="33"/>
      <c r="D11" s="23">
        <f>SUM(F11:G11)</f>
        <v>28</v>
      </c>
      <c r="E11" s="23">
        <v>14</v>
      </c>
      <c r="F11" s="23">
        <v>14</v>
      </c>
      <c r="G11" s="23">
        <v>14</v>
      </c>
      <c r="H11" s="33"/>
      <c r="I11" s="23">
        <f>SUM(K11:L11)</f>
        <v>15</v>
      </c>
      <c r="J11" s="23">
        <v>6</v>
      </c>
      <c r="K11" s="23">
        <v>9</v>
      </c>
      <c r="L11" s="23">
        <v>6</v>
      </c>
      <c r="M11" s="33"/>
      <c r="N11" s="23">
        <f>SUM(P11:Q11)</f>
        <v>38</v>
      </c>
      <c r="O11" s="23">
        <v>11</v>
      </c>
      <c r="P11" s="23">
        <v>17</v>
      </c>
      <c r="Q11" s="23">
        <v>21</v>
      </c>
      <c r="R11" s="33"/>
      <c r="S11" s="23">
        <f>SUM(U11:V11)</f>
        <v>8</v>
      </c>
      <c r="T11" s="23">
        <v>4</v>
      </c>
      <c r="U11" s="23">
        <v>2</v>
      </c>
      <c r="V11" s="23">
        <v>6</v>
      </c>
      <c r="W11" s="33"/>
      <c r="X11" s="23">
        <f>SUM(Z11:AA11)</f>
        <v>4</v>
      </c>
      <c r="Y11" s="23">
        <v>1</v>
      </c>
      <c r="Z11" s="23">
        <v>4</v>
      </c>
      <c r="AA11" s="23">
        <v>0</v>
      </c>
      <c r="AB11" s="2"/>
      <c r="AC11" s="265">
        <f>SUM(F11+K11+P11+U11+Z11)</f>
        <v>46</v>
      </c>
      <c r="AD11" s="266"/>
      <c r="AE11" s="265">
        <f>SUM(G11+L11+Q11+V11+AA11)</f>
        <v>47</v>
      </c>
      <c r="AF11" s="266"/>
      <c r="AG11" s="36"/>
      <c r="AH11" s="23">
        <v>15</v>
      </c>
      <c r="AI11" s="23">
        <v>14</v>
      </c>
    </row>
    <row r="12" spans="1:35">
      <c r="A12" s="32">
        <v>2026</v>
      </c>
      <c r="B12" s="35">
        <f>SUM(AC12+AE12)</f>
        <v>81</v>
      </c>
      <c r="C12" s="33"/>
      <c r="D12" s="23">
        <f>SUM(F12:G12)</f>
        <v>36</v>
      </c>
      <c r="E12" s="23">
        <v>18</v>
      </c>
      <c r="F12" s="23">
        <v>22</v>
      </c>
      <c r="G12" s="23">
        <v>14</v>
      </c>
      <c r="H12" s="33"/>
      <c r="I12" s="23">
        <f>SUM(K12:L12)</f>
        <v>14</v>
      </c>
      <c r="J12" s="23">
        <v>7</v>
      </c>
      <c r="K12" s="23">
        <v>7</v>
      </c>
      <c r="L12" s="23">
        <v>7</v>
      </c>
      <c r="M12" s="33"/>
      <c r="N12" s="23">
        <f>SUM(P12:Q12)</f>
        <v>17</v>
      </c>
      <c r="O12" s="23">
        <v>5</v>
      </c>
      <c r="P12" s="23">
        <v>15</v>
      </c>
      <c r="Q12" s="23">
        <v>2</v>
      </c>
      <c r="R12" s="33"/>
      <c r="S12" s="23">
        <f>SUM(U12:V12)</f>
        <v>8</v>
      </c>
      <c r="T12" s="23">
        <v>1</v>
      </c>
      <c r="U12" s="23">
        <v>5</v>
      </c>
      <c r="V12" s="23">
        <v>3</v>
      </c>
      <c r="W12" s="33"/>
      <c r="X12" s="23">
        <f>SUM(Z12:AA12)</f>
        <v>6</v>
      </c>
      <c r="Y12" s="23">
        <v>1</v>
      </c>
      <c r="Z12" s="23">
        <v>6</v>
      </c>
      <c r="AA12" s="23">
        <v>0</v>
      </c>
      <c r="AB12" s="2"/>
      <c r="AC12" s="265">
        <f>SUM(F12+K12+P12+U12+Z12)</f>
        <v>55</v>
      </c>
      <c r="AD12" s="266"/>
      <c r="AE12" s="265">
        <f>SUM(G12+L12+Q12+V12+AA12)</f>
        <v>26</v>
      </c>
      <c r="AF12" s="266"/>
      <c r="AG12" s="36"/>
      <c r="AH12" s="23">
        <v>16</v>
      </c>
      <c r="AI12" s="23">
        <v>13</v>
      </c>
    </row>
  </sheetData>
  <mergeCells count="24">
    <mergeCell ref="AC12:AD12"/>
    <mergeCell ref="AE12:AF12"/>
    <mergeCell ref="AC11:AD11"/>
    <mergeCell ref="AE11:AF11"/>
    <mergeCell ref="AE8:AF8"/>
    <mergeCell ref="AE9:AF9"/>
    <mergeCell ref="AH7:AI7"/>
    <mergeCell ref="AC1:AD1"/>
    <mergeCell ref="AC10:AD10"/>
    <mergeCell ref="AE10:AF10"/>
    <mergeCell ref="AC7:AF7"/>
    <mergeCell ref="AE1:AF1"/>
    <mergeCell ref="AC8:AD8"/>
    <mergeCell ref="AC9:AD9"/>
    <mergeCell ref="X7:AA7"/>
    <mergeCell ref="D1:G1"/>
    <mergeCell ref="I1:L1"/>
    <mergeCell ref="N1:Q1"/>
    <mergeCell ref="S1:V1"/>
    <mergeCell ref="X1:AA1"/>
    <mergeCell ref="D7:G7"/>
    <mergeCell ref="I7:L7"/>
    <mergeCell ref="N7:Q7"/>
    <mergeCell ref="S7:V7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I32"/>
  <sheetViews>
    <sheetView zoomScale="130" zoomScaleNormal="130" workbookViewId="0">
      <selection activeCell="I3" sqref="I3"/>
    </sheetView>
  </sheetViews>
  <sheetFormatPr baseColWidth="10" defaultRowHeight="15.05"/>
  <cols>
    <col min="1" max="1" width="6.33203125" customWidth="1"/>
    <col min="2" max="5" width="15.6640625" customWidth="1"/>
    <col min="6" max="6" width="2.109375" customWidth="1"/>
    <col min="7" max="7" width="5.6640625" customWidth="1"/>
    <col min="8" max="8" width="15.6640625" style="91" customWidth="1"/>
    <col min="9" max="9" width="15.6640625" customWidth="1"/>
  </cols>
  <sheetData>
    <row r="1" spans="1:9">
      <c r="A1" s="267" t="s">
        <v>2</v>
      </c>
      <c r="B1" s="268"/>
      <c r="C1" s="268"/>
      <c r="D1" s="268"/>
      <c r="E1" s="269"/>
      <c r="G1" s="267" t="s">
        <v>113</v>
      </c>
      <c r="H1" s="268"/>
      <c r="I1" s="269"/>
    </row>
    <row r="2" spans="1:9" ht="30.05">
      <c r="A2" s="23" t="s">
        <v>0</v>
      </c>
      <c r="B2" s="25" t="s">
        <v>112</v>
      </c>
      <c r="C2" s="25" t="s">
        <v>111</v>
      </c>
      <c r="D2" s="26" t="s">
        <v>134</v>
      </c>
      <c r="E2" s="26" t="s">
        <v>135</v>
      </c>
      <c r="G2" s="23" t="s">
        <v>0</v>
      </c>
      <c r="H2" s="90" t="s">
        <v>114</v>
      </c>
      <c r="I2" s="90" t="s">
        <v>115</v>
      </c>
    </row>
    <row r="3" spans="1:9">
      <c r="A3" s="1">
        <v>1</v>
      </c>
      <c r="B3" s="29">
        <v>280</v>
      </c>
      <c r="C3" s="29">
        <v>200</v>
      </c>
      <c r="D3" s="29">
        <v>140</v>
      </c>
      <c r="E3" s="28">
        <v>100</v>
      </c>
      <c r="G3" s="1">
        <v>1</v>
      </c>
      <c r="H3" s="43">
        <v>380</v>
      </c>
      <c r="I3" s="96">
        <v>280</v>
      </c>
    </row>
    <row r="4" spans="1:9">
      <c r="A4" s="1">
        <v>2</v>
      </c>
      <c r="B4" s="29">
        <v>230</v>
      </c>
      <c r="C4" s="29">
        <v>184</v>
      </c>
      <c r="D4" s="29">
        <v>115</v>
      </c>
      <c r="E4" s="28">
        <v>92</v>
      </c>
      <c r="G4" s="1">
        <v>2</v>
      </c>
      <c r="H4" s="43">
        <v>330</v>
      </c>
      <c r="I4" s="96">
        <v>230</v>
      </c>
    </row>
    <row r="5" spans="1:9">
      <c r="A5" s="1">
        <v>3</v>
      </c>
      <c r="B5" s="29">
        <v>200</v>
      </c>
      <c r="C5" s="29">
        <v>168</v>
      </c>
      <c r="D5" s="29">
        <v>100</v>
      </c>
      <c r="E5" s="28">
        <v>84</v>
      </c>
      <c r="G5" s="1">
        <v>3</v>
      </c>
      <c r="H5" s="43">
        <v>300</v>
      </c>
      <c r="I5" s="96">
        <v>200</v>
      </c>
    </row>
    <row r="6" spans="1:9">
      <c r="A6" s="1">
        <v>4</v>
      </c>
      <c r="B6" s="29">
        <v>184</v>
      </c>
      <c r="C6" s="29">
        <v>150</v>
      </c>
      <c r="D6" s="28">
        <v>92</v>
      </c>
      <c r="E6" s="28">
        <v>75</v>
      </c>
      <c r="G6" s="1">
        <v>4</v>
      </c>
      <c r="H6" s="43">
        <v>268</v>
      </c>
      <c r="I6" s="96">
        <v>184</v>
      </c>
    </row>
    <row r="7" spans="1:9">
      <c r="A7" s="1">
        <v>5</v>
      </c>
      <c r="B7" s="29">
        <v>168</v>
      </c>
      <c r="C7" s="29">
        <v>134</v>
      </c>
      <c r="D7" s="28">
        <v>84</v>
      </c>
      <c r="E7" s="28">
        <v>67</v>
      </c>
      <c r="G7" s="1">
        <v>5</v>
      </c>
      <c r="H7" s="43">
        <v>240</v>
      </c>
      <c r="I7" s="96">
        <v>168</v>
      </c>
    </row>
    <row r="8" spans="1:9">
      <c r="A8" s="1">
        <v>6</v>
      </c>
      <c r="B8" s="29">
        <v>150</v>
      </c>
      <c r="C8" s="29">
        <v>120</v>
      </c>
      <c r="D8" s="28">
        <v>75</v>
      </c>
      <c r="E8" s="28">
        <v>60</v>
      </c>
      <c r="G8" s="1">
        <v>6</v>
      </c>
      <c r="H8" s="43">
        <v>220</v>
      </c>
      <c r="I8" s="96">
        <v>150</v>
      </c>
    </row>
    <row r="9" spans="1:9">
      <c r="A9" s="1">
        <v>7</v>
      </c>
      <c r="B9" s="29">
        <v>134</v>
      </c>
      <c r="C9" s="29">
        <v>110</v>
      </c>
      <c r="D9" s="28">
        <v>67</v>
      </c>
      <c r="E9" s="28">
        <v>55</v>
      </c>
      <c r="G9" s="1">
        <v>7</v>
      </c>
      <c r="H9" s="43">
        <v>200</v>
      </c>
      <c r="I9" s="96">
        <v>134</v>
      </c>
    </row>
    <row r="10" spans="1:9">
      <c r="A10" s="1">
        <v>8</v>
      </c>
      <c r="B10" s="29">
        <v>120</v>
      </c>
      <c r="C10" s="29">
        <v>100</v>
      </c>
      <c r="D10" s="28">
        <v>60</v>
      </c>
      <c r="E10" s="28">
        <v>50</v>
      </c>
      <c r="G10" s="1">
        <v>8</v>
      </c>
      <c r="H10" s="43">
        <v>180</v>
      </c>
      <c r="I10" s="96">
        <v>120</v>
      </c>
    </row>
    <row r="11" spans="1:9">
      <c r="A11" s="1">
        <v>9</v>
      </c>
      <c r="B11" s="29">
        <v>110</v>
      </c>
      <c r="C11" s="29">
        <v>90</v>
      </c>
      <c r="D11" s="28">
        <v>55</v>
      </c>
      <c r="E11" s="28">
        <v>45</v>
      </c>
      <c r="G11" s="1">
        <v>9</v>
      </c>
      <c r="H11" s="43">
        <v>160</v>
      </c>
      <c r="I11" s="96">
        <v>110</v>
      </c>
    </row>
    <row r="12" spans="1:9">
      <c r="A12" s="1">
        <v>10</v>
      </c>
      <c r="B12" s="29">
        <v>100</v>
      </c>
      <c r="C12" s="29">
        <v>80</v>
      </c>
      <c r="D12" s="28">
        <v>50</v>
      </c>
      <c r="E12" s="28">
        <v>40</v>
      </c>
      <c r="G12" s="1">
        <v>10</v>
      </c>
      <c r="H12" s="43">
        <v>140</v>
      </c>
      <c r="I12" s="96">
        <v>100</v>
      </c>
    </row>
    <row r="13" spans="1:9">
      <c r="A13" s="1">
        <v>11</v>
      </c>
      <c r="B13" s="29">
        <v>90</v>
      </c>
      <c r="C13" s="29">
        <v>70</v>
      </c>
      <c r="D13" s="28">
        <v>45</v>
      </c>
      <c r="E13" s="28">
        <v>35</v>
      </c>
      <c r="G13" s="1">
        <v>11</v>
      </c>
      <c r="H13" s="43">
        <v>120</v>
      </c>
      <c r="I13" s="96">
        <v>90</v>
      </c>
    </row>
    <row r="14" spans="1:9">
      <c r="A14" s="1">
        <v>12</v>
      </c>
      <c r="B14" s="29">
        <v>80</v>
      </c>
      <c r="C14" s="29">
        <v>60</v>
      </c>
      <c r="D14" s="28">
        <v>40</v>
      </c>
      <c r="E14" s="28">
        <v>30</v>
      </c>
      <c r="G14" s="1">
        <v>12</v>
      </c>
      <c r="H14" s="43">
        <v>100</v>
      </c>
      <c r="I14" s="96">
        <v>80</v>
      </c>
    </row>
    <row r="15" spans="1:9">
      <c r="A15" s="1">
        <v>13</v>
      </c>
      <c r="B15" s="29">
        <v>70</v>
      </c>
      <c r="C15" s="29">
        <v>50</v>
      </c>
      <c r="D15" s="28">
        <v>35</v>
      </c>
      <c r="E15" s="28">
        <v>25</v>
      </c>
      <c r="G15" s="1">
        <v>13</v>
      </c>
      <c r="H15" s="28">
        <v>90</v>
      </c>
      <c r="I15" s="96">
        <v>70</v>
      </c>
    </row>
    <row r="16" spans="1:9">
      <c r="A16" s="1">
        <v>14</v>
      </c>
      <c r="B16" s="29">
        <v>60</v>
      </c>
      <c r="C16" s="29">
        <v>40</v>
      </c>
      <c r="D16" s="28">
        <v>30</v>
      </c>
      <c r="E16" s="28">
        <v>20</v>
      </c>
      <c r="G16" s="1">
        <v>14</v>
      </c>
      <c r="H16" s="28">
        <v>80</v>
      </c>
      <c r="I16" s="96">
        <v>60</v>
      </c>
    </row>
    <row r="17" spans="1:9">
      <c r="A17" s="1">
        <v>15</v>
      </c>
      <c r="B17" s="29">
        <v>50</v>
      </c>
      <c r="C17" s="29">
        <v>30</v>
      </c>
      <c r="D17" s="28">
        <v>25</v>
      </c>
      <c r="E17" s="28">
        <v>15</v>
      </c>
      <c r="G17" s="1">
        <v>15</v>
      </c>
      <c r="H17" s="28">
        <v>70</v>
      </c>
      <c r="I17" s="96">
        <v>50</v>
      </c>
    </row>
    <row r="18" spans="1:9">
      <c r="A18" s="1">
        <v>16</v>
      </c>
      <c r="B18" s="29">
        <v>40</v>
      </c>
      <c r="C18" s="29">
        <v>20</v>
      </c>
      <c r="D18" s="28">
        <v>20</v>
      </c>
      <c r="E18" s="28">
        <v>10</v>
      </c>
      <c r="G18" s="1">
        <v>16</v>
      </c>
      <c r="H18" s="28">
        <v>60</v>
      </c>
      <c r="I18" s="96">
        <v>40</v>
      </c>
    </row>
    <row r="19" spans="1:9">
      <c r="A19" s="1">
        <v>17</v>
      </c>
      <c r="B19" s="29">
        <v>30</v>
      </c>
      <c r="C19" s="29">
        <v>18</v>
      </c>
      <c r="D19" s="28">
        <v>15</v>
      </c>
      <c r="E19" s="28">
        <v>9</v>
      </c>
      <c r="G19" s="1">
        <v>17</v>
      </c>
      <c r="H19" s="28">
        <v>50</v>
      </c>
      <c r="I19" s="96">
        <v>30</v>
      </c>
    </row>
    <row r="20" spans="1:9">
      <c r="A20" s="1">
        <v>18</v>
      </c>
      <c r="B20" s="29">
        <v>20</v>
      </c>
      <c r="C20" s="29">
        <v>16</v>
      </c>
      <c r="D20" s="28">
        <v>10</v>
      </c>
      <c r="E20" s="28">
        <v>8</v>
      </c>
      <c r="G20" s="1">
        <v>18</v>
      </c>
      <c r="H20" s="28">
        <v>40</v>
      </c>
      <c r="I20" s="96">
        <v>20</v>
      </c>
    </row>
    <row r="21" spans="1:9">
      <c r="A21" s="1">
        <v>19</v>
      </c>
      <c r="B21" s="29">
        <v>18</v>
      </c>
      <c r="C21" s="29">
        <v>14</v>
      </c>
      <c r="D21" s="28">
        <v>9</v>
      </c>
      <c r="E21" s="28">
        <v>7</v>
      </c>
      <c r="G21" s="1">
        <v>19</v>
      </c>
      <c r="H21" s="28">
        <v>38</v>
      </c>
      <c r="I21" s="96">
        <v>18</v>
      </c>
    </row>
    <row r="22" spans="1:9">
      <c r="A22" s="1">
        <v>20</v>
      </c>
      <c r="B22" s="29">
        <v>16</v>
      </c>
      <c r="C22" s="29">
        <v>12</v>
      </c>
      <c r="D22" s="28">
        <v>8</v>
      </c>
      <c r="E22" s="28">
        <v>6</v>
      </c>
      <c r="G22" s="1">
        <v>20</v>
      </c>
      <c r="H22" s="28">
        <v>36</v>
      </c>
      <c r="I22" s="96">
        <v>16</v>
      </c>
    </row>
    <row r="23" spans="1:9">
      <c r="A23" s="1">
        <v>21</v>
      </c>
      <c r="B23" s="29">
        <v>14</v>
      </c>
      <c r="C23" s="29">
        <v>10</v>
      </c>
      <c r="D23" s="28">
        <v>7</v>
      </c>
      <c r="E23" s="28">
        <v>5</v>
      </c>
      <c r="G23" s="1">
        <v>21</v>
      </c>
      <c r="H23" s="28">
        <v>34</v>
      </c>
      <c r="I23" s="96">
        <v>14</v>
      </c>
    </row>
    <row r="24" spans="1:9">
      <c r="A24" s="1">
        <v>22</v>
      </c>
      <c r="B24" s="29">
        <v>12</v>
      </c>
      <c r="C24" s="29">
        <v>8</v>
      </c>
      <c r="D24" s="28">
        <v>6</v>
      </c>
      <c r="E24" s="28">
        <v>4</v>
      </c>
      <c r="G24" s="1">
        <v>22</v>
      </c>
      <c r="H24" s="28">
        <v>32</v>
      </c>
      <c r="I24" s="96">
        <v>12</v>
      </c>
    </row>
    <row r="25" spans="1:9">
      <c r="A25" s="1">
        <v>23</v>
      </c>
      <c r="B25" s="29">
        <v>10</v>
      </c>
      <c r="C25" s="29">
        <v>6</v>
      </c>
      <c r="D25" s="28">
        <v>5</v>
      </c>
      <c r="E25" s="28">
        <v>3</v>
      </c>
      <c r="G25" s="1">
        <v>23</v>
      </c>
      <c r="H25" s="28">
        <v>30</v>
      </c>
      <c r="I25" s="96">
        <v>10</v>
      </c>
    </row>
    <row r="26" spans="1:9">
      <c r="A26" s="1">
        <v>24</v>
      </c>
      <c r="B26" s="29">
        <v>8</v>
      </c>
      <c r="C26" s="29">
        <v>4</v>
      </c>
      <c r="D26" s="28">
        <v>4</v>
      </c>
      <c r="E26" s="28">
        <v>2</v>
      </c>
      <c r="G26" s="1">
        <v>24</v>
      </c>
      <c r="H26" s="28">
        <v>28</v>
      </c>
      <c r="I26" s="96">
        <v>8</v>
      </c>
    </row>
    <row r="27" spans="1:9">
      <c r="A27" s="1">
        <v>25</v>
      </c>
      <c r="B27" s="29">
        <v>6</v>
      </c>
      <c r="C27" s="29">
        <v>2</v>
      </c>
      <c r="D27" s="28">
        <v>3</v>
      </c>
      <c r="E27" s="28">
        <v>1</v>
      </c>
      <c r="G27" s="1">
        <v>25</v>
      </c>
      <c r="H27" s="28">
        <v>26</v>
      </c>
      <c r="I27" s="96">
        <v>6</v>
      </c>
    </row>
    <row r="28" spans="1:9">
      <c r="A28" s="1">
        <v>26</v>
      </c>
      <c r="B28" s="29">
        <v>4</v>
      </c>
      <c r="C28" s="28">
        <v>1</v>
      </c>
      <c r="D28" s="28">
        <v>2</v>
      </c>
      <c r="E28" s="28">
        <v>1</v>
      </c>
      <c r="G28" s="1">
        <v>26</v>
      </c>
      <c r="H28" s="28">
        <v>24</v>
      </c>
      <c r="I28" s="96">
        <v>4</v>
      </c>
    </row>
    <row r="29" spans="1:9">
      <c r="A29" s="1">
        <v>27</v>
      </c>
      <c r="B29" s="29">
        <v>2</v>
      </c>
      <c r="C29" s="28">
        <v>1</v>
      </c>
      <c r="D29" s="28">
        <v>1</v>
      </c>
      <c r="E29" s="28">
        <v>1</v>
      </c>
      <c r="G29" s="1">
        <v>27</v>
      </c>
      <c r="H29" s="28">
        <v>22</v>
      </c>
      <c r="I29" s="96">
        <v>2</v>
      </c>
    </row>
    <row r="30" spans="1:9">
      <c r="A30" s="1">
        <v>28</v>
      </c>
      <c r="B30" s="28">
        <v>1</v>
      </c>
      <c r="C30" s="28">
        <v>1</v>
      </c>
      <c r="D30" s="28">
        <v>1</v>
      </c>
      <c r="E30" s="28">
        <v>1</v>
      </c>
      <c r="G30" s="1">
        <v>28</v>
      </c>
      <c r="H30" s="28">
        <v>20</v>
      </c>
      <c r="I30" s="28">
        <v>1</v>
      </c>
    </row>
    <row r="31" spans="1:9">
      <c r="A31" s="1">
        <v>29</v>
      </c>
      <c r="B31" s="28">
        <v>1</v>
      </c>
      <c r="C31" s="28">
        <v>1</v>
      </c>
      <c r="D31" s="28">
        <v>1</v>
      </c>
      <c r="E31" s="28">
        <v>1</v>
      </c>
      <c r="G31" s="1">
        <v>29</v>
      </c>
      <c r="H31" s="28">
        <v>18</v>
      </c>
      <c r="I31" s="28">
        <v>1</v>
      </c>
    </row>
    <row r="32" spans="1:9">
      <c r="A32" s="1">
        <v>30</v>
      </c>
      <c r="B32" s="28">
        <v>1</v>
      </c>
      <c r="C32" s="28">
        <v>1</v>
      </c>
      <c r="D32" s="28">
        <v>1</v>
      </c>
      <c r="E32" s="28">
        <v>1</v>
      </c>
      <c r="G32" s="1">
        <v>30</v>
      </c>
      <c r="H32" s="28">
        <v>16</v>
      </c>
      <c r="I32" s="28">
        <v>1</v>
      </c>
    </row>
  </sheetData>
  <mergeCells count="2">
    <mergeCell ref="A1:E1"/>
    <mergeCell ref="G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6</vt:i4>
      </vt:variant>
    </vt:vector>
  </HeadingPairs>
  <TitlesOfParts>
    <vt:vector size="17" baseType="lpstr">
      <vt:lpstr>Inscrits</vt:lpstr>
      <vt:lpstr> U12 G </vt:lpstr>
      <vt:lpstr>U12 F  </vt:lpstr>
      <vt:lpstr>U10 G</vt:lpstr>
      <vt:lpstr>U10 F</vt:lpstr>
      <vt:lpstr>U8 G et F</vt:lpstr>
      <vt:lpstr>Calculs Pts Clubs</vt:lpstr>
      <vt:lpstr>Classement Général Clubs</vt:lpstr>
      <vt:lpstr>G &amp; F</vt:lpstr>
      <vt:lpstr>BILAN</vt:lpstr>
      <vt:lpstr>Points attribués</vt:lpstr>
      <vt:lpstr>' U12 G '!Zone_d_impression</vt:lpstr>
      <vt:lpstr>'Classement Général Clubs'!Zone_d_impression</vt:lpstr>
      <vt:lpstr>'U10 F'!Zone_d_impression</vt:lpstr>
      <vt:lpstr>'U10 G'!Zone_d_impression</vt:lpstr>
      <vt:lpstr>'U12 F  '!Zone_d_impression</vt:lpstr>
      <vt:lpstr>'U8 G et F'!Zone_d_impression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MARTIN</dc:creator>
  <cp:lastModifiedBy>Responsables Jeunes</cp:lastModifiedBy>
  <cp:lastPrinted>2026-09-21T09:56:53Z</cp:lastPrinted>
  <dcterms:created xsi:type="dcterms:W3CDTF">2013-11-13T16:24:54Z</dcterms:created>
  <dcterms:modified xsi:type="dcterms:W3CDTF">2026-10-12T10:01:10Z</dcterms:modified>
</cp:coreProperties>
</file>