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espo\Desktop\LIGUE\LIGUE\Pays de la Loire\2026\GOKT\"/>
    </mc:Choice>
  </mc:AlternateContent>
  <xr:revisionPtr revIDLastSave="0" documentId="13_ncr:1_{D5C513D6-4FBB-48A9-927E-31E4F6C7A3FF}" xr6:coauthVersionLast="47" xr6:coauthVersionMax="47" xr10:uidLastSave="{00000000-0000-0000-0000-000000000000}"/>
  <bookViews>
    <workbookView xWindow="-113" yWindow="-113" windowWidth="24267" windowHeight="13023" tabRatio="824" firstSheet="1" activeTab="7" xr2:uid="{00000000-000D-0000-FFFF-FFFF00000000}"/>
  </bookViews>
  <sheets>
    <sheet name="Inscrits" sheetId="56" r:id="rId1"/>
    <sheet name=" U12 G " sheetId="41" r:id="rId2"/>
    <sheet name="U12 F  " sheetId="42" r:id="rId3"/>
    <sheet name="U10 G" sheetId="37" r:id="rId4"/>
    <sheet name="U10 F" sheetId="55" r:id="rId5"/>
    <sheet name="U8 G et F" sheetId="47" r:id="rId6"/>
    <sheet name="Calculs Pts Clubs" sheetId="43" r:id="rId7"/>
    <sheet name="Classement Général Clubs" sheetId="44" r:id="rId8"/>
    <sheet name="Classement Jour" sheetId="49" r:id="rId9"/>
    <sheet name="G &amp; F" sheetId="45" r:id="rId10"/>
    <sheet name="BILAN" sheetId="40" r:id="rId11"/>
    <sheet name="Points attribués" sheetId="9" r:id="rId12"/>
  </sheets>
  <definedNames>
    <definedName name="_xlnm._FilterDatabase" localSheetId="3" hidden="1">'U10 G'!$B$10:$K$24</definedName>
    <definedName name="JR_PAGE_ANCHOR_0_1" localSheetId="0">Inscrits!#REF!</definedName>
    <definedName name="JR_PAGE_ANCHOR_0_1" localSheetId="4">#REF!</definedName>
    <definedName name="JR_PAGE_ANCHOR_0_1">#REF!</definedName>
    <definedName name="_xlnm.Print_Area" localSheetId="1">' U12 G '!$A$8:$H$9</definedName>
    <definedName name="_xlnm.Print_Area" localSheetId="7">'Classement Général Clubs'!$A$8:$C$17</definedName>
    <definedName name="_xlnm.Print_Area" localSheetId="4">'U10 F'!$A$8:$H$10</definedName>
    <definedName name="_xlnm.Print_Area" localSheetId="3">'U10 G'!$A$8:$H$11</definedName>
    <definedName name="_xlnm.Print_Area" localSheetId="2">'U12 F  '!$A$8:$H$13</definedName>
    <definedName name="_xlnm.Print_Area" localSheetId="5">'U8 G et F'!$A$8:$H$10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4" l="1"/>
  <c r="D22" i="44"/>
  <c r="D15" i="44"/>
  <c r="D23" i="44"/>
  <c r="D14" i="44"/>
  <c r="D17" i="44"/>
  <c r="D19" i="44"/>
  <c r="D26" i="44"/>
  <c r="D21" i="44"/>
  <c r="D25" i="44"/>
  <c r="D28" i="44"/>
  <c r="D16" i="44"/>
  <c r="D35" i="44"/>
  <c r="D29" i="44"/>
  <c r="D24" i="44"/>
  <c r="D34" i="44"/>
  <c r="D13" i="44"/>
  <c r="D18" i="44"/>
  <c r="D20" i="44"/>
  <c r="D27" i="44"/>
  <c r="D30" i="44"/>
  <c r="D31" i="44"/>
  <c r="D32" i="44"/>
  <c r="D33" i="44"/>
  <c r="D36" i="44"/>
  <c r="D37" i="44"/>
  <c r="D38" i="44"/>
  <c r="D39" i="44"/>
  <c r="D40" i="44"/>
  <c r="D41" i="44"/>
  <c r="D42" i="44"/>
  <c r="D43" i="44"/>
  <c r="D44" i="44"/>
  <c r="D45" i="44"/>
  <c r="D46" i="44"/>
  <c r="D47" i="44"/>
  <c r="D48" i="44"/>
  <c r="D49" i="44"/>
  <c r="D50" i="44"/>
  <c r="D51" i="44"/>
  <c r="D52" i="44"/>
  <c r="D53" i="44"/>
  <c r="D54" i="44"/>
  <c r="D12" i="44"/>
  <c r="D10" i="44"/>
  <c r="P42" i="43"/>
  <c r="P39" i="43"/>
  <c r="P35" i="43"/>
  <c r="P31" i="43"/>
  <c r="P27" i="43"/>
  <c r="P15" i="43"/>
  <c r="P11" i="43"/>
  <c r="P4" i="43"/>
  <c r="G24" i="37"/>
  <c r="I10" i="47"/>
  <c r="I13" i="47"/>
  <c r="I12" i="47"/>
  <c r="I14" i="47"/>
  <c r="I15" i="47"/>
  <c r="I16" i="47"/>
  <c r="I11" i="47"/>
  <c r="I14" i="37"/>
  <c r="I18" i="37"/>
  <c r="I10" i="37"/>
  <c r="I22" i="37"/>
  <c r="I12" i="37"/>
  <c r="I11" i="37"/>
  <c r="I17" i="37"/>
  <c r="I23" i="37"/>
  <c r="I20" i="37"/>
  <c r="I21" i="37"/>
  <c r="I26" i="37"/>
  <c r="I19" i="37"/>
  <c r="I27" i="37"/>
  <c r="I25" i="37"/>
  <c r="I15" i="37"/>
  <c r="I13" i="37"/>
  <c r="I24" i="37"/>
  <c r="I28" i="37"/>
  <c r="I29" i="37"/>
  <c r="I30" i="37"/>
  <c r="I31" i="37"/>
  <c r="I32" i="37"/>
  <c r="I33" i="37"/>
  <c r="I34" i="37"/>
  <c r="I35" i="37"/>
  <c r="I36" i="37"/>
  <c r="I37" i="37"/>
  <c r="I38" i="37"/>
  <c r="I39" i="37"/>
  <c r="I16" i="37"/>
  <c r="I10" i="41"/>
  <c r="I14" i="41"/>
  <c r="I11" i="41"/>
  <c r="I13" i="41"/>
  <c r="I16" i="41"/>
  <c r="I20" i="41"/>
  <c r="I23" i="41"/>
  <c r="I18" i="41"/>
  <c r="I26" i="41"/>
  <c r="I21" i="41"/>
  <c r="I29" i="41"/>
  <c r="I28" i="41"/>
  <c r="I35" i="41"/>
  <c r="I36" i="41"/>
  <c r="I24" i="41"/>
  <c r="I32" i="41"/>
  <c r="I31" i="41"/>
  <c r="I25" i="41"/>
  <c r="I34" i="41"/>
  <c r="I41" i="41"/>
  <c r="I40" i="41"/>
  <c r="I42" i="41"/>
  <c r="I39" i="41"/>
  <c r="I37" i="41"/>
  <c r="I27" i="41"/>
  <c r="I43" i="41"/>
  <c r="I22" i="41"/>
  <c r="I15" i="41"/>
  <c r="I33" i="41"/>
  <c r="I38" i="41"/>
  <c r="I30" i="41"/>
  <c r="I44" i="41"/>
  <c r="I17" i="41"/>
  <c r="I19" i="41"/>
  <c r="I12" i="41"/>
  <c r="I23" i="42"/>
  <c r="G23" i="42"/>
  <c r="I12" i="42"/>
  <c r="I18" i="42"/>
  <c r="I13" i="42"/>
  <c r="I16" i="42"/>
  <c r="I22" i="42"/>
  <c r="I20" i="42"/>
  <c r="I10" i="42"/>
  <c r="I19" i="42"/>
  <c r="I17" i="42"/>
  <c r="I15" i="42"/>
  <c r="I14" i="42"/>
  <c r="I21" i="42"/>
  <c r="I11" i="42"/>
  <c r="I11" i="55"/>
  <c r="I12" i="55"/>
  <c r="I13" i="55"/>
  <c r="I14" i="55"/>
  <c r="I15" i="55"/>
  <c r="I16" i="55"/>
  <c r="I10" i="55"/>
  <c r="G22" i="42"/>
  <c r="G18" i="42"/>
  <c r="L43" i="43"/>
  <c r="L38" i="43"/>
  <c r="L35" i="43"/>
  <c r="L29" i="43"/>
  <c r="L26" i="43"/>
  <c r="L21" i="43"/>
  <c r="L11" i="43"/>
  <c r="L9" i="43"/>
  <c r="Y10" i="41"/>
  <c r="Y38" i="41"/>
  <c r="Y24" i="41"/>
  <c r="Y25" i="41"/>
  <c r="Y34" i="41"/>
  <c r="Y20" i="41"/>
  <c r="Y13" i="41"/>
  <c r="Y40" i="41"/>
  <c r="Y39" i="41"/>
  <c r="Y37" i="41"/>
  <c r="Y22" i="41"/>
  <c r="Y15" i="41"/>
  <c r="Y36" i="41"/>
  <c r="Y30" i="41"/>
  <c r="Y21" i="41"/>
  <c r="Y28" i="41"/>
  <c r="Y17" i="41"/>
  <c r="Y16" i="41"/>
  <c r="Y23" i="41"/>
  <c r="Y20" i="42"/>
  <c r="Y12" i="42"/>
  <c r="Y10" i="42"/>
  <c r="Y17" i="42"/>
  <c r="Y15" i="42"/>
  <c r="Y13" i="42"/>
  <c r="Y14" i="42"/>
  <c r="Y16" i="42"/>
  <c r="Y13" i="37"/>
  <c r="Y11" i="37"/>
  <c r="Y12" i="37"/>
  <c r="Y15" i="37"/>
  <c r="Y16" i="37"/>
  <c r="Y19" i="37"/>
  <c r="Y21" i="37"/>
  <c r="Y10" i="37"/>
  <c r="Y11" i="47"/>
  <c r="Y10" i="47"/>
  <c r="Y10" i="55"/>
  <c r="Y11" i="55"/>
  <c r="Y14" i="55"/>
  <c r="H35" i="45"/>
  <c r="H36" i="45"/>
  <c r="H37" i="45"/>
  <c r="H38" i="45"/>
  <c r="H39" i="45"/>
  <c r="H21" i="45"/>
  <c r="H22" i="45"/>
  <c r="H23" i="45"/>
  <c r="G25" i="37"/>
  <c r="H46" i="43"/>
  <c r="H41" i="43"/>
  <c r="H37" i="43"/>
  <c r="H30" i="43"/>
  <c r="H24" i="43"/>
  <c r="H15" i="43"/>
  <c r="H13" i="43"/>
  <c r="H8" i="43"/>
  <c r="G19" i="42"/>
  <c r="G10" i="47"/>
  <c r="G11" i="47"/>
  <c r="G13" i="47"/>
  <c r="G14" i="47"/>
  <c r="G15" i="47"/>
  <c r="G16" i="47"/>
  <c r="G12" i="47"/>
  <c r="G10" i="55"/>
  <c r="G13" i="55"/>
  <c r="G11" i="55"/>
  <c r="G14" i="55"/>
  <c r="G15" i="55"/>
  <c r="G16" i="55"/>
  <c r="G12" i="55"/>
  <c r="G13" i="37"/>
  <c r="G14" i="37"/>
  <c r="G11" i="37"/>
  <c r="G12" i="37"/>
  <c r="G15" i="37"/>
  <c r="G17" i="37"/>
  <c r="G16" i="37"/>
  <c r="G21" i="37"/>
  <c r="G26" i="37"/>
  <c r="G18" i="37"/>
  <c r="G19" i="37"/>
  <c r="G27" i="37"/>
  <c r="G20" i="37"/>
  <c r="G10" i="37"/>
  <c r="G11" i="42"/>
  <c r="G14" i="42"/>
  <c r="G13" i="42"/>
  <c r="G20" i="42"/>
  <c r="G16" i="42"/>
  <c r="G12" i="42"/>
  <c r="G17" i="42"/>
  <c r="G15" i="42"/>
  <c r="G21" i="42"/>
  <c r="G10" i="42"/>
  <c r="G24" i="41"/>
  <c r="G29" i="41"/>
  <c r="G32" i="41"/>
  <c r="G31" i="41"/>
  <c r="G25" i="41"/>
  <c r="G34" i="41"/>
  <c r="G11" i="41"/>
  <c r="G41" i="41"/>
  <c r="G20" i="41"/>
  <c r="G13" i="41"/>
  <c r="G40" i="41"/>
  <c r="G42" i="41"/>
  <c r="G39" i="41"/>
  <c r="G37" i="41"/>
  <c r="G27" i="41"/>
  <c r="G18" i="41"/>
  <c r="G35" i="41"/>
  <c r="G10" i="41"/>
  <c r="G43" i="41"/>
  <c r="G22" i="41"/>
  <c r="G12" i="41"/>
  <c r="G26" i="41"/>
  <c r="G14" i="41"/>
  <c r="G15" i="41"/>
  <c r="G33" i="41"/>
  <c r="G38" i="41"/>
  <c r="G30" i="41"/>
  <c r="G21" i="41"/>
  <c r="G44" i="41"/>
  <c r="G28" i="41"/>
  <c r="G17" i="41"/>
  <c r="G16" i="41"/>
  <c r="G19" i="41"/>
  <c r="G23" i="41"/>
  <c r="D41" i="43"/>
  <c r="D38" i="43"/>
  <c r="D23" i="43"/>
  <c r="D18" i="43"/>
  <c r="M11" i="55"/>
  <c r="M10" i="55"/>
  <c r="M12" i="55"/>
  <c r="M13" i="55"/>
  <c r="M26" i="41"/>
  <c r="M14" i="41"/>
  <c r="M15" i="41"/>
  <c r="M33" i="41"/>
  <c r="M21" i="41"/>
  <c r="M28" i="41"/>
  <c r="M17" i="41"/>
  <c r="M16" i="41"/>
  <c r="M19" i="41"/>
  <c r="M13" i="42"/>
  <c r="M14" i="42"/>
  <c r="M10" i="42"/>
  <c r="M11" i="42"/>
  <c r="M29" i="41"/>
  <c r="M32" i="41"/>
  <c r="M31" i="41"/>
  <c r="M11" i="41"/>
  <c r="M20" i="41"/>
  <c r="M13" i="41"/>
  <c r="M27" i="41"/>
  <c r="M18" i="41"/>
  <c r="M10" i="41"/>
  <c r="M22" i="41"/>
  <c r="M12" i="41"/>
  <c r="M24" i="41"/>
  <c r="M17" i="37"/>
  <c r="M16" i="37"/>
  <c r="M15" i="37"/>
  <c r="M12" i="37"/>
  <c r="M10" i="37"/>
  <c r="M14" i="37"/>
  <c r="M13" i="37"/>
  <c r="M11" i="37"/>
  <c r="M11" i="47"/>
  <c r="M10" i="47"/>
  <c r="M12" i="47"/>
  <c r="H7" i="45"/>
  <c r="H8" i="45"/>
  <c r="H9" i="45"/>
  <c r="H10" i="45"/>
  <c r="H11" i="45"/>
  <c r="H12" i="45"/>
  <c r="H13" i="45"/>
  <c r="H14" i="45"/>
  <c r="H15" i="45"/>
  <c r="H16" i="45"/>
  <c r="H17" i="45"/>
  <c r="H18" i="45"/>
  <c r="H19" i="45"/>
  <c r="H20" i="45"/>
  <c r="H24" i="45"/>
  <c r="H25" i="45"/>
  <c r="H26" i="45"/>
  <c r="H27" i="45"/>
  <c r="H28" i="45"/>
  <c r="H29" i="45"/>
  <c r="H30" i="45"/>
  <c r="H31" i="45"/>
  <c r="H32" i="45"/>
  <c r="H33" i="45"/>
  <c r="H34" i="45"/>
  <c r="H40" i="45"/>
  <c r="H41" i="45"/>
  <c r="H42" i="45"/>
  <c r="H43" i="45"/>
  <c r="H44" i="45"/>
  <c r="H45" i="45"/>
  <c r="H46" i="45"/>
  <c r="H47" i="45"/>
  <c r="H48" i="45"/>
  <c r="H49" i="45"/>
  <c r="H6" i="45"/>
  <c r="S12" i="40"/>
  <c r="AC12" i="40"/>
  <c r="AE12" i="40"/>
  <c r="D12" i="40"/>
  <c r="I12" i="40"/>
  <c r="N12" i="40"/>
  <c r="X12" i="40"/>
  <c r="C52" i="45"/>
  <c r="D52" i="45"/>
  <c r="E52" i="45"/>
  <c r="F52" i="45"/>
  <c r="G52" i="45"/>
  <c r="B52" i="45"/>
  <c r="AE11" i="40"/>
  <c r="AC11" i="40"/>
  <c r="X11" i="40"/>
  <c r="S11" i="40"/>
  <c r="N11" i="40"/>
  <c r="I11" i="40"/>
  <c r="D11" i="40"/>
  <c r="AE10" i="40"/>
  <c r="AC10" i="40"/>
  <c r="B10" i="40"/>
  <c r="X10" i="40"/>
  <c r="D10" i="40"/>
  <c r="I10" i="40"/>
  <c r="N10" i="40"/>
  <c r="S10" i="40"/>
  <c r="AE9" i="40"/>
  <c r="N9" i="40"/>
  <c r="S9" i="40"/>
  <c r="I9" i="40"/>
  <c r="D9" i="40"/>
  <c r="AC9" i="40"/>
  <c r="B9" i="40"/>
  <c r="AD5" i="40"/>
  <c r="AC5" i="40"/>
  <c r="B5" i="40"/>
  <c r="AD4" i="40"/>
  <c r="AC4" i="40"/>
  <c r="B4" i="40"/>
  <c r="AD3" i="40"/>
  <c r="AC3" i="40"/>
  <c r="B3" i="40"/>
  <c r="B11" i="40"/>
  <c r="B12" i="40" l="1"/>
  <c r="H52" i="45"/>
</calcChain>
</file>

<file path=xl/sharedStrings.xml><?xml version="1.0" encoding="utf-8"?>
<sst xmlns="http://schemas.openxmlformats.org/spreadsheetml/2006/main" count="1487" uniqueCount="475">
  <si>
    <t>Place</t>
  </si>
  <si>
    <t>pts</t>
  </si>
  <si>
    <t>ATTRIBUTION DES POINTS</t>
  </si>
  <si>
    <t>Classement Général</t>
  </si>
  <si>
    <t>Clt Tour</t>
  </si>
  <si>
    <t>TOTAL POINTS</t>
  </si>
  <si>
    <t>U12 GARCONS</t>
  </si>
  <si>
    <t>U12 FILLES</t>
  </si>
  <si>
    <t>U10 FILLES</t>
  </si>
  <si>
    <t>Année</t>
  </si>
  <si>
    <t>Idx J</t>
  </si>
  <si>
    <t>1ère année</t>
  </si>
  <si>
    <t>Pdl</t>
  </si>
  <si>
    <t>Ile d'Or</t>
  </si>
  <si>
    <t>Baden</t>
  </si>
  <si>
    <t>Freslonnière</t>
  </si>
  <si>
    <t>Guérande</t>
  </si>
  <si>
    <t>Lanniron Quimper</t>
  </si>
  <si>
    <t xml:space="preserve">Points </t>
  </si>
  <si>
    <t>TOTAL</t>
  </si>
  <si>
    <t>Nb</t>
  </si>
  <si>
    <t>1ère an</t>
  </si>
  <si>
    <t>U12 Garçons</t>
  </si>
  <si>
    <t>U12 Filles</t>
  </si>
  <si>
    <t>U10 Garçons 1ère S</t>
  </si>
  <si>
    <t>U10 Filles</t>
  </si>
  <si>
    <t>Savenay</t>
  </si>
  <si>
    <t>U10 Garçons 2ème S</t>
  </si>
  <si>
    <t>Baugé</t>
  </si>
  <si>
    <t>Cap Malo</t>
  </si>
  <si>
    <t>Anjou</t>
  </si>
  <si>
    <t>Cicé Blossac</t>
  </si>
  <si>
    <t>CLUBS</t>
  </si>
  <si>
    <t xml:space="preserve">U10 GARCONS </t>
  </si>
  <si>
    <t>Clubs</t>
  </si>
  <si>
    <t>RENNES ST JACQUES</t>
  </si>
  <si>
    <t>GUERANDE</t>
  </si>
  <si>
    <t>LANNIRON QUIMPER</t>
  </si>
  <si>
    <t>FRESLONNIERE</t>
  </si>
  <si>
    <t>ILE D'OR</t>
  </si>
  <si>
    <t>CHOLET</t>
  </si>
  <si>
    <t>NANTES VIGNEUX</t>
  </si>
  <si>
    <t>CICE BLOSSAC</t>
  </si>
  <si>
    <t>ST MALO</t>
  </si>
  <si>
    <t>BAVARDAY Ruben</t>
  </si>
  <si>
    <t>COURSAULT Baptiste</t>
  </si>
  <si>
    <t>JOHNSTON Louis</t>
  </si>
  <si>
    <t>THIERRY-TERLAIN Bubba</t>
  </si>
  <si>
    <t>LE GALL Ange</t>
  </si>
  <si>
    <t>LE GALL Charlie</t>
  </si>
  <si>
    <t>TOSATTO Gabin</t>
  </si>
  <si>
    <t>ANJOU</t>
  </si>
  <si>
    <t>CAP MALO</t>
  </si>
  <si>
    <t>BADEN</t>
  </si>
  <si>
    <t>LUCAS Noa</t>
  </si>
  <si>
    <t>U10 Garçons</t>
  </si>
  <si>
    <t>Breizh</t>
  </si>
  <si>
    <t>NOM - Prénom</t>
  </si>
  <si>
    <t>GUIVARC'H Clémentine</t>
  </si>
  <si>
    <t>Carhaix</t>
  </si>
  <si>
    <t>Cholet</t>
  </si>
  <si>
    <t>Laval</t>
  </si>
  <si>
    <t>Pornic</t>
  </si>
  <si>
    <t>Rennes St Jacques</t>
  </si>
  <si>
    <t>Boisgelin</t>
  </si>
  <si>
    <t>St Malo</t>
  </si>
  <si>
    <t>St Laurent</t>
  </si>
  <si>
    <t>Sables d'Olonne</t>
  </si>
  <si>
    <t>U12 G</t>
  </si>
  <si>
    <t>U12 F</t>
  </si>
  <si>
    <t xml:space="preserve">U10 G </t>
  </si>
  <si>
    <t>U10 F</t>
  </si>
  <si>
    <t>Nantes Vigneux</t>
  </si>
  <si>
    <t>G1</t>
  </si>
  <si>
    <t>CHOCHOIS Valentin</t>
  </si>
  <si>
    <t>St Samson</t>
  </si>
  <si>
    <t>Participants</t>
  </si>
  <si>
    <t>ANGERS</t>
  </si>
  <si>
    <t>Angers</t>
  </si>
  <si>
    <t>Idx 01/01</t>
  </si>
  <si>
    <t>LOUSSOUARN Agathe</t>
  </si>
  <si>
    <t>ST SAMSON</t>
  </si>
  <si>
    <t>BREST ABERS</t>
  </si>
  <si>
    <t>LUCAS Lola</t>
  </si>
  <si>
    <t>OULHEN Marc</t>
  </si>
  <si>
    <t>OULHEN Paul</t>
  </si>
  <si>
    <t>U8 Mixte</t>
  </si>
  <si>
    <t>SABELLA Léon</t>
  </si>
  <si>
    <t>RESMOND Axel</t>
  </si>
  <si>
    <t>Brest Abers</t>
  </si>
  <si>
    <t>St Grégoire</t>
  </si>
  <si>
    <t>Val Quéven</t>
  </si>
  <si>
    <t>U8 G</t>
  </si>
  <si>
    <t>U8 F</t>
  </si>
  <si>
    <t>ST SYLVAIN D'ANJOU</t>
  </si>
  <si>
    <t>GAUTIER Alice</t>
  </si>
  <si>
    <t>BRAULT Raphaël</t>
  </si>
  <si>
    <t>DUIGOU Gauthier</t>
  </si>
  <si>
    <t>LEGER Léonard</t>
  </si>
  <si>
    <t>MOURLON Clarisse</t>
  </si>
  <si>
    <t>#</t>
  </si>
  <si>
    <t>St Sylvain d'Anjou</t>
  </si>
  <si>
    <t>St Jd Monts</t>
  </si>
  <si>
    <t>St Gilles X Vie</t>
  </si>
  <si>
    <t>St Brieuc</t>
  </si>
  <si>
    <t>Baie de Morlaix</t>
  </si>
  <si>
    <t>St Jean de Monts</t>
  </si>
  <si>
    <t>Brest Iroise</t>
  </si>
  <si>
    <t>St Gilles X de Vie</t>
  </si>
  <si>
    <t>CHABOT Henri-Alban</t>
  </si>
  <si>
    <t>HAMON Louis</t>
  </si>
  <si>
    <t>18 trous                            G et F</t>
  </si>
  <si>
    <t xml:space="preserve"> 2x18 trous                                   G et F</t>
  </si>
  <si>
    <t xml:space="preserve">ATTRIBUTION DES POINTS en FINALE </t>
  </si>
  <si>
    <t>2x18 trous                                   G et F</t>
  </si>
  <si>
    <t>2x9 trous                                   G et F</t>
  </si>
  <si>
    <t>LAUSSOT Eléna</t>
  </si>
  <si>
    <t>MANS</t>
  </si>
  <si>
    <t>BALCAEN Léanna</t>
  </si>
  <si>
    <t>CHEVALIER Chloé</t>
  </si>
  <si>
    <t>DOMANGERE</t>
  </si>
  <si>
    <t>CHAUSSALET Hugo</t>
  </si>
  <si>
    <t>ETIENNE Eliot</t>
  </si>
  <si>
    <t>COTTAIS Gauthier</t>
  </si>
  <si>
    <t>PANOZZO Louis</t>
  </si>
  <si>
    <t>BOIS DES ROCHERS</t>
  </si>
  <si>
    <t>BAVARDAY Jonah</t>
  </si>
  <si>
    <t>LUCAS Marin</t>
  </si>
  <si>
    <t>POILLERAT Bianca</t>
  </si>
  <si>
    <t>ACEVEDO Sacha</t>
  </si>
  <si>
    <t>Ormes</t>
  </si>
  <si>
    <t>Bois des Rochers</t>
  </si>
  <si>
    <t>St Cast</t>
  </si>
  <si>
    <t>BENARD Martin</t>
  </si>
  <si>
    <t>2x9 trous                                       G et F</t>
  </si>
  <si>
    <t>9 trous                                        G et F</t>
  </si>
  <si>
    <t>Domangère</t>
  </si>
  <si>
    <t>ODET</t>
  </si>
  <si>
    <t>Odet</t>
  </si>
  <si>
    <t>Mans</t>
  </si>
  <si>
    <t>AA</t>
  </si>
  <si>
    <t>RENAUD Paul</t>
  </si>
  <si>
    <t>ST SYLVAIN</t>
  </si>
  <si>
    <t>RIGAULT Clémentine</t>
  </si>
  <si>
    <t>BOURGENAY</t>
  </si>
  <si>
    <t>PELLETIER Victor</t>
  </si>
  <si>
    <t>LEROY Elise</t>
  </si>
  <si>
    <t>TOREST Alexiane</t>
  </si>
  <si>
    <t>CHEVALIER Clémence</t>
  </si>
  <si>
    <t>FERNANDEZ PINTO Alex</t>
  </si>
  <si>
    <t>Bourgenay</t>
  </si>
  <si>
    <t>St Sébastien</t>
  </si>
  <si>
    <t>SMITH Jack</t>
  </si>
  <si>
    <t>DALOY Maxime</t>
  </si>
  <si>
    <t>RAOUL Jean</t>
  </si>
  <si>
    <t>DE GAALON Maxime</t>
  </si>
  <si>
    <t>Nom</t>
  </si>
  <si>
    <t>Prénom</t>
  </si>
  <si>
    <t>Date naissance</t>
  </si>
  <si>
    <t>Club nom court</t>
  </si>
  <si>
    <t>ACEVEDO</t>
  </si>
  <si>
    <t>Sacha</t>
  </si>
  <si>
    <t>BAVARDAY</t>
  </si>
  <si>
    <t>Ruben</t>
  </si>
  <si>
    <t>Jonah</t>
  </si>
  <si>
    <t>BENARD</t>
  </si>
  <si>
    <t>Martin</t>
  </si>
  <si>
    <t>LA DOMANGERE</t>
  </si>
  <si>
    <t>CHABOT</t>
  </si>
  <si>
    <t>Henri-Alban</t>
  </si>
  <si>
    <t>CHAUSSALET</t>
  </si>
  <si>
    <t>Hugo</t>
  </si>
  <si>
    <t>DINAN LA CORBINAIS</t>
  </si>
  <si>
    <t>CHEVALIER</t>
  </si>
  <si>
    <t>Chloe</t>
  </si>
  <si>
    <t>Clémence</t>
  </si>
  <si>
    <t>Lucas</t>
  </si>
  <si>
    <t>CHOCHOIS</t>
  </si>
  <si>
    <t>Valentin</t>
  </si>
  <si>
    <t>COTTAIS</t>
  </si>
  <si>
    <t>Gauthier</t>
  </si>
  <si>
    <t>COURSAULT</t>
  </si>
  <si>
    <t>Baptiste</t>
  </si>
  <si>
    <t>Arthur</t>
  </si>
  <si>
    <t>DALOY</t>
  </si>
  <si>
    <t>Maxime</t>
  </si>
  <si>
    <t>SAINT MALO</t>
  </si>
  <si>
    <t>DE GAALON</t>
  </si>
  <si>
    <t>DUIGOU</t>
  </si>
  <si>
    <t>Louis</t>
  </si>
  <si>
    <t>ETIENNE</t>
  </si>
  <si>
    <t>Eliot</t>
  </si>
  <si>
    <t>FERNANDEZ PINTO</t>
  </si>
  <si>
    <t>Alex</t>
  </si>
  <si>
    <t>LE MANS</t>
  </si>
  <si>
    <t>Victor</t>
  </si>
  <si>
    <t>GAUTIER</t>
  </si>
  <si>
    <t>Alice</t>
  </si>
  <si>
    <t>GUILLON</t>
  </si>
  <si>
    <t>Félicien</t>
  </si>
  <si>
    <t>GUIVARC'H</t>
  </si>
  <si>
    <t>Clementine</t>
  </si>
  <si>
    <t>HAMON</t>
  </si>
  <si>
    <t>JOHNSTON</t>
  </si>
  <si>
    <t>Gaspard</t>
  </si>
  <si>
    <t>LAUSSOT</t>
  </si>
  <si>
    <t>Elena</t>
  </si>
  <si>
    <t>LE GALL</t>
  </si>
  <si>
    <t>Ange</t>
  </si>
  <si>
    <t>Charlie</t>
  </si>
  <si>
    <t>LEGER</t>
  </si>
  <si>
    <t>Leonard</t>
  </si>
  <si>
    <t>LEROY</t>
  </si>
  <si>
    <t>Elise</t>
  </si>
  <si>
    <t>LOUSSOUARN</t>
  </si>
  <si>
    <t>Agathe</t>
  </si>
  <si>
    <t>LUCAS</t>
  </si>
  <si>
    <t>Lola</t>
  </si>
  <si>
    <t>L'ODET</t>
  </si>
  <si>
    <t>Marin</t>
  </si>
  <si>
    <t>Noa</t>
  </si>
  <si>
    <t>MAVIC</t>
  </si>
  <si>
    <t>MENARD</t>
  </si>
  <si>
    <t>MOURLON</t>
  </si>
  <si>
    <t>Clarisse</t>
  </si>
  <si>
    <t>OULHEN</t>
  </si>
  <si>
    <t>Marc</t>
  </si>
  <si>
    <t>Paul</t>
  </si>
  <si>
    <t>PANOZZO</t>
  </si>
  <si>
    <t>Raphael</t>
  </si>
  <si>
    <t>PELLETIER</t>
  </si>
  <si>
    <t>POILLERAT</t>
  </si>
  <si>
    <t>Bianca</t>
  </si>
  <si>
    <t>RAOUL</t>
  </si>
  <si>
    <t>Jean</t>
  </si>
  <si>
    <t>RENAUD</t>
  </si>
  <si>
    <t>RESMOND</t>
  </si>
  <si>
    <t>Axel</t>
  </si>
  <si>
    <t>RIGAULT</t>
  </si>
  <si>
    <t>Clémentine</t>
  </si>
  <si>
    <t>SABELLA</t>
  </si>
  <si>
    <t>Léon</t>
  </si>
  <si>
    <t>SMITH</t>
  </si>
  <si>
    <t>Jack</t>
  </si>
  <si>
    <t>Bubba</t>
  </si>
  <si>
    <t>TOSATTO</t>
  </si>
  <si>
    <t>Gabin</t>
  </si>
  <si>
    <t>ST JEAN / MONTS</t>
  </si>
  <si>
    <t>GUILLON Félicien</t>
  </si>
  <si>
    <t xml:space="preserve">CLUBS </t>
  </si>
  <si>
    <t>MENARD Gaspard</t>
  </si>
  <si>
    <t>MAVIC Eliott</t>
  </si>
  <si>
    <t>B</t>
  </si>
  <si>
    <t>P</t>
  </si>
  <si>
    <t>2014-2015</t>
  </si>
  <si>
    <t>2016 et &gt;</t>
  </si>
  <si>
    <t>2018 et &gt;</t>
  </si>
  <si>
    <t>RAHIMIAN Arthur</t>
  </si>
  <si>
    <t>DINARD</t>
  </si>
  <si>
    <t>DEROCHE Olivier</t>
  </si>
  <si>
    <t xml:space="preserve">ST SYLVAIN </t>
  </si>
  <si>
    <t>LE MERRER Alban</t>
  </si>
  <si>
    <t>BEGARD</t>
  </si>
  <si>
    <t>COUSINOU Elliot</t>
  </si>
  <si>
    <t>COUSINOU Maêl</t>
  </si>
  <si>
    <t>RESMOND Léni</t>
  </si>
  <si>
    <t>COTTAIS Auxence</t>
  </si>
  <si>
    <t>MORIN Georges</t>
  </si>
  <si>
    <t>RENNES ST ACQUES</t>
  </si>
  <si>
    <t>Dinard</t>
  </si>
  <si>
    <t>Bégard</t>
  </si>
  <si>
    <t>COURSAULT Alice</t>
  </si>
  <si>
    <t>Pdl 0</t>
  </si>
  <si>
    <t>FOURCHE-CHAVENEAU Paul</t>
  </si>
  <si>
    <t>GUILLET Julien</t>
  </si>
  <si>
    <t>Dinan La Corbinais</t>
  </si>
  <si>
    <t>MADEC CLEI Arfur</t>
  </si>
  <si>
    <t>BAIE DE MORLAIX</t>
  </si>
  <si>
    <t>DELATTRE Louis</t>
  </si>
  <si>
    <t>FRANJOU Maxence</t>
  </si>
  <si>
    <t>COLIN SPRYCHA Mathurin</t>
  </si>
  <si>
    <t>ST JEAN DE MONTS</t>
  </si>
  <si>
    <t>CADO LE BRAS Manon</t>
  </si>
  <si>
    <t>RAHIMIAN Lily</t>
  </si>
  <si>
    <t>LE GARDIEN Edgar</t>
  </si>
  <si>
    <t>Pdl 2</t>
  </si>
  <si>
    <t xml:space="preserve">Score 1
</t>
  </si>
  <si>
    <t xml:space="preserve">Score 2
</t>
  </si>
  <si>
    <t>Total</t>
  </si>
  <si>
    <t>2 x 18 T en U12</t>
  </si>
  <si>
    <t>2 x 9 T</t>
  </si>
  <si>
    <t>PEN AR BED</t>
  </si>
  <si>
    <t>LE QUINQUIS Côme</t>
  </si>
  <si>
    <t>BIDAUD Camille</t>
  </si>
  <si>
    <t>HESTEAU Victor</t>
  </si>
  <si>
    <t>HAMON Sofia</t>
  </si>
  <si>
    <r>
      <t xml:space="preserve">28-29/03/26 - </t>
    </r>
    <r>
      <rPr>
        <b/>
        <sz val="11"/>
        <color theme="1"/>
        <rFont val="Calibri"/>
        <family val="2"/>
        <scheme val="minor"/>
      </rPr>
      <t>G1</t>
    </r>
  </si>
  <si>
    <t>LE MANS-24H - 2 x 18 T</t>
  </si>
  <si>
    <t xml:space="preserve">LE MANS-24H </t>
  </si>
  <si>
    <t>Le Mans-24H</t>
  </si>
  <si>
    <t>28 &amp; 29/03/26</t>
  </si>
  <si>
    <t>29/03/26</t>
  </si>
  <si>
    <t>27.08.2015</t>
  </si>
  <si>
    <t>31.08.2014</t>
  </si>
  <si>
    <t>31.03.2017</t>
  </si>
  <si>
    <t>BEBIN</t>
  </si>
  <si>
    <t>Léandro</t>
  </si>
  <si>
    <t>11.02.2016</t>
  </si>
  <si>
    <t>09.06.2015</t>
  </si>
  <si>
    <t>BIDAUD</t>
  </si>
  <si>
    <t>Camille</t>
  </si>
  <si>
    <t>02.09.2015</t>
  </si>
  <si>
    <t>BRAULT</t>
  </si>
  <si>
    <t>28.04.2015</t>
  </si>
  <si>
    <t>CADO LE BRAS</t>
  </si>
  <si>
    <t>Manon</t>
  </si>
  <si>
    <t>15.07.2015</t>
  </si>
  <si>
    <t>13.07.2015</t>
  </si>
  <si>
    <t>27.09.2014</t>
  </si>
  <si>
    <t>26.08.2014</t>
  </si>
  <si>
    <t>23.09.2016</t>
  </si>
  <si>
    <t>CHICOURRAT</t>
  </si>
  <si>
    <t>10.12.2016</t>
  </si>
  <si>
    <t>CESSON SEVIGNE</t>
  </si>
  <si>
    <t>30.04.2014</t>
  </si>
  <si>
    <t>COLIN SPRYCHA</t>
  </si>
  <si>
    <t>Mathurin</t>
  </si>
  <si>
    <t>30.05.2014</t>
  </si>
  <si>
    <t>03.05.2015</t>
  </si>
  <si>
    <t>Auxence</t>
  </si>
  <si>
    <t>14.02.2020</t>
  </si>
  <si>
    <t>30.06.2014</t>
  </si>
  <si>
    <t>08.03.2016</t>
  </si>
  <si>
    <t>COUSINOU</t>
  </si>
  <si>
    <t>Elliot</t>
  </si>
  <si>
    <t>09.03.2018</t>
  </si>
  <si>
    <t>Maël</t>
  </si>
  <si>
    <t>CRENN</t>
  </si>
  <si>
    <t>09.07.2016</t>
  </si>
  <si>
    <t>LAVAL</t>
  </si>
  <si>
    <t>18.08.2015</t>
  </si>
  <si>
    <t>DELATTRE</t>
  </si>
  <si>
    <t>27.04.2014</t>
  </si>
  <si>
    <t>DEROCHE</t>
  </si>
  <si>
    <t>Olivier</t>
  </si>
  <si>
    <t>21.03.2017</t>
  </si>
  <si>
    <t>12.07.2015</t>
  </si>
  <si>
    <t>06.01.2015</t>
  </si>
  <si>
    <t>21.05.2015</t>
  </si>
  <si>
    <t>FOURCHE-CHAVENEAU</t>
  </si>
  <si>
    <t>16.01.2019</t>
  </si>
  <si>
    <t>FRANJOU</t>
  </si>
  <si>
    <t>Maxence</t>
  </si>
  <si>
    <t>26.01.2014</t>
  </si>
  <si>
    <t>28.08.2014</t>
  </si>
  <si>
    <t>GERMAIN</t>
  </si>
  <si>
    <t>Alix</t>
  </si>
  <si>
    <t>28.10.2014</t>
  </si>
  <si>
    <t>GUILLET</t>
  </si>
  <si>
    <t>Julien</t>
  </si>
  <si>
    <t>23.04.2014</t>
  </si>
  <si>
    <t>21.03.2016</t>
  </si>
  <si>
    <t>12.05.2014</t>
  </si>
  <si>
    <t>Sofia</t>
  </si>
  <si>
    <t>02.11.2016</t>
  </si>
  <si>
    <t>HESTEAU</t>
  </si>
  <si>
    <t>13.03.2015</t>
  </si>
  <si>
    <t>24.06.2014</t>
  </si>
  <si>
    <t>22.05.2015</t>
  </si>
  <si>
    <t>24.08.2015</t>
  </si>
  <si>
    <t>LE GARDIEN</t>
  </si>
  <si>
    <t>Edgar</t>
  </si>
  <si>
    <t>28.07.2017</t>
  </si>
  <si>
    <t>LE HEGARAT</t>
  </si>
  <si>
    <t>Elouann</t>
  </si>
  <si>
    <t>19.01.2016</t>
  </si>
  <si>
    <t>LE MERRER</t>
  </si>
  <si>
    <t>Alban</t>
  </si>
  <si>
    <t>15.02.2016</t>
  </si>
  <si>
    <t>LE QUENQUIS</t>
  </si>
  <si>
    <t>Come</t>
  </si>
  <si>
    <t>17.01.2016</t>
  </si>
  <si>
    <t>09.03.2015</t>
  </si>
  <si>
    <t>14.08.2016</t>
  </si>
  <si>
    <t>24.07.2014</t>
  </si>
  <si>
    <t>10.07.2015</t>
  </si>
  <si>
    <t>03.04.2017</t>
  </si>
  <si>
    <t>14.06.2019</t>
  </si>
  <si>
    <t>MADEC CLEI</t>
  </si>
  <si>
    <t>02.07.2015</t>
  </si>
  <si>
    <t>Eliott</t>
  </si>
  <si>
    <t>19.06.2017</t>
  </si>
  <si>
    <t>17.12.2016</t>
  </si>
  <si>
    <t>MIDDLETON</t>
  </si>
  <si>
    <t>Matthew</t>
  </si>
  <si>
    <t>28.06.2017</t>
  </si>
  <si>
    <t>CRINIERE</t>
  </si>
  <si>
    <t>MORIN</t>
  </si>
  <si>
    <t>Georges</t>
  </si>
  <si>
    <t>17.01.2018</t>
  </si>
  <si>
    <t>09.03.2016</t>
  </si>
  <si>
    <t>02.04.2014</t>
  </si>
  <si>
    <t>11.05.2015</t>
  </si>
  <si>
    <t>13.01.2016</t>
  </si>
  <si>
    <t>22.06.2015</t>
  </si>
  <si>
    <t>RAHIMIAN</t>
  </si>
  <si>
    <t>Lily</t>
  </si>
  <si>
    <t>24.04.2015</t>
  </si>
  <si>
    <t>18.07.2016</t>
  </si>
  <si>
    <t>06.02.2016</t>
  </si>
  <si>
    <t>RAOUT</t>
  </si>
  <si>
    <t>17.03.2014</t>
  </si>
  <si>
    <t>LE MANS SARGE</t>
  </si>
  <si>
    <t>08.02.2014</t>
  </si>
  <si>
    <t>09.10.2014</t>
  </si>
  <si>
    <t>Leni</t>
  </si>
  <si>
    <t>18.01.2018</t>
  </si>
  <si>
    <t>10.01.2015</t>
  </si>
  <si>
    <t>19.03.2016</t>
  </si>
  <si>
    <t>01.04.2014</t>
  </si>
  <si>
    <t>06.05.2015</t>
  </si>
  <si>
    <t>CREEN Paul</t>
  </si>
  <si>
    <t>Pdl 3</t>
  </si>
  <si>
    <r>
      <t xml:space="preserve">25/04/26 - </t>
    </r>
    <r>
      <rPr>
        <b/>
        <sz val="11"/>
        <color theme="1"/>
        <rFont val="Calibri"/>
        <family val="2"/>
        <scheme val="minor"/>
      </rPr>
      <t>G2</t>
    </r>
  </si>
  <si>
    <t xml:space="preserve">Score 
</t>
  </si>
  <si>
    <t>GUERANDE - 18 T</t>
  </si>
  <si>
    <t>11.11.2014</t>
  </si>
  <si>
    <t>MEYER</t>
  </si>
  <si>
    <t>30.04.2015</t>
  </si>
  <si>
    <t>THIERRY-TERLAIN</t>
  </si>
  <si>
    <t>17.06.2014</t>
  </si>
  <si>
    <t>18 T en U12</t>
  </si>
  <si>
    <t>9 T</t>
  </si>
  <si>
    <t xml:space="preserve"> 9 T</t>
  </si>
  <si>
    <t>U8 MIXTE</t>
  </si>
  <si>
    <t>GERMAIN Alix</t>
  </si>
  <si>
    <t>G2</t>
  </si>
  <si>
    <t>25/04/26</t>
  </si>
  <si>
    <t>Breizh 6</t>
  </si>
  <si>
    <r>
      <t xml:space="preserve">09-10/05/26 - </t>
    </r>
    <r>
      <rPr>
        <b/>
        <sz val="11"/>
        <color theme="1"/>
        <rFont val="Calibri"/>
        <family val="2"/>
        <scheme val="minor"/>
      </rPr>
      <t>G3</t>
    </r>
  </si>
  <si>
    <t>ST SAMSON - 2 x 18 T</t>
  </si>
  <si>
    <t xml:space="preserve">ST SAMSON
</t>
  </si>
  <si>
    <t>MEYER Camille</t>
  </si>
  <si>
    <t>MIDDLETON Matthew</t>
  </si>
  <si>
    <t>Pen Ar Bed</t>
  </si>
  <si>
    <t>Crinière</t>
  </si>
  <si>
    <t>FOR</t>
  </si>
  <si>
    <t>G3</t>
  </si>
  <si>
    <t>Pdl 11</t>
  </si>
  <si>
    <t>Breizh 7</t>
  </si>
  <si>
    <t>PDLL 12</t>
  </si>
  <si>
    <t>10/05/26</t>
  </si>
  <si>
    <t>Pdl 12</t>
  </si>
  <si>
    <t>NC</t>
  </si>
  <si>
    <t>MISSILLAC - 18 T</t>
  </si>
  <si>
    <r>
      <t xml:space="preserve">24/05/26 - </t>
    </r>
    <r>
      <rPr>
        <b/>
        <sz val="11"/>
        <color theme="1"/>
        <rFont val="Calibri"/>
        <family val="2"/>
        <scheme val="minor"/>
      </rPr>
      <t>G4</t>
    </r>
  </si>
  <si>
    <t>SALADIN Hina</t>
  </si>
  <si>
    <t>BOIVIN Garance</t>
  </si>
  <si>
    <t>CADIO Sixtine</t>
  </si>
  <si>
    <r>
      <t xml:space="preserve">24/05/26 - </t>
    </r>
    <r>
      <rPr>
        <b/>
        <sz val="11"/>
        <color theme="1"/>
        <rFont val="Calibri"/>
        <family val="2"/>
        <scheme val="minor"/>
      </rPr>
      <t>G24</t>
    </r>
  </si>
  <si>
    <t>CAP MALO - 18 T</t>
  </si>
  <si>
    <t>BEBIN Léandro</t>
  </si>
  <si>
    <t>LE HEGARAT Elouann</t>
  </si>
  <si>
    <t>Breizh 4</t>
  </si>
  <si>
    <t>à joué 9 trs avec U10</t>
  </si>
  <si>
    <t>Pdl 7</t>
  </si>
  <si>
    <t>G4</t>
  </si>
  <si>
    <t>Cap Malo G</t>
  </si>
  <si>
    <t>Missillac F</t>
  </si>
  <si>
    <t>Breizh 21</t>
  </si>
  <si>
    <t>Breizh 14</t>
  </si>
  <si>
    <t>24/05/26</t>
  </si>
  <si>
    <t>Cap Malo/Missillac</t>
  </si>
  <si>
    <t>BREIZH 17</t>
  </si>
  <si>
    <t>Breizh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</si>
</sst>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"/>
    <numFmt numFmtId="165" formatCode="[$-40C]d\-mmm\-yy;@"/>
    <numFmt numFmtId="166" formatCode="0.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9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rgb="FF000000"/>
      <name val="SansSerif"/>
      <family val="2"/>
    </font>
    <font>
      <sz val="8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2A9D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</patternFill>
    </fill>
    <fill>
      <patternFill patternType="solid">
        <fgColor rgb="FFF2DDDC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8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13" applyNumberFormat="0" applyAlignment="0" applyProtection="0"/>
    <xf numFmtId="0" fontId="24" fillId="6" borderId="14" applyNumberFormat="0" applyAlignment="0" applyProtection="0"/>
    <xf numFmtId="0" fontId="25" fillId="6" borderId="13" applyNumberFormat="0" applyAlignment="0" applyProtection="0"/>
    <xf numFmtId="0" fontId="26" fillId="0" borderId="15" applyNumberFormat="0" applyFill="0" applyAlignment="0" applyProtection="0"/>
    <xf numFmtId="0" fontId="14" fillId="7" borderId="16" applyNumberFormat="0" applyAlignment="0" applyProtection="0"/>
    <xf numFmtId="0" fontId="27" fillId="0" borderId="0" applyNumberFormat="0" applyFill="0" applyBorder="0" applyAlignment="0" applyProtection="0"/>
    <xf numFmtId="0" fontId="1" fillId="8" borderId="17" applyNumberFormat="0" applyFont="0" applyAlignment="0" applyProtection="0"/>
    <xf numFmtId="0" fontId="28" fillId="0" borderId="0" applyNumberFormat="0" applyFill="0" applyBorder="0" applyAlignment="0" applyProtection="0"/>
    <xf numFmtId="0" fontId="10" fillId="0" borderId="18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2" borderId="0" applyNumberFormat="0" applyBorder="0" applyAlignment="0" applyProtection="0"/>
  </cellStyleXfs>
  <cellXfs count="300">
    <xf numFmtId="0" fontId="0" fillId="0" borderId="0" xfId="0"/>
    <xf numFmtId="0" fontId="0" fillId="0" borderId="1" xfId="0" applyBorder="1" applyAlignment="1">
      <alignment horizontal="center"/>
    </xf>
    <xf numFmtId="0" fontId="0" fillId="34" borderId="0" xfId="0" applyFill="1"/>
    <xf numFmtId="0" fontId="7" fillId="34" borderId="0" xfId="0" applyFont="1" applyFill="1"/>
    <xf numFmtId="0" fontId="0" fillId="34" borderId="0" xfId="0" applyFill="1" applyAlignment="1">
      <alignment horizontal="center"/>
    </xf>
    <xf numFmtId="0" fontId="11" fillId="0" borderId="2" xfId="0" applyFont="1" applyBorder="1" applyAlignment="1">
      <alignment horizontal="left"/>
    </xf>
    <xf numFmtId="0" fontId="7" fillId="35" borderId="0" xfId="0" applyFont="1" applyFill="1"/>
    <xf numFmtId="0" fontId="0" fillId="35" borderId="0" xfId="0" applyFill="1" applyAlignment="1">
      <alignment horizontal="center"/>
    </xf>
    <xf numFmtId="0" fontId="15" fillId="33" borderId="19" xfId="0" applyFont="1" applyFill="1" applyBorder="1" applyAlignment="1">
      <alignment horizontal="center"/>
    </xf>
    <xf numFmtId="14" fontId="9" fillId="33" borderId="3" xfId="0" applyNumberFormat="1" applyFont="1" applyFill="1" applyBorder="1" applyAlignment="1">
      <alignment horizontal="center"/>
    </xf>
    <xf numFmtId="0" fontId="15" fillId="35" borderId="6" xfId="0" applyFont="1" applyFill="1" applyBorder="1" applyAlignment="1">
      <alignment horizontal="center"/>
    </xf>
    <xf numFmtId="14" fontId="9" fillId="35" borderId="7" xfId="0" applyNumberFormat="1" applyFont="1" applyFill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2" fillId="36" borderId="0" xfId="0" applyFont="1" applyFill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38" borderId="1" xfId="0" applyFill="1" applyBorder="1" applyAlignment="1">
      <alignment horizontal="center" vertical="center" wrapText="1"/>
    </xf>
    <xf numFmtId="0" fontId="0" fillId="39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8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5" fillId="33" borderId="20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35" borderId="0" xfId="0" applyFont="1" applyFill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0" fillId="35" borderId="0" xfId="0" applyFill="1"/>
    <xf numFmtId="0" fontId="0" fillId="39" borderId="0" xfId="0" applyFill="1" applyAlignment="1">
      <alignment horizontal="center" vertical="center"/>
    </xf>
    <xf numFmtId="0" fontId="0" fillId="37" borderId="0" xfId="0" applyFill="1" applyAlignment="1">
      <alignment horizontal="center" vertical="center"/>
    </xf>
    <xf numFmtId="0" fontId="0" fillId="35" borderId="1" xfId="0" applyFill="1" applyBorder="1" applyAlignment="1">
      <alignment horizontal="center"/>
    </xf>
    <xf numFmtId="0" fontId="0" fillId="34" borderId="4" xfId="0" applyFill="1" applyBorder="1"/>
    <xf numFmtId="0" fontId="0" fillId="34" borderId="20" xfId="0" applyFill="1" applyBorder="1"/>
    <xf numFmtId="0" fontId="0" fillId="35" borderId="21" xfId="0" applyFill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38" borderId="0" xfId="0" applyFill="1" applyAlignment="1">
      <alignment horizontal="center" vertical="center"/>
    </xf>
    <xf numFmtId="49" fontId="35" fillId="38" borderId="1" xfId="0" applyNumberFormat="1" applyFont="1" applyFill="1" applyBorder="1"/>
    <xf numFmtId="49" fontId="35" fillId="39" borderId="1" xfId="0" applyNumberFormat="1" applyFont="1" applyFill="1" applyBorder="1"/>
    <xf numFmtId="166" fontId="0" fillId="0" borderId="2" xfId="0" applyNumberForma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4" borderId="7" xfId="0" applyFill="1" applyBorder="1"/>
    <xf numFmtId="0" fontId="0" fillId="39" borderId="0" xfId="0" applyFill="1"/>
    <xf numFmtId="49" fontId="35" fillId="39" borderId="1" xfId="0" applyNumberFormat="1" applyFont="1" applyFill="1" applyBorder="1" applyAlignment="1">
      <alignment horizontal="center" vertical="center"/>
    </xf>
    <xf numFmtId="49" fontId="35" fillId="38" borderId="1" xfId="0" applyNumberFormat="1" applyFont="1" applyFill="1" applyBorder="1" applyAlignment="1">
      <alignment horizontal="center"/>
    </xf>
    <xf numFmtId="0" fontId="0" fillId="43" borderId="0" xfId="0" applyFill="1"/>
    <xf numFmtId="49" fontId="35" fillId="39" borderId="1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36" fillId="36" borderId="1" xfId="0" applyFont="1" applyFill="1" applyBorder="1" applyAlignment="1">
      <alignment horizontal="center"/>
    </xf>
    <xf numFmtId="0" fontId="36" fillId="0" borderId="1" xfId="0" applyFon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165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left"/>
    </xf>
    <xf numFmtId="0" fontId="36" fillId="3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35" fillId="0" borderId="1" xfId="0" applyNumberFormat="1" applyFont="1" applyBorder="1"/>
    <xf numFmtId="14" fontId="0" fillId="0" borderId="34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/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9" fontId="35" fillId="38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15" fillId="0" borderId="31" xfId="0" applyFont="1" applyBorder="1" applyAlignment="1">
      <alignment horizontal="center"/>
    </xf>
    <xf numFmtId="14" fontId="9" fillId="0" borderId="9" xfId="0" applyNumberFormat="1" applyFont="1" applyBorder="1" applyAlignment="1">
      <alignment horizontal="center"/>
    </xf>
    <xf numFmtId="0" fontId="15" fillId="35" borderId="32" xfId="0" applyFont="1" applyFill="1" applyBorder="1" applyAlignment="1">
      <alignment horizontal="center"/>
    </xf>
    <xf numFmtId="14" fontId="9" fillId="35" borderId="32" xfId="0" applyNumberFormat="1" applyFont="1" applyFill="1" applyBorder="1" applyAlignment="1">
      <alignment horizontal="center"/>
    </xf>
    <xf numFmtId="0" fontId="7" fillId="35" borderId="32" xfId="0" applyFont="1" applyFill="1" applyBorder="1"/>
    <xf numFmtId="0" fontId="0" fillId="35" borderId="32" xfId="0" applyFill="1" applyBorder="1" applyAlignment="1">
      <alignment horizontal="center"/>
    </xf>
    <xf numFmtId="0" fontId="15" fillId="33" borderId="8" xfId="0" applyFont="1" applyFill="1" applyBorder="1" applyAlignment="1">
      <alignment horizontal="center"/>
    </xf>
    <xf numFmtId="14" fontId="9" fillId="33" borderId="9" xfId="0" applyNumberFormat="1" applyFont="1" applyFill="1" applyBorder="1" applyAlignment="1">
      <alignment horizontal="center"/>
    </xf>
    <xf numFmtId="49" fontId="35" fillId="39" borderId="0" xfId="0" applyNumberFormat="1" applyFont="1" applyFill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6" fontId="0" fillId="0" borderId="7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35" fillId="0" borderId="39" xfId="0" applyNumberFormat="1" applyFont="1" applyBorder="1"/>
    <xf numFmtId="0" fontId="11" fillId="0" borderId="2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35" fillId="0" borderId="41" xfId="0" applyNumberFormat="1" applyFont="1" applyBorder="1"/>
    <xf numFmtId="49" fontId="35" fillId="0" borderId="42" xfId="0" applyNumberFormat="1" applyFont="1" applyBorder="1"/>
    <xf numFmtId="49" fontId="35" fillId="38" borderId="0" xfId="0" applyNumberFormat="1" applyFont="1" applyFill="1" applyAlignment="1">
      <alignment horizontal="center" vertical="center"/>
    </xf>
    <xf numFmtId="0" fontId="10" fillId="36" borderId="0" xfId="0" applyFont="1" applyFill="1" applyAlignment="1">
      <alignment horizontal="center" vertical="center"/>
    </xf>
    <xf numFmtId="0" fontId="39" fillId="44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36" fillId="0" borderId="1" xfId="0" applyFont="1" applyBorder="1" applyAlignment="1">
      <alignment horizontal="center" vertical="center"/>
    </xf>
    <xf numFmtId="0" fontId="10" fillId="40" borderId="1" xfId="0" applyFont="1" applyFill="1" applyBorder="1" applyAlignment="1">
      <alignment horizontal="center" vertical="center"/>
    </xf>
    <xf numFmtId="0" fontId="10" fillId="40" borderId="1" xfId="0" applyFont="1" applyFill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/>
    </xf>
    <xf numFmtId="0" fontId="0" fillId="36" borderId="1" xfId="0" applyFill="1" applyBorder="1" applyAlignment="1">
      <alignment horizontal="center" vertical="center"/>
    </xf>
    <xf numFmtId="166" fontId="0" fillId="0" borderId="1" xfId="0" applyNumberFormat="1" applyBorder="1"/>
    <xf numFmtId="0" fontId="0" fillId="0" borderId="2" xfId="0" applyBorder="1"/>
    <xf numFmtId="0" fontId="6" fillId="0" borderId="21" xfId="0" applyFont="1" applyBorder="1" applyAlignment="1">
      <alignment horizontal="center" vertical="center"/>
    </xf>
    <xf numFmtId="0" fontId="0" fillId="0" borderId="6" xfId="0" applyBorder="1"/>
    <xf numFmtId="0" fontId="11" fillId="0" borderId="1" xfId="0" applyFont="1" applyBorder="1" applyAlignment="1">
      <alignment horizontal="left"/>
    </xf>
    <xf numFmtId="0" fontId="0" fillId="0" borderId="19" xfId="0" applyBorder="1"/>
    <xf numFmtId="0" fontId="0" fillId="0" borderId="8" xfId="0" applyBorder="1"/>
    <xf numFmtId="0" fontId="0" fillId="0" borderId="19" xfId="0" applyBorder="1" applyAlignment="1">
      <alignment horizontal="center" vertical="center"/>
    </xf>
    <xf numFmtId="0" fontId="15" fillId="35" borderId="0" xfId="0" applyFont="1" applyFill="1" applyAlignment="1">
      <alignment horizontal="center"/>
    </xf>
    <xf numFmtId="14" fontId="9" fillId="35" borderId="4" xfId="0" applyNumberFormat="1" applyFont="1" applyFill="1" applyBorder="1" applyAlignment="1">
      <alignment horizontal="center"/>
    </xf>
    <xf numFmtId="0" fontId="10" fillId="40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6" fillId="42" borderId="1" xfId="0" applyFont="1" applyFill="1" applyBorder="1" applyAlignment="1">
      <alignment horizontal="center" vertical="center"/>
    </xf>
    <xf numFmtId="49" fontId="35" fillId="0" borderId="19" xfId="0" applyNumberFormat="1" applyFont="1" applyBorder="1"/>
    <xf numFmtId="49" fontId="35" fillId="39" borderId="19" xfId="0" applyNumberFormat="1" applyFont="1" applyFill="1" applyBorder="1"/>
    <xf numFmtId="0" fontId="6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0" fillId="34" borderId="1" xfId="0" applyFill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41" borderId="1" xfId="0" applyFont="1" applyFill="1" applyBorder="1" applyAlignment="1">
      <alignment horizontal="center" vertical="center"/>
    </xf>
    <xf numFmtId="0" fontId="0" fillId="34" borderId="31" xfId="0" applyFill="1" applyBorder="1"/>
    <xf numFmtId="0" fontId="0" fillId="39" borderId="7" xfId="0" applyFill="1" applyBorder="1"/>
    <xf numFmtId="0" fontId="11" fillId="0" borderId="21" xfId="0" applyFont="1" applyBorder="1" applyAlignment="1">
      <alignment horizontal="center"/>
    </xf>
    <xf numFmtId="0" fontId="15" fillId="0" borderId="0" xfId="0" applyFont="1" applyAlignment="1">
      <alignment horizontal="center"/>
    </xf>
    <xf numFmtId="14" fontId="9" fillId="0" borderId="4" xfId="0" applyNumberFormat="1" applyFont="1" applyBorder="1" applyAlignment="1">
      <alignment horizontal="center"/>
    </xf>
    <xf numFmtId="0" fontId="6" fillId="38" borderId="1" xfId="0" applyFont="1" applyFill="1" applyBorder="1" applyAlignment="1">
      <alignment horizontal="center" vertical="center"/>
    </xf>
    <xf numFmtId="0" fontId="0" fillId="0" borderId="5" xfId="0" applyBorder="1"/>
    <xf numFmtId="0" fontId="6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6" fillId="0" borderId="1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166" fontId="0" fillId="45" borderId="1" xfId="0" applyNumberFormat="1" applyFill="1" applyBorder="1" applyAlignment="1">
      <alignment horizontal="center" vertical="center"/>
    </xf>
    <xf numFmtId="0" fontId="6" fillId="45" borderId="1" xfId="0" applyFont="1" applyFill="1" applyBorder="1" applyAlignment="1">
      <alignment horizontal="center" vertical="center"/>
    </xf>
    <xf numFmtId="0" fontId="11" fillId="45" borderId="2" xfId="0" applyFont="1" applyFill="1" applyBorder="1" applyAlignment="1">
      <alignment horizontal="left"/>
    </xf>
    <xf numFmtId="49" fontId="35" fillId="39" borderId="19" xfId="0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49" fontId="35" fillId="0" borderId="5" xfId="0" applyNumberFormat="1" applyFont="1" applyBorder="1" applyAlignment="1">
      <alignment horizontal="center" vertical="center"/>
    </xf>
    <xf numFmtId="49" fontId="35" fillId="0" borderId="0" xfId="0" applyNumberFormat="1" applyFont="1" applyAlignment="1">
      <alignment horizontal="center"/>
    </xf>
    <xf numFmtId="0" fontId="9" fillId="0" borderId="31" xfId="0" applyFont="1" applyBorder="1" applyAlignment="1">
      <alignment horizontal="center"/>
    </xf>
    <xf numFmtId="0" fontId="6" fillId="45" borderId="21" xfId="0" applyFont="1" applyFill="1" applyBorder="1" applyAlignment="1">
      <alignment horizontal="center" vertical="center"/>
    </xf>
    <xf numFmtId="0" fontId="9" fillId="45" borderId="21" xfId="0" applyFont="1" applyFill="1" applyBorder="1" applyAlignment="1">
      <alignment horizontal="center"/>
    </xf>
    <xf numFmtId="49" fontId="0" fillId="0" borderId="21" xfId="0" applyNumberFormat="1" applyBorder="1" applyAlignment="1">
      <alignment horizontal="center" vertical="center"/>
    </xf>
    <xf numFmtId="0" fontId="0" fillId="0" borderId="30" xfId="0" applyBorder="1"/>
    <xf numFmtId="0" fontId="0" fillId="0" borderId="2" xfId="0" applyBorder="1"/>
    <xf numFmtId="165" fontId="11" fillId="0" borderId="21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" xfId="0" applyFont="1" applyBorder="1"/>
    <xf numFmtId="49" fontId="0" fillId="0" borderId="30" xfId="0" applyNumberFormat="1" applyBorder="1" applyAlignment="1">
      <alignment horizontal="center" vertical="center"/>
    </xf>
    <xf numFmtId="165" fontId="11" fillId="0" borderId="30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6" fontId="37" fillId="0" borderId="19" xfId="0" applyNumberFormat="1" applyFont="1" applyBorder="1" applyAlignment="1">
      <alignment horizontal="center" vertical="center" wrapText="1"/>
    </xf>
    <xf numFmtId="166" fontId="37" fillId="0" borderId="3" xfId="0" applyNumberFormat="1" applyFont="1" applyBorder="1" applyAlignment="1">
      <alignment horizontal="center" vertical="center" wrapText="1"/>
    </xf>
    <xf numFmtId="0" fontId="30" fillId="40" borderId="5" xfId="0" applyFont="1" applyFill="1" applyBorder="1" applyAlignment="1">
      <alignment horizontal="center" vertical="center"/>
    </xf>
    <xf numFmtId="0" fontId="30" fillId="40" borderId="0" xfId="0" applyFont="1" applyFill="1" applyAlignment="1">
      <alignment horizontal="center" vertical="center"/>
    </xf>
    <xf numFmtId="166" fontId="10" fillId="0" borderId="19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0" xfId="0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30" fillId="40" borderId="4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41" borderId="5" xfId="0" applyFont="1" applyFill="1" applyBorder="1" applyAlignment="1">
      <alignment horizontal="center" vertical="center"/>
    </xf>
    <xf numFmtId="0" fontId="0" fillId="0" borderId="5" xfId="0" applyBorder="1"/>
    <xf numFmtId="0" fontId="11" fillId="38" borderId="9" xfId="0" applyFont="1" applyFill="1" applyBorder="1" applyAlignment="1">
      <alignment horizontal="center" vertical="center" wrapText="1"/>
    </xf>
    <xf numFmtId="0" fontId="11" fillId="38" borderId="4" xfId="0" applyFont="1" applyFill="1" applyBorder="1" applyAlignment="1">
      <alignment horizontal="center" vertical="center" wrapText="1"/>
    </xf>
    <xf numFmtId="0" fontId="0" fillId="38" borderId="4" xfId="0" applyFill="1" applyBorder="1"/>
    <xf numFmtId="0" fontId="11" fillId="42" borderId="9" xfId="0" applyFont="1" applyFill="1" applyBorder="1" applyAlignment="1">
      <alignment horizontal="center" vertical="center" wrapText="1"/>
    </xf>
    <xf numFmtId="0" fontId="11" fillId="42" borderId="4" xfId="0" applyFont="1" applyFill="1" applyBorder="1" applyAlignment="1">
      <alignment horizontal="center" vertical="center" wrapText="1"/>
    </xf>
    <xf numFmtId="0" fontId="0" fillId="0" borderId="4" xfId="0" applyBorder="1"/>
    <xf numFmtId="166" fontId="10" fillId="0" borderId="3" xfId="0" applyNumberFormat="1" applyFont="1" applyBorder="1" applyAlignment="1">
      <alignment horizontal="center" vertical="center"/>
    </xf>
    <xf numFmtId="11" fontId="10" fillId="0" borderId="19" xfId="0" applyNumberFormat="1" applyFont="1" applyBorder="1" applyAlignment="1">
      <alignment horizontal="center" vertical="center"/>
    </xf>
    <xf numFmtId="11" fontId="10" fillId="0" borderId="3" xfId="0" applyNumberFormat="1" applyFont="1" applyBorder="1" applyAlignment="1">
      <alignment horizontal="center" vertical="center"/>
    </xf>
    <xf numFmtId="165" fontId="11" fillId="0" borderId="21" xfId="0" applyNumberFormat="1" applyFont="1" applyBorder="1" applyAlignment="1">
      <alignment horizontal="center" vertical="top" wrapText="1"/>
    </xf>
    <xf numFmtId="165" fontId="11" fillId="0" borderId="30" xfId="0" applyNumberFormat="1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0" fillId="0" borderId="2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66" fontId="0" fillId="0" borderId="1" xfId="0" applyNumberFormat="1" applyFill="1" applyBorder="1" applyAlignment="1">
      <alignment horizontal="center" vertical="center"/>
    </xf>
    <xf numFmtId="49" fontId="35" fillId="0" borderId="0" xfId="0" applyNumberFormat="1" applyFont="1" applyBorder="1"/>
    <xf numFmtId="0" fontId="36" fillId="0" borderId="0" xfId="0" applyFon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center" vertical="center" wrapText="1"/>
    </xf>
    <xf numFmtId="49" fontId="35" fillId="0" borderId="0" xfId="0" applyNumberFormat="1" applyFont="1" applyFill="1" applyBorder="1"/>
    <xf numFmtId="0" fontId="36" fillId="0" borderId="0" xfId="0" applyFon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0" fontId="0" fillId="0" borderId="0" xfId="0" applyFill="1"/>
    <xf numFmtId="0" fontId="31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0" fillId="0" borderId="0" xfId="0" applyFont="1" applyFill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6" fillId="0" borderId="19" xfId="0" applyFont="1" applyBorder="1" applyAlignment="1">
      <alignment horizontal="center"/>
    </xf>
    <xf numFmtId="166" fontId="0" fillId="0" borderId="19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0" fontId="0" fillId="34" borderId="32" xfId="0" applyFill="1" applyBorder="1"/>
    <xf numFmtId="0" fontId="0" fillId="0" borderId="5" xfId="0" applyFill="1" applyBorder="1"/>
    <xf numFmtId="0" fontId="31" fillId="0" borderId="5" xfId="0" applyFont="1" applyFill="1" applyBorder="1" applyAlignment="1">
      <alignment horizontal="center"/>
    </xf>
    <xf numFmtId="0" fontId="0" fillId="35" borderId="0" xfId="0" applyFill="1" applyBorder="1" applyAlignment="1">
      <alignment horizontal="center"/>
    </xf>
    <xf numFmtId="0" fontId="6" fillId="38" borderId="1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4" borderId="0" xfId="0" applyFill="1" applyBorder="1"/>
    <xf numFmtId="0" fontId="0" fillId="39" borderId="0" xfId="0" applyFill="1" applyBorder="1"/>
    <xf numFmtId="0" fontId="6" fillId="0" borderId="1" xfId="0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9" fontId="35" fillId="0" borderId="31" xfId="0" applyNumberFormat="1" applyFont="1" applyFill="1" applyBorder="1"/>
    <xf numFmtId="0" fontId="11" fillId="0" borderId="1" xfId="0" applyFont="1" applyFill="1" applyBorder="1" applyAlignment="1">
      <alignment horizontal="center" vertical="center"/>
    </xf>
    <xf numFmtId="0" fontId="11" fillId="45" borderId="1" xfId="0" applyFont="1" applyFill="1" applyBorder="1" applyAlignment="1">
      <alignment horizontal="center" vertical="center"/>
    </xf>
    <xf numFmtId="49" fontId="35" fillId="0" borderId="1" xfId="0" applyNumberFormat="1" applyFont="1" applyFill="1" applyBorder="1"/>
    <xf numFmtId="0" fontId="9" fillId="0" borderId="2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0" fillId="4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0" fillId="0" borderId="0" xfId="0" applyNumberFormat="1" applyBorder="1"/>
    <xf numFmtId="0" fontId="9" fillId="0" borderId="0" xfId="0" applyFont="1" applyBorder="1" applyAlignment="1">
      <alignment horizontal="center" vertical="center"/>
    </xf>
    <xf numFmtId="0" fontId="9" fillId="39" borderId="21" xfId="0" applyFont="1" applyFill="1" applyBorder="1" applyAlignment="1">
      <alignment horizontal="center"/>
    </xf>
    <xf numFmtId="0" fontId="11" fillId="39" borderId="2" xfId="0" applyFont="1" applyFill="1" applyBorder="1" applyAlignment="1">
      <alignment horizontal="left"/>
    </xf>
    <xf numFmtId="0" fontId="11" fillId="39" borderId="21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49" fontId="35" fillId="38" borderId="19" xfId="0" applyNumberFormat="1" applyFont="1" applyFill="1" applyBorder="1"/>
  </cellXfs>
  <cellStyles count="87">
    <cellStyle name="20 % - Accent1" xfId="64" builtinId="30" customBuiltin="1"/>
    <cellStyle name="20 % - Accent2" xfId="68" builtinId="34" customBuiltin="1"/>
    <cellStyle name="20 % - Accent3" xfId="72" builtinId="38" customBuiltin="1"/>
    <cellStyle name="20 % - Accent4" xfId="76" builtinId="42" customBuiltin="1"/>
    <cellStyle name="20 % - Accent5" xfId="80" builtinId="46" customBuiltin="1"/>
    <cellStyle name="20 % - Accent6" xfId="84" builtinId="50" customBuiltin="1"/>
    <cellStyle name="40 % - Accent1" xfId="65" builtinId="31" customBuiltin="1"/>
    <cellStyle name="40 % - Accent2" xfId="69" builtinId="35" customBuiltin="1"/>
    <cellStyle name="40 % - Accent3" xfId="73" builtinId="39" customBuiltin="1"/>
    <cellStyle name="40 % - Accent4" xfId="77" builtinId="43" customBuiltin="1"/>
    <cellStyle name="40 % - Accent5" xfId="81" builtinId="47" customBuiltin="1"/>
    <cellStyle name="40 % - Accent6" xfId="85" builtinId="51" customBuiltin="1"/>
    <cellStyle name="60 % - Accent1" xfId="66" builtinId="32" customBuiltin="1"/>
    <cellStyle name="60 % - Accent2" xfId="70" builtinId="36" customBuiltin="1"/>
    <cellStyle name="60 % - Accent3" xfId="74" builtinId="40" customBuiltin="1"/>
    <cellStyle name="60 % - Accent4" xfId="78" builtinId="44" customBuiltin="1"/>
    <cellStyle name="60 % - Accent5" xfId="82" builtinId="48" customBuiltin="1"/>
    <cellStyle name="60 % - Accent6" xfId="86" builtinId="52" customBuiltin="1"/>
    <cellStyle name="Accent1" xfId="63" builtinId="29" customBuiltin="1"/>
    <cellStyle name="Accent2" xfId="67" builtinId="33" customBuiltin="1"/>
    <cellStyle name="Accent3" xfId="71" builtinId="37" customBuiltin="1"/>
    <cellStyle name="Accent4" xfId="75" builtinId="41" customBuiltin="1"/>
    <cellStyle name="Accent5" xfId="79" builtinId="45" customBuiltin="1"/>
    <cellStyle name="Accent6" xfId="83" builtinId="49" customBuiltin="1"/>
    <cellStyle name="Avertissement" xfId="59" builtinId="11" customBuiltin="1"/>
    <cellStyle name="Calcul" xfId="56" builtinId="22" customBuiltin="1"/>
    <cellStyle name="Cellule liée" xfId="57" builtinId="24" customBuiltin="1"/>
    <cellStyle name="Entrée" xfId="54" builtinId="20" customBuiltin="1"/>
    <cellStyle name="Euro" xfId="2" xr:uid="{00000000-0005-0000-0000-00001D000000}"/>
    <cellStyle name="Euro 10" xfId="3" xr:uid="{00000000-0005-0000-0000-00001E000000}"/>
    <cellStyle name="Euro 10 2" xfId="27" xr:uid="{00000000-0005-0000-0000-00001F000000}"/>
    <cellStyle name="Euro 11" xfId="4" xr:uid="{00000000-0005-0000-0000-000020000000}"/>
    <cellStyle name="Euro 11 2" xfId="28" xr:uid="{00000000-0005-0000-0000-000021000000}"/>
    <cellStyle name="Euro 12" xfId="5" xr:uid="{00000000-0005-0000-0000-000022000000}"/>
    <cellStyle name="Euro 12 2" xfId="29" xr:uid="{00000000-0005-0000-0000-000023000000}"/>
    <cellStyle name="Euro 13" xfId="6" xr:uid="{00000000-0005-0000-0000-000024000000}"/>
    <cellStyle name="Euro 13 2" xfId="30" xr:uid="{00000000-0005-0000-0000-000025000000}"/>
    <cellStyle name="Euro 14" xfId="7" xr:uid="{00000000-0005-0000-0000-000026000000}"/>
    <cellStyle name="Euro 14 2" xfId="31" xr:uid="{00000000-0005-0000-0000-000027000000}"/>
    <cellStyle name="Euro 15" xfId="8" xr:uid="{00000000-0005-0000-0000-000028000000}"/>
    <cellStyle name="Euro 15 2" xfId="32" xr:uid="{00000000-0005-0000-0000-000029000000}"/>
    <cellStyle name="Euro 2" xfId="9" xr:uid="{00000000-0005-0000-0000-00002A000000}"/>
    <cellStyle name="Euro 2 2" xfId="33" xr:uid="{00000000-0005-0000-0000-00002B000000}"/>
    <cellStyle name="Euro 3" xfId="10" xr:uid="{00000000-0005-0000-0000-00002C000000}"/>
    <cellStyle name="Euro 3 2" xfId="34" xr:uid="{00000000-0005-0000-0000-00002D000000}"/>
    <cellStyle name="Euro 4" xfId="11" xr:uid="{00000000-0005-0000-0000-00002E000000}"/>
    <cellStyle name="Euro 4 2" xfId="35" xr:uid="{00000000-0005-0000-0000-00002F000000}"/>
    <cellStyle name="Euro 5" xfId="12" xr:uid="{00000000-0005-0000-0000-000030000000}"/>
    <cellStyle name="Euro 5 2" xfId="36" xr:uid="{00000000-0005-0000-0000-000031000000}"/>
    <cellStyle name="Euro 6" xfId="13" xr:uid="{00000000-0005-0000-0000-000032000000}"/>
    <cellStyle name="Euro 6 2" xfId="37" xr:uid="{00000000-0005-0000-0000-000033000000}"/>
    <cellStyle name="Euro 7" xfId="14" xr:uid="{00000000-0005-0000-0000-000034000000}"/>
    <cellStyle name="Euro 7 2" xfId="38" xr:uid="{00000000-0005-0000-0000-000035000000}"/>
    <cellStyle name="Euro 8" xfId="15" xr:uid="{00000000-0005-0000-0000-000036000000}"/>
    <cellStyle name="Euro 8 2" xfId="39" xr:uid="{00000000-0005-0000-0000-000037000000}"/>
    <cellStyle name="Euro 9" xfId="16" xr:uid="{00000000-0005-0000-0000-000038000000}"/>
    <cellStyle name="Euro 9 2" xfId="40" xr:uid="{00000000-0005-0000-0000-000039000000}"/>
    <cellStyle name="Insatisfaisant" xfId="52" builtinId="27" customBuiltin="1"/>
    <cellStyle name="Lien hypertexte" xfId="25" builtinId="8" hidden="1"/>
    <cellStyle name="Lien hypertexte 2" xfId="17" xr:uid="{00000000-0005-0000-0000-00003C000000}"/>
    <cellStyle name="Lien hypertexte 3" xfId="18" xr:uid="{00000000-0005-0000-0000-00003D000000}"/>
    <cellStyle name="Lien hypertexte visité" xfId="26" builtinId="9" hidden="1"/>
    <cellStyle name="Neutre" xfId="53" builtinId="28" customBuiltin="1"/>
    <cellStyle name="Normal" xfId="0" builtinId="0"/>
    <cellStyle name="Normal 2" xfId="19" xr:uid="{00000000-0005-0000-0000-000041000000}"/>
    <cellStyle name="Normal 2 2" xfId="20" xr:uid="{00000000-0005-0000-0000-000042000000}"/>
    <cellStyle name="Normal 2 2 2" xfId="21" xr:uid="{00000000-0005-0000-0000-000043000000}"/>
    <cellStyle name="Normal 2 2 2 2" xfId="43" xr:uid="{00000000-0005-0000-0000-000044000000}"/>
    <cellStyle name="Normal 2 2 3" xfId="42" xr:uid="{00000000-0005-0000-0000-000045000000}"/>
    <cellStyle name="Normal 2 3" xfId="22" xr:uid="{00000000-0005-0000-0000-000046000000}"/>
    <cellStyle name="Normal 2 3 2" xfId="44" xr:uid="{00000000-0005-0000-0000-000047000000}"/>
    <cellStyle name="Normal 2 4" xfId="23" xr:uid="{00000000-0005-0000-0000-000048000000}"/>
    <cellStyle name="Normal 2 4 2" xfId="45" xr:uid="{00000000-0005-0000-0000-000049000000}"/>
    <cellStyle name="Normal 2 5" xfId="41" xr:uid="{00000000-0005-0000-0000-00004A000000}"/>
    <cellStyle name="Normal 3" xfId="24" xr:uid="{00000000-0005-0000-0000-00004B000000}"/>
    <cellStyle name="Normal 4" xfId="1" xr:uid="{00000000-0005-0000-0000-00004C000000}"/>
    <cellStyle name="Note" xfId="60" builtinId="10" customBuiltin="1"/>
    <cellStyle name="Satisfaisant" xfId="51" builtinId="26" customBuiltin="1"/>
    <cellStyle name="Sortie" xfId="55" builtinId="21" customBuiltin="1"/>
    <cellStyle name="Texte explicatif" xfId="61" builtinId="53" customBuiltin="1"/>
    <cellStyle name="Titre" xfId="46" builtinId="15" customBuiltin="1"/>
    <cellStyle name="Titre 1" xfId="47" builtinId="16" customBuiltin="1"/>
    <cellStyle name="Titre 2" xfId="48" builtinId="17" customBuiltin="1"/>
    <cellStyle name="Titre 3" xfId="49" builtinId="18" customBuiltin="1"/>
    <cellStyle name="Titre 4" xfId="50" builtinId="19" customBuiltin="1"/>
    <cellStyle name="Total" xfId="62" builtinId="25" customBuiltin="1"/>
    <cellStyle name="Vérification" xfId="58" builtinId="23" customBuiltin="1"/>
  </cellStyles>
  <dxfs count="0"/>
  <tableStyles count="0" defaultTableStyle="TableStyleMedium9" defaultPivotStyle="PivotStyleLight16"/>
  <colors>
    <mruColors>
      <color rgb="FF8DB4E3"/>
      <color rgb="FFFF99FF"/>
      <color rgb="FFFCD5B4"/>
      <color rgb="FFFAC090"/>
      <color rgb="FFF2DDDC"/>
      <color rgb="FF000000"/>
      <color rgb="FF00FF00"/>
      <color rgb="FF2A9DD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114300</xdr:rowOff>
    </xdr:from>
    <xdr:to>
      <xdr:col>1</xdr:col>
      <xdr:colOff>1123950</xdr:colOff>
      <xdr:row>3</xdr:row>
      <xdr:rowOff>85725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5" y="114300"/>
          <a:ext cx="10668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95250</xdr:rowOff>
    </xdr:from>
    <xdr:to>
      <xdr:col>2</xdr:col>
      <xdr:colOff>623570</xdr:colOff>
      <xdr:row>3</xdr:row>
      <xdr:rowOff>95250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120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0</xdr:row>
      <xdr:rowOff>114300</xdr:rowOff>
    </xdr:from>
    <xdr:to>
      <xdr:col>4</xdr:col>
      <xdr:colOff>337819</xdr:colOff>
      <xdr:row>3</xdr:row>
      <xdr:rowOff>142875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114675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85725</xdr:rowOff>
    </xdr:from>
    <xdr:to>
      <xdr:col>8</xdr:col>
      <xdr:colOff>895350</xdr:colOff>
      <xdr:row>3</xdr:row>
      <xdr:rowOff>174625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E719E10-D84A-497A-EB8C-22BD1D58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19650" y="85725"/>
          <a:ext cx="666750" cy="669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114300</xdr:rowOff>
    </xdr:from>
    <xdr:to>
      <xdr:col>1</xdr:col>
      <xdr:colOff>755650</xdr:colOff>
      <xdr:row>3</xdr:row>
      <xdr:rowOff>85725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5" y="114300"/>
          <a:ext cx="6985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95250</xdr:rowOff>
    </xdr:from>
    <xdr:to>
      <xdr:col>2</xdr:col>
      <xdr:colOff>623570</xdr:colOff>
      <xdr:row>3</xdr:row>
      <xdr:rowOff>95250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04975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114300</xdr:rowOff>
    </xdr:from>
    <xdr:to>
      <xdr:col>4</xdr:col>
      <xdr:colOff>233045</xdr:colOff>
      <xdr:row>3</xdr:row>
      <xdr:rowOff>142875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257550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57149</xdr:colOff>
      <xdr:row>0</xdr:row>
      <xdr:rowOff>114300</xdr:rowOff>
    </xdr:from>
    <xdr:to>
      <xdr:col>1</xdr:col>
      <xdr:colOff>962024</xdr:colOff>
      <xdr:row>3</xdr:row>
      <xdr:rowOff>85725</xdr:rowOff>
    </xdr:to>
    <xdr:pic>
      <xdr:nvPicPr>
        <xdr:cNvPr id="6" name="Image 5" descr="ffgolf_bleu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4" y="114300"/>
          <a:ext cx="9048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95250</xdr:rowOff>
    </xdr:from>
    <xdr:to>
      <xdr:col>2</xdr:col>
      <xdr:colOff>623570</xdr:colOff>
      <xdr:row>3</xdr:row>
      <xdr:rowOff>95250</xdr:rowOff>
    </xdr:to>
    <xdr:pic>
      <xdr:nvPicPr>
        <xdr:cNvPr id="7" name="Image 6" descr="LOGO LIGUE 2 20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04975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114300</xdr:rowOff>
    </xdr:from>
    <xdr:to>
      <xdr:col>4</xdr:col>
      <xdr:colOff>233045</xdr:colOff>
      <xdr:row>3</xdr:row>
      <xdr:rowOff>142875</xdr:rowOff>
    </xdr:to>
    <xdr:pic>
      <xdr:nvPicPr>
        <xdr:cNvPr id="8" name="Image 7" descr="logogolfpdlff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257550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190500</xdr:colOff>
      <xdr:row>0</xdr:row>
      <xdr:rowOff>0</xdr:rowOff>
    </xdr:from>
    <xdr:to>
      <xdr:col>8</xdr:col>
      <xdr:colOff>857250</xdr:colOff>
      <xdr:row>3</xdr:row>
      <xdr:rowOff>88900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E719E10-D84A-497A-EB8C-22BD1D58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33950" y="0"/>
          <a:ext cx="666750" cy="669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114300</xdr:rowOff>
    </xdr:from>
    <xdr:to>
      <xdr:col>1</xdr:col>
      <xdr:colOff>838200</xdr:colOff>
      <xdr:row>3</xdr:row>
      <xdr:rowOff>85725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5" y="114300"/>
          <a:ext cx="7810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95250</xdr:rowOff>
    </xdr:from>
    <xdr:to>
      <xdr:col>2</xdr:col>
      <xdr:colOff>628861</xdr:colOff>
      <xdr:row>3</xdr:row>
      <xdr:rowOff>95250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065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143774</xdr:colOff>
      <xdr:row>0</xdr:row>
      <xdr:rowOff>105314</xdr:rowOff>
    </xdr:from>
    <xdr:to>
      <xdr:col>4</xdr:col>
      <xdr:colOff>227570</xdr:colOff>
      <xdr:row>3</xdr:row>
      <xdr:rowOff>133889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765071" y="105314"/>
          <a:ext cx="691322" cy="603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251603</xdr:colOff>
      <xdr:row>0</xdr:row>
      <xdr:rowOff>35944</xdr:rowOff>
    </xdr:from>
    <xdr:to>
      <xdr:col>8</xdr:col>
      <xdr:colOff>918353</xdr:colOff>
      <xdr:row>3</xdr:row>
      <xdr:rowOff>130775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E719E10-D84A-497A-EB8C-22BD1D58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2806" y="35944"/>
          <a:ext cx="666750" cy="669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0</xdr:row>
      <xdr:rowOff>114300</xdr:rowOff>
    </xdr:from>
    <xdr:ext cx="866775" cy="552450"/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EF69E45B-508D-4294-8621-D978AA8D897F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819149" y="114300"/>
          <a:ext cx="8667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0</xdr:row>
      <xdr:rowOff>95250</xdr:rowOff>
    </xdr:from>
    <xdr:ext cx="623570" cy="581025"/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19B0B26C-3D88-485F-9A35-433D27ABFC7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333375</xdr:colOff>
      <xdr:row>0</xdr:row>
      <xdr:rowOff>95250</xdr:rowOff>
    </xdr:from>
    <xdr:ext cx="699769" cy="609600"/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2B7347E1-66E0-4AF4-8A55-21142FE7ED9C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2619375" y="95250"/>
          <a:ext cx="699769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0</xdr:row>
      <xdr:rowOff>38100</xdr:rowOff>
    </xdr:from>
    <xdr:ext cx="666750" cy="669925"/>
    <xdr:pic>
      <xdr:nvPicPr>
        <xdr:cNvPr id="5" name="Image 4">
          <a:extLst>
            <a:ext uri="{FF2B5EF4-FFF2-40B4-BE49-F238E27FC236}">
              <a16:creationId xmlns:a16="http://schemas.microsoft.com/office/drawing/2014/main" id="{FD5B99DF-A223-4143-854F-52915FA78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8100"/>
          <a:ext cx="666750" cy="6699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114300</xdr:rowOff>
    </xdr:from>
    <xdr:to>
      <xdr:col>1</xdr:col>
      <xdr:colOff>923924</xdr:colOff>
      <xdr:row>3</xdr:row>
      <xdr:rowOff>85725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76224" y="114300"/>
          <a:ext cx="8667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95250</xdr:rowOff>
    </xdr:from>
    <xdr:to>
      <xdr:col>2</xdr:col>
      <xdr:colOff>623570</xdr:colOff>
      <xdr:row>3</xdr:row>
      <xdr:rowOff>95250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165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266700</xdr:colOff>
      <xdr:row>0</xdr:row>
      <xdr:rowOff>123825</xdr:rowOff>
    </xdr:from>
    <xdr:to>
      <xdr:col>4</xdr:col>
      <xdr:colOff>347343</xdr:colOff>
      <xdr:row>3</xdr:row>
      <xdr:rowOff>152400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324225" y="123825"/>
          <a:ext cx="699769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161925</xdr:colOff>
      <xdr:row>0</xdr:row>
      <xdr:rowOff>47625</xdr:rowOff>
    </xdr:from>
    <xdr:to>
      <xdr:col>8</xdr:col>
      <xdr:colOff>828675</xdr:colOff>
      <xdr:row>3</xdr:row>
      <xdr:rowOff>136525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E719E10-D84A-497A-EB8C-22BD1D58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10125" y="47625"/>
          <a:ext cx="666750" cy="669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0</xdr:rowOff>
    </xdr:from>
    <xdr:to>
      <xdr:col>1</xdr:col>
      <xdr:colOff>1381125</xdr:colOff>
      <xdr:row>2</xdr:row>
      <xdr:rowOff>114300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647700" y="0"/>
          <a:ext cx="9334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</xdr:row>
      <xdr:rowOff>19050</xdr:rowOff>
    </xdr:from>
    <xdr:to>
      <xdr:col>1</xdr:col>
      <xdr:colOff>642620</xdr:colOff>
      <xdr:row>5</xdr:row>
      <xdr:rowOff>19050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9075" y="409575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876300</xdr:colOff>
      <xdr:row>1</xdr:row>
      <xdr:rowOff>180975</xdr:rowOff>
    </xdr:from>
    <xdr:to>
      <xdr:col>1</xdr:col>
      <xdr:colOff>1566545</xdr:colOff>
      <xdr:row>5</xdr:row>
      <xdr:rowOff>19050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1076325" y="3810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0</xdr:row>
      <xdr:rowOff>0</xdr:rowOff>
    </xdr:from>
    <xdr:to>
      <xdr:col>3</xdr:col>
      <xdr:colOff>1095375</xdr:colOff>
      <xdr:row>4</xdr:row>
      <xdr:rowOff>9525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E719E10-D84A-497A-EB8C-22BD1D58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9800" y="0"/>
          <a:ext cx="847725" cy="781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209675" y="3810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3" name="Image 2" descr="logogolfpdlff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2096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5" name="Image 4" descr="logogolfpdlff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3771900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876300</xdr:colOff>
      <xdr:row>0</xdr:row>
      <xdr:rowOff>0</xdr:rowOff>
    </xdr:from>
    <xdr:to>
      <xdr:col>3</xdr:col>
      <xdr:colOff>880745</xdr:colOff>
      <xdr:row>3</xdr:row>
      <xdr:rowOff>28575</xdr:rowOff>
    </xdr:to>
    <xdr:pic>
      <xdr:nvPicPr>
        <xdr:cNvPr id="6" name="Image 5" descr="logogolfpdlff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7527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7" name="Image 6" descr="logogolfpdlff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9086850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8" name="Image 7" descr="logogolfpdlff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58578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9" name="Image 8" descr="logogolfpdlffg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38385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10" name="Image 9" descr="logogolfpdlff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238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11" name="Image 10" descr="logogolfpdlffg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238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12" name="Image 11" descr="logogolfpdlffg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238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13" name="Image 12" descr="logogolfpdlffg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238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14" name="Image 13" descr="logogolfpdlffg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58578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15" name="Image 14" descr="logogolfpdlffg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62579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16" name="Image 15" descr="logogolfpdlffg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62579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17" name="Image 16" descr="logogolfpdlffg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62579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18" name="Image 17" descr="logogolfpdlffg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62579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19" name="Image 18" descr="logogolfpdlffg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78771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20" name="Image 19" descr="logogolfpdlffg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82772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21" name="Image 20" descr="logogolfpdlffg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82772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22" name="Image 21" descr="logogolfpdlffg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82772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23" name="Image 22" descr="logogolfpdlffg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82772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24" name="Image 23" descr="logogolfpdlffg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98964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25" name="Image 24" descr="logogolfpdlffg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02965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26" name="Image 25" descr="logogolfpdlffg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02965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27" name="Image 26" descr="logogolfpdlff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02965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28" name="Image 27" descr="logogolfpdlffg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02965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29" name="Image 28" descr="logogolfpdlff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19157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30" name="Image 29" descr="logogolfpdlffg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43351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31" name="Image 30" descr="logogolfpdlffg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43351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32" name="Image 31" descr="logogolfpdlffg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43351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33" name="Image 32" descr="logogolfpdlffg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43351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34" name="Image 33" descr="logogolfpdlffg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59543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35" name="Image 34" descr="logogolfpdlffg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36" name="Image 35" descr="logogolfpdlffg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37" name="Image 36" descr="logogolfpdlffg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38" name="Image 37" descr="logogolfpdlffg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39" name="Image 38" descr="logogolfpdlffg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79736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40" name="Image 39" descr="logogolfpdlffg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41" name="Image 40" descr="logogolfpdlffg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42" name="Image 41" descr="logogolfpdlffg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43" name="Image 42" descr="logogolfpdlffg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44" name="Image 43" descr="logogolfpdlffg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79736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45" name="Image 44" descr="logogolfpdlffg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83737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46" name="Image 45" descr="logogolfpdlffg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83737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47" name="Image 46" descr="logogolfpdlffg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83737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48" name="Image 47" descr="logogolfpdlffg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83737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49" name="Image 48" descr="logogolfpdlffg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99929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50" name="Image 49" descr="logogolfpdlffg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03930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51" name="Image 50" descr="logogolfpdlffg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03930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52" name="Image 51" descr="logogolfpdlffg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03930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53" name="Image 52" descr="logogolfpdlffg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03930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54" name="Image 53" descr="logogolfpdlffg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20122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55" name="Image 54" descr="logogolfpdlffg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24123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56" name="Image 55" descr="logogolfpdlffg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24123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57" name="Image 56" descr="logogolfpdlffg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24123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58" name="Image 57" descr="logogolfpdlffg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24123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59" name="Image 58" descr="logogolfpdlffg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40315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60" name="Image 59" descr="logogolfpdlffg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4431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61" name="Image 60" descr="logogolfpdlffg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4431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62" name="Image 61" descr="logogolfpdlffg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4431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63" name="Image 62" descr="logogolfpdlffg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4431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64" name="Image 63" descr="logogolfpdlffg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60508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0</xdr:row>
      <xdr:rowOff>0</xdr:rowOff>
    </xdr:from>
    <xdr:ext cx="4445" cy="600075"/>
    <xdr:pic>
      <xdr:nvPicPr>
        <xdr:cNvPr id="2" name="Image 1" descr="logogolfpdlffg">
          <a:extLst>
            <a:ext uri="{FF2B5EF4-FFF2-40B4-BE49-F238E27FC236}">
              <a16:creationId xmlns:a16="http://schemas.microsoft.com/office/drawing/2014/main" id="{CCF7F9D1-2E80-4091-9298-9C6D5B617145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6391577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0</xdr:row>
      <xdr:rowOff>0</xdr:rowOff>
    </xdr:from>
    <xdr:ext cx="4445" cy="600075"/>
    <xdr:pic>
      <xdr:nvPicPr>
        <xdr:cNvPr id="65" name="Image 64" descr="logogolfpdlffg">
          <a:extLst>
            <a:ext uri="{FF2B5EF4-FFF2-40B4-BE49-F238E27FC236}">
              <a16:creationId xmlns:a16="http://schemas.microsoft.com/office/drawing/2014/main" id="{F360DA2B-363B-49DE-918E-2BF8594ECF99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6391577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0</xdr:row>
      <xdr:rowOff>0</xdr:rowOff>
    </xdr:from>
    <xdr:ext cx="4445" cy="600075"/>
    <xdr:pic>
      <xdr:nvPicPr>
        <xdr:cNvPr id="66" name="Image 65" descr="logogolfpdlffg">
          <a:extLst>
            <a:ext uri="{FF2B5EF4-FFF2-40B4-BE49-F238E27FC236}">
              <a16:creationId xmlns:a16="http://schemas.microsoft.com/office/drawing/2014/main" id="{C7AACB83-F6C5-42F9-A784-0093B34163EF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6391577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0</xdr:row>
      <xdr:rowOff>0</xdr:rowOff>
    </xdr:from>
    <xdr:ext cx="4445" cy="600075"/>
    <xdr:pic>
      <xdr:nvPicPr>
        <xdr:cNvPr id="67" name="Image 66" descr="logogolfpdlffg">
          <a:extLst>
            <a:ext uri="{FF2B5EF4-FFF2-40B4-BE49-F238E27FC236}">
              <a16:creationId xmlns:a16="http://schemas.microsoft.com/office/drawing/2014/main" id="{BEEEDE16-D9B8-447D-A70C-A861D0A3E327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6391577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0</xdr:row>
      <xdr:rowOff>0</xdr:rowOff>
    </xdr:from>
    <xdr:ext cx="4445" cy="600075"/>
    <xdr:pic>
      <xdr:nvPicPr>
        <xdr:cNvPr id="68" name="Image 67" descr="logogolfpdlffg">
          <a:extLst>
            <a:ext uri="{FF2B5EF4-FFF2-40B4-BE49-F238E27FC236}">
              <a16:creationId xmlns:a16="http://schemas.microsoft.com/office/drawing/2014/main" id="{9E2C4B54-7364-433C-8C34-DF952000979C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8007896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876300</xdr:colOff>
      <xdr:row>0</xdr:row>
      <xdr:rowOff>0</xdr:rowOff>
    </xdr:from>
    <xdr:ext cx="4445" cy="597399"/>
    <xdr:pic>
      <xdr:nvPicPr>
        <xdr:cNvPr id="69" name="Image 68" descr="logogolfpdlffg">
          <a:extLst>
            <a:ext uri="{FF2B5EF4-FFF2-40B4-BE49-F238E27FC236}">
              <a16:creationId xmlns:a16="http://schemas.microsoft.com/office/drawing/2014/main" id="{E10F420F-3A2B-4B83-A142-533281EEA8C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88550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70" name="Image 69" descr="logogolfpdlffg">
          <a:extLst>
            <a:ext uri="{FF2B5EF4-FFF2-40B4-BE49-F238E27FC236}">
              <a16:creationId xmlns:a16="http://schemas.microsoft.com/office/drawing/2014/main" id="{940F147D-BD1B-4EE8-8555-6F53292FFAF2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71" name="Image 70" descr="logogolfpdlffg">
          <a:extLst>
            <a:ext uri="{FF2B5EF4-FFF2-40B4-BE49-F238E27FC236}">
              <a16:creationId xmlns:a16="http://schemas.microsoft.com/office/drawing/2014/main" id="{4FACE711-DF81-43F2-8443-5DD0EC91F1C7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72" name="Image 71" descr="logogolfpdlffg">
          <a:extLst>
            <a:ext uri="{FF2B5EF4-FFF2-40B4-BE49-F238E27FC236}">
              <a16:creationId xmlns:a16="http://schemas.microsoft.com/office/drawing/2014/main" id="{F4A6DB12-5DE0-41EF-A5AB-FFA5A191CB24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73" name="Image 72" descr="logogolfpdlffg">
          <a:extLst>
            <a:ext uri="{FF2B5EF4-FFF2-40B4-BE49-F238E27FC236}">
              <a16:creationId xmlns:a16="http://schemas.microsoft.com/office/drawing/2014/main" id="{6F4CC4EF-0454-4DDF-8FB5-49249C9C9A5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74" name="Image 73" descr="logogolfpdlffg">
          <a:extLst>
            <a:ext uri="{FF2B5EF4-FFF2-40B4-BE49-F238E27FC236}">
              <a16:creationId xmlns:a16="http://schemas.microsoft.com/office/drawing/2014/main" id="{29D67DE9-A62C-46F4-84AC-B13F017ED599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75" name="Image 74" descr="logogolfpdlffg">
          <a:extLst>
            <a:ext uri="{FF2B5EF4-FFF2-40B4-BE49-F238E27FC236}">
              <a16:creationId xmlns:a16="http://schemas.microsoft.com/office/drawing/2014/main" id="{DF67CC20-89BF-4B53-A72E-4B1D1612282D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76" name="Image 75" descr="logogolfpdlffg">
          <a:extLst>
            <a:ext uri="{FF2B5EF4-FFF2-40B4-BE49-F238E27FC236}">
              <a16:creationId xmlns:a16="http://schemas.microsoft.com/office/drawing/2014/main" id="{60608F9C-8B0F-4520-B4D9-CDA73621D065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77" name="Image 76" descr="logogolfpdlffg">
          <a:extLst>
            <a:ext uri="{FF2B5EF4-FFF2-40B4-BE49-F238E27FC236}">
              <a16:creationId xmlns:a16="http://schemas.microsoft.com/office/drawing/2014/main" id="{A6FA7011-72A7-4054-BF66-5A5152B158E9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78" name="Image 77" descr="logogolfpdlffg">
          <a:extLst>
            <a:ext uri="{FF2B5EF4-FFF2-40B4-BE49-F238E27FC236}">
              <a16:creationId xmlns:a16="http://schemas.microsoft.com/office/drawing/2014/main" id="{F254BFF1-9EDD-4631-B40A-CF088D81B8AC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79" name="Image 78" descr="logogolfpdlffg">
          <a:extLst>
            <a:ext uri="{FF2B5EF4-FFF2-40B4-BE49-F238E27FC236}">
              <a16:creationId xmlns:a16="http://schemas.microsoft.com/office/drawing/2014/main" id="{9E997D8B-1BB1-4494-8D97-B10FFBCD3259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80" name="Image 79" descr="logogolfpdlffg">
          <a:extLst>
            <a:ext uri="{FF2B5EF4-FFF2-40B4-BE49-F238E27FC236}">
              <a16:creationId xmlns:a16="http://schemas.microsoft.com/office/drawing/2014/main" id="{622EA684-BEB9-498B-998D-885BE01EF3B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81" name="Image 80" descr="logogolfpdlffg">
          <a:extLst>
            <a:ext uri="{FF2B5EF4-FFF2-40B4-BE49-F238E27FC236}">
              <a16:creationId xmlns:a16="http://schemas.microsoft.com/office/drawing/2014/main" id="{EF23312B-2E3E-4656-B1D1-65FA2F927BF8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82" name="Image 81" descr="logogolfpdlffg">
          <a:extLst>
            <a:ext uri="{FF2B5EF4-FFF2-40B4-BE49-F238E27FC236}">
              <a16:creationId xmlns:a16="http://schemas.microsoft.com/office/drawing/2014/main" id="{DAEA8FCB-CC5C-4BA9-A218-0FF8593675B8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83" name="Image 82" descr="logogolfpdlffg">
          <a:extLst>
            <a:ext uri="{FF2B5EF4-FFF2-40B4-BE49-F238E27FC236}">
              <a16:creationId xmlns:a16="http://schemas.microsoft.com/office/drawing/2014/main" id="{E77FCB57-B3E3-40E5-ADEE-813A7B7A3538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84" name="Image 83" descr="logogolfpdlffg">
          <a:extLst>
            <a:ext uri="{FF2B5EF4-FFF2-40B4-BE49-F238E27FC236}">
              <a16:creationId xmlns:a16="http://schemas.microsoft.com/office/drawing/2014/main" id="{3ABFF3D8-8584-443D-8C22-7B709A6B6E97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85" name="Image 84" descr="logogolfpdlffg">
          <a:extLst>
            <a:ext uri="{FF2B5EF4-FFF2-40B4-BE49-F238E27FC236}">
              <a16:creationId xmlns:a16="http://schemas.microsoft.com/office/drawing/2014/main" id="{EF7F3C7C-152D-4158-948F-3823DEAEA612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86" name="Image 85" descr="logogolfpdlffg">
          <a:extLst>
            <a:ext uri="{FF2B5EF4-FFF2-40B4-BE49-F238E27FC236}">
              <a16:creationId xmlns:a16="http://schemas.microsoft.com/office/drawing/2014/main" id="{F2F5D53E-2FE5-4ABD-B2E6-2E65B039D5C2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87" name="Image 86" descr="logogolfpdlffg">
          <a:extLst>
            <a:ext uri="{FF2B5EF4-FFF2-40B4-BE49-F238E27FC236}">
              <a16:creationId xmlns:a16="http://schemas.microsoft.com/office/drawing/2014/main" id="{73B26A45-79E0-4188-A137-830835F4F9B4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88" name="Image 87" descr="logogolfpdlffg">
          <a:extLst>
            <a:ext uri="{FF2B5EF4-FFF2-40B4-BE49-F238E27FC236}">
              <a16:creationId xmlns:a16="http://schemas.microsoft.com/office/drawing/2014/main" id="{84ED93CE-FD03-47A1-B5ED-9A3CD3EFEC35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89" name="Image 88" descr="logogolfpdlffg">
          <a:extLst>
            <a:ext uri="{FF2B5EF4-FFF2-40B4-BE49-F238E27FC236}">
              <a16:creationId xmlns:a16="http://schemas.microsoft.com/office/drawing/2014/main" id="{80CBDDF1-AC82-4D29-895E-2254274AF65A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90" name="Image 89" descr="logogolfpdlffg">
          <a:extLst>
            <a:ext uri="{FF2B5EF4-FFF2-40B4-BE49-F238E27FC236}">
              <a16:creationId xmlns:a16="http://schemas.microsoft.com/office/drawing/2014/main" id="{11081F36-B672-404A-B075-7187FDF1906B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91" name="Image 90" descr="logogolfpdlffg">
          <a:extLst>
            <a:ext uri="{FF2B5EF4-FFF2-40B4-BE49-F238E27FC236}">
              <a16:creationId xmlns:a16="http://schemas.microsoft.com/office/drawing/2014/main" id="{42FA5F1F-8248-4901-BB2D-5F3F0D5E701D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92" name="Image 91" descr="logogolfpdlffg">
          <a:extLst>
            <a:ext uri="{FF2B5EF4-FFF2-40B4-BE49-F238E27FC236}">
              <a16:creationId xmlns:a16="http://schemas.microsoft.com/office/drawing/2014/main" id="{A72277A0-AE40-46B0-B088-BFF7FD6474A7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93" name="Image 92" descr="logogolfpdlffg">
          <a:extLst>
            <a:ext uri="{FF2B5EF4-FFF2-40B4-BE49-F238E27FC236}">
              <a16:creationId xmlns:a16="http://schemas.microsoft.com/office/drawing/2014/main" id="{C456745E-D067-4214-B9FD-0A6D5535FAC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94" name="Image 93" descr="logogolfpdlffg">
          <a:extLst>
            <a:ext uri="{FF2B5EF4-FFF2-40B4-BE49-F238E27FC236}">
              <a16:creationId xmlns:a16="http://schemas.microsoft.com/office/drawing/2014/main" id="{0E3462C7-68B2-4890-9DF6-99939F29F39B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95" name="Image 94" descr="logogolfpdlffg">
          <a:extLst>
            <a:ext uri="{FF2B5EF4-FFF2-40B4-BE49-F238E27FC236}">
              <a16:creationId xmlns:a16="http://schemas.microsoft.com/office/drawing/2014/main" id="{6EF78297-4162-42E1-8EC1-01CB2746854E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96" name="Image 95" descr="logogolfpdlffg">
          <a:extLst>
            <a:ext uri="{FF2B5EF4-FFF2-40B4-BE49-F238E27FC236}">
              <a16:creationId xmlns:a16="http://schemas.microsoft.com/office/drawing/2014/main" id="{ACE91EA7-9FFE-47E7-B317-A31F13FEBC5E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97" name="Image 96" descr="logogolfpdlffg">
          <a:extLst>
            <a:ext uri="{FF2B5EF4-FFF2-40B4-BE49-F238E27FC236}">
              <a16:creationId xmlns:a16="http://schemas.microsoft.com/office/drawing/2014/main" id="{76D78650-5620-4765-BC7F-A5CCB2004AD6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98" name="Image 97" descr="logogolfpdlffg">
          <a:extLst>
            <a:ext uri="{FF2B5EF4-FFF2-40B4-BE49-F238E27FC236}">
              <a16:creationId xmlns:a16="http://schemas.microsoft.com/office/drawing/2014/main" id="{BAF61771-B13B-42AC-A6E1-70DA51CC144F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99" name="Image 98" descr="logogolfpdlffg">
          <a:extLst>
            <a:ext uri="{FF2B5EF4-FFF2-40B4-BE49-F238E27FC236}">
              <a16:creationId xmlns:a16="http://schemas.microsoft.com/office/drawing/2014/main" id="{FE5ECF31-B477-406A-8166-6F4A82CF6E9A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00" name="Image 99" descr="logogolfpdlffg">
          <a:extLst>
            <a:ext uri="{FF2B5EF4-FFF2-40B4-BE49-F238E27FC236}">
              <a16:creationId xmlns:a16="http://schemas.microsoft.com/office/drawing/2014/main" id="{D364C4C5-C8F5-47ED-9A82-93AE4535A563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01" name="Image 100" descr="logogolfpdlffg">
          <a:extLst>
            <a:ext uri="{FF2B5EF4-FFF2-40B4-BE49-F238E27FC236}">
              <a16:creationId xmlns:a16="http://schemas.microsoft.com/office/drawing/2014/main" id="{3F6A80BE-5AFE-4C15-AE41-19C340B385D3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02" name="Image 101" descr="logogolfpdlffg">
          <a:extLst>
            <a:ext uri="{FF2B5EF4-FFF2-40B4-BE49-F238E27FC236}">
              <a16:creationId xmlns:a16="http://schemas.microsoft.com/office/drawing/2014/main" id="{5CA9BFEA-619E-43CB-B328-AD870CB61253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03" name="Image 102" descr="logogolfpdlffg">
          <a:extLst>
            <a:ext uri="{FF2B5EF4-FFF2-40B4-BE49-F238E27FC236}">
              <a16:creationId xmlns:a16="http://schemas.microsoft.com/office/drawing/2014/main" id="{6A61514C-5AC8-4172-AD5E-044AB980DAD9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04" name="Image 103" descr="logogolfpdlffg">
          <a:extLst>
            <a:ext uri="{FF2B5EF4-FFF2-40B4-BE49-F238E27FC236}">
              <a16:creationId xmlns:a16="http://schemas.microsoft.com/office/drawing/2014/main" id="{36B4D917-4D32-46C6-A743-00746AD38086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05" name="Image 104" descr="logogolfpdlffg">
          <a:extLst>
            <a:ext uri="{FF2B5EF4-FFF2-40B4-BE49-F238E27FC236}">
              <a16:creationId xmlns:a16="http://schemas.microsoft.com/office/drawing/2014/main" id="{B64D0331-FBA6-414F-8500-82F5865C326E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06" name="Image 105" descr="logogolfpdlffg">
          <a:extLst>
            <a:ext uri="{FF2B5EF4-FFF2-40B4-BE49-F238E27FC236}">
              <a16:creationId xmlns:a16="http://schemas.microsoft.com/office/drawing/2014/main" id="{649C205A-08C9-4E05-BE5D-271B084D9D0A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07" name="Image 106" descr="logogolfpdlffg">
          <a:extLst>
            <a:ext uri="{FF2B5EF4-FFF2-40B4-BE49-F238E27FC236}">
              <a16:creationId xmlns:a16="http://schemas.microsoft.com/office/drawing/2014/main" id="{C4B98C92-4BBE-425C-848A-29CB82DE0571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08" name="Image 107" descr="logogolfpdlffg">
          <a:extLst>
            <a:ext uri="{FF2B5EF4-FFF2-40B4-BE49-F238E27FC236}">
              <a16:creationId xmlns:a16="http://schemas.microsoft.com/office/drawing/2014/main" id="{9A9D2A99-4763-48B2-A2D8-AA7F53F3326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09" name="Image 108" descr="logogolfpdlffg">
          <a:extLst>
            <a:ext uri="{FF2B5EF4-FFF2-40B4-BE49-F238E27FC236}">
              <a16:creationId xmlns:a16="http://schemas.microsoft.com/office/drawing/2014/main" id="{8E45B719-0AC2-45C4-8962-885C35522BDE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10" name="Image 109" descr="logogolfpdlffg">
          <a:extLst>
            <a:ext uri="{FF2B5EF4-FFF2-40B4-BE49-F238E27FC236}">
              <a16:creationId xmlns:a16="http://schemas.microsoft.com/office/drawing/2014/main" id="{F8FAEB40-15D2-4AE8-A177-58FC67F07D15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11" name="Image 110" descr="logogolfpdlffg">
          <a:extLst>
            <a:ext uri="{FF2B5EF4-FFF2-40B4-BE49-F238E27FC236}">
              <a16:creationId xmlns:a16="http://schemas.microsoft.com/office/drawing/2014/main" id="{A83B0E79-E6DD-4F54-B75C-A91C89908E2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12" name="Image 111" descr="logogolfpdlffg">
          <a:extLst>
            <a:ext uri="{FF2B5EF4-FFF2-40B4-BE49-F238E27FC236}">
              <a16:creationId xmlns:a16="http://schemas.microsoft.com/office/drawing/2014/main" id="{A206125D-9BD5-4EBB-970C-F6AED65CFA3B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13" name="Image 112" descr="logogolfpdlffg">
          <a:extLst>
            <a:ext uri="{FF2B5EF4-FFF2-40B4-BE49-F238E27FC236}">
              <a16:creationId xmlns:a16="http://schemas.microsoft.com/office/drawing/2014/main" id="{FA297BD4-1390-43D3-B91D-6F8EC9F3CEF3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14" name="Image 113" descr="logogolfpdlffg">
          <a:extLst>
            <a:ext uri="{FF2B5EF4-FFF2-40B4-BE49-F238E27FC236}">
              <a16:creationId xmlns:a16="http://schemas.microsoft.com/office/drawing/2014/main" id="{B9BC672D-9510-4018-868C-D633C716FEEA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15" name="Image 114" descr="logogolfpdlffg">
          <a:extLst>
            <a:ext uri="{FF2B5EF4-FFF2-40B4-BE49-F238E27FC236}">
              <a16:creationId xmlns:a16="http://schemas.microsoft.com/office/drawing/2014/main" id="{C3BB0FA8-3009-4333-8247-CF32EE0E778E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16" name="Image 115" descr="logogolfpdlffg">
          <a:extLst>
            <a:ext uri="{FF2B5EF4-FFF2-40B4-BE49-F238E27FC236}">
              <a16:creationId xmlns:a16="http://schemas.microsoft.com/office/drawing/2014/main" id="{24E5E0EE-5815-4C8E-A62F-ECBB0C6BEC2F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17" name="Image 116" descr="logogolfpdlffg">
          <a:extLst>
            <a:ext uri="{FF2B5EF4-FFF2-40B4-BE49-F238E27FC236}">
              <a16:creationId xmlns:a16="http://schemas.microsoft.com/office/drawing/2014/main" id="{3708946A-0C6C-45B5-BCC1-06EF7EA19988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18" name="Image 117" descr="logogolfpdlffg">
          <a:extLst>
            <a:ext uri="{FF2B5EF4-FFF2-40B4-BE49-F238E27FC236}">
              <a16:creationId xmlns:a16="http://schemas.microsoft.com/office/drawing/2014/main" id="{863A003D-66E6-46E8-A649-3DDFE6B0CE54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19" name="Image 118" descr="logogolfpdlffg">
          <a:extLst>
            <a:ext uri="{FF2B5EF4-FFF2-40B4-BE49-F238E27FC236}">
              <a16:creationId xmlns:a16="http://schemas.microsoft.com/office/drawing/2014/main" id="{BCD54F5D-2A1E-4901-99E0-56FAF1C60FBD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20" name="Image 119" descr="logogolfpdlffg">
          <a:extLst>
            <a:ext uri="{FF2B5EF4-FFF2-40B4-BE49-F238E27FC236}">
              <a16:creationId xmlns:a16="http://schemas.microsoft.com/office/drawing/2014/main" id="{48058E6A-A3C2-4746-A880-DDDF8B435476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21" name="Image 120" descr="logogolfpdlffg">
          <a:extLst>
            <a:ext uri="{FF2B5EF4-FFF2-40B4-BE49-F238E27FC236}">
              <a16:creationId xmlns:a16="http://schemas.microsoft.com/office/drawing/2014/main" id="{975A68CA-8B64-4E8F-9D05-91C19DEF608A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22" name="Image 121" descr="logogolfpdlffg">
          <a:extLst>
            <a:ext uri="{FF2B5EF4-FFF2-40B4-BE49-F238E27FC236}">
              <a16:creationId xmlns:a16="http://schemas.microsoft.com/office/drawing/2014/main" id="{28D8B755-177D-4D3F-9FDF-297AA2288CEF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23" name="Image 122" descr="logogolfpdlffg">
          <a:extLst>
            <a:ext uri="{FF2B5EF4-FFF2-40B4-BE49-F238E27FC236}">
              <a16:creationId xmlns:a16="http://schemas.microsoft.com/office/drawing/2014/main" id="{97F70FD5-838F-41FC-BEEC-85AF4ABE0942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24" name="Image 123" descr="logogolfpdlffg">
          <a:extLst>
            <a:ext uri="{FF2B5EF4-FFF2-40B4-BE49-F238E27FC236}">
              <a16:creationId xmlns:a16="http://schemas.microsoft.com/office/drawing/2014/main" id="{B2B1ED1E-EFF3-45DB-822B-C391FD7C0F5C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25" name="Image 124" descr="logogolfpdlffg">
          <a:extLst>
            <a:ext uri="{FF2B5EF4-FFF2-40B4-BE49-F238E27FC236}">
              <a16:creationId xmlns:a16="http://schemas.microsoft.com/office/drawing/2014/main" id="{7C71B7A8-D97B-4212-8C77-3A9B6FA9AB03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26" name="Image 125" descr="logogolfpdlffg">
          <a:extLst>
            <a:ext uri="{FF2B5EF4-FFF2-40B4-BE49-F238E27FC236}">
              <a16:creationId xmlns:a16="http://schemas.microsoft.com/office/drawing/2014/main" id="{A86581FA-E847-408B-B37A-91EFD6015249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27" name="Image 126" descr="logogolfpdlffg">
          <a:extLst>
            <a:ext uri="{FF2B5EF4-FFF2-40B4-BE49-F238E27FC236}">
              <a16:creationId xmlns:a16="http://schemas.microsoft.com/office/drawing/2014/main" id="{08F2C5E7-5ADC-463D-869E-EB113EC0F012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28" name="Image 127" descr="logogolfpdlffg">
          <a:extLst>
            <a:ext uri="{FF2B5EF4-FFF2-40B4-BE49-F238E27FC236}">
              <a16:creationId xmlns:a16="http://schemas.microsoft.com/office/drawing/2014/main" id="{089925A0-28EB-43A7-9DD8-80BA154BF9C4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29" name="Image 128" descr="logogolfpdlffg">
          <a:extLst>
            <a:ext uri="{FF2B5EF4-FFF2-40B4-BE49-F238E27FC236}">
              <a16:creationId xmlns:a16="http://schemas.microsoft.com/office/drawing/2014/main" id="{BE67B955-2FDB-4C39-83E3-43ABF9DE9EB8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597399"/>
    <xdr:pic>
      <xdr:nvPicPr>
        <xdr:cNvPr id="130" name="Image 129" descr="logogolfpdlffg">
          <a:extLst>
            <a:ext uri="{FF2B5EF4-FFF2-40B4-BE49-F238E27FC236}">
              <a16:creationId xmlns:a16="http://schemas.microsoft.com/office/drawing/2014/main" id="{22F15A1B-29D9-4FB2-8CD0-A2DA6287369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600075"/>
    <xdr:pic>
      <xdr:nvPicPr>
        <xdr:cNvPr id="131" name="Image 130" descr="logogolfpdlffg">
          <a:extLst>
            <a:ext uri="{FF2B5EF4-FFF2-40B4-BE49-F238E27FC236}">
              <a16:creationId xmlns:a16="http://schemas.microsoft.com/office/drawing/2014/main" id="{A80E0472-B717-42A3-AB05-98C8205AFA72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600075"/>
    <xdr:pic>
      <xdr:nvPicPr>
        <xdr:cNvPr id="132" name="Image 131" descr="logogolfpdlffg">
          <a:extLst>
            <a:ext uri="{FF2B5EF4-FFF2-40B4-BE49-F238E27FC236}">
              <a16:creationId xmlns:a16="http://schemas.microsoft.com/office/drawing/2014/main" id="{AAB293F2-614B-453D-BCAF-E7232E73D638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600075"/>
    <xdr:pic>
      <xdr:nvPicPr>
        <xdr:cNvPr id="133" name="Image 132" descr="logogolfpdlffg">
          <a:extLst>
            <a:ext uri="{FF2B5EF4-FFF2-40B4-BE49-F238E27FC236}">
              <a16:creationId xmlns:a16="http://schemas.microsoft.com/office/drawing/2014/main" id="{0B3CF69B-723E-4E4A-A953-CE74826E1AF1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600075"/>
    <xdr:pic>
      <xdr:nvPicPr>
        <xdr:cNvPr id="134" name="Image 133" descr="logogolfpdlffg">
          <a:extLst>
            <a:ext uri="{FF2B5EF4-FFF2-40B4-BE49-F238E27FC236}">
              <a16:creationId xmlns:a16="http://schemas.microsoft.com/office/drawing/2014/main" id="{B057A50F-189D-4064-BCD8-B70D578EDD7F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0</xdr:row>
      <xdr:rowOff>0</xdr:rowOff>
    </xdr:from>
    <xdr:ext cx="4445" cy="600075"/>
    <xdr:pic>
      <xdr:nvPicPr>
        <xdr:cNvPr id="135" name="Image 134" descr="logogolfpdlffg">
          <a:extLst>
            <a:ext uri="{FF2B5EF4-FFF2-40B4-BE49-F238E27FC236}">
              <a16:creationId xmlns:a16="http://schemas.microsoft.com/office/drawing/2014/main" id="{8C224D8F-73A2-4C4E-83FA-67BF2B542B0D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373158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876300</xdr:colOff>
      <xdr:row>0</xdr:row>
      <xdr:rowOff>0</xdr:rowOff>
    </xdr:from>
    <xdr:ext cx="4445" cy="597399"/>
    <xdr:pic>
      <xdr:nvPicPr>
        <xdr:cNvPr id="136" name="Image 135" descr="logogolfpdlffg">
          <a:extLst>
            <a:ext uri="{FF2B5EF4-FFF2-40B4-BE49-F238E27FC236}">
              <a16:creationId xmlns:a16="http://schemas.microsoft.com/office/drawing/2014/main" id="{E8764463-F2FE-4141-ABE4-A64CC2C00CA7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044589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37" name="Image 136" descr="logogolfpdlffg">
          <a:extLst>
            <a:ext uri="{FF2B5EF4-FFF2-40B4-BE49-F238E27FC236}">
              <a16:creationId xmlns:a16="http://schemas.microsoft.com/office/drawing/2014/main" id="{5730579C-B42F-4B9A-A64E-3792803CCBAE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38" name="Image 137" descr="logogolfpdlffg">
          <a:extLst>
            <a:ext uri="{FF2B5EF4-FFF2-40B4-BE49-F238E27FC236}">
              <a16:creationId xmlns:a16="http://schemas.microsoft.com/office/drawing/2014/main" id="{0E9BA94A-ED70-4D6C-BC2F-4C91734BC644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39" name="Image 138" descr="logogolfpdlffg">
          <a:extLst>
            <a:ext uri="{FF2B5EF4-FFF2-40B4-BE49-F238E27FC236}">
              <a16:creationId xmlns:a16="http://schemas.microsoft.com/office/drawing/2014/main" id="{1639FCC2-66AB-43AF-9D30-FD2A02E64FED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40" name="Image 139" descr="logogolfpdlffg">
          <a:extLst>
            <a:ext uri="{FF2B5EF4-FFF2-40B4-BE49-F238E27FC236}">
              <a16:creationId xmlns:a16="http://schemas.microsoft.com/office/drawing/2014/main" id="{9DB74F60-964C-4B61-AA2A-010B4855672B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41" name="Image 140" descr="logogolfpdlffg">
          <a:extLst>
            <a:ext uri="{FF2B5EF4-FFF2-40B4-BE49-F238E27FC236}">
              <a16:creationId xmlns:a16="http://schemas.microsoft.com/office/drawing/2014/main" id="{31FE0010-7BAF-4605-9284-A0179053F928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42" name="Image 141" descr="logogolfpdlffg">
          <a:extLst>
            <a:ext uri="{FF2B5EF4-FFF2-40B4-BE49-F238E27FC236}">
              <a16:creationId xmlns:a16="http://schemas.microsoft.com/office/drawing/2014/main" id="{443F2F08-4E6A-4D22-94B1-697E09B11F7D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43" name="Image 142" descr="logogolfpdlffg">
          <a:extLst>
            <a:ext uri="{FF2B5EF4-FFF2-40B4-BE49-F238E27FC236}">
              <a16:creationId xmlns:a16="http://schemas.microsoft.com/office/drawing/2014/main" id="{63AA6C18-6C5D-4EA9-BA2F-4A685B4FF2AA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44" name="Image 143" descr="logogolfpdlffg">
          <a:extLst>
            <a:ext uri="{FF2B5EF4-FFF2-40B4-BE49-F238E27FC236}">
              <a16:creationId xmlns:a16="http://schemas.microsoft.com/office/drawing/2014/main" id="{58918221-63F5-4141-9C50-1BC5CE669CCE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45" name="Image 144" descr="logogolfpdlffg">
          <a:extLst>
            <a:ext uri="{FF2B5EF4-FFF2-40B4-BE49-F238E27FC236}">
              <a16:creationId xmlns:a16="http://schemas.microsoft.com/office/drawing/2014/main" id="{AEB4024D-478F-4A19-BABA-74C2F096A66F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46" name="Image 145" descr="logogolfpdlffg">
          <a:extLst>
            <a:ext uri="{FF2B5EF4-FFF2-40B4-BE49-F238E27FC236}">
              <a16:creationId xmlns:a16="http://schemas.microsoft.com/office/drawing/2014/main" id="{8E582462-AFEC-49E1-B423-0226A663EE3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47" name="Image 146" descr="logogolfpdlffg">
          <a:extLst>
            <a:ext uri="{FF2B5EF4-FFF2-40B4-BE49-F238E27FC236}">
              <a16:creationId xmlns:a16="http://schemas.microsoft.com/office/drawing/2014/main" id="{C650C53D-4096-43AB-87D5-0879451BF095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48" name="Image 147" descr="logogolfpdlffg">
          <a:extLst>
            <a:ext uri="{FF2B5EF4-FFF2-40B4-BE49-F238E27FC236}">
              <a16:creationId xmlns:a16="http://schemas.microsoft.com/office/drawing/2014/main" id="{F30EAAB9-A548-4C5C-97A0-AE30F9414B41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49" name="Image 148" descr="logogolfpdlffg">
          <a:extLst>
            <a:ext uri="{FF2B5EF4-FFF2-40B4-BE49-F238E27FC236}">
              <a16:creationId xmlns:a16="http://schemas.microsoft.com/office/drawing/2014/main" id="{C712F633-7F89-48CD-870E-6B96926BD2E3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50" name="Image 149" descr="logogolfpdlffg">
          <a:extLst>
            <a:ext uri="{FF2B5EF4-FFF2-40B4-BE49-F238E27FC236}">
              <a16:creationId xmlns:a16="http://schemas.microsoft.com/office/drawing/2014/main" id="{7C22D041-A5AE-47F2-8101-6DDEFAAB6C26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51" name="Image 150" descr="logogolfpdlffg">
          <a:extLst>
            <a:ext uri="{FF2B5EF4-FFF2-40B4-BE49-F238E27FC236}">
              <a16:creationId xmlns:a16="http://schemas.microsoft.com/office/drawing/2014/main" id="{9E9B49F4-3AB0-4B24-8437-CF0F9885D12D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52" name="Image 151" descr="logogolfpdlffg">
          <a:extLst>
            <a:ext uri="{FF2B5EF4-FFF2-40B4-BE49-F238E27FC236}">
              <a16:creationId xmlns:a16="http://schemas.microsoft.com/office/drawing/2014/main" id="{E5981D7C-1029-4BB0-A755-17609051E9C3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53" name="Image 152" descr="logogolfpdlffg">
          <a:extLst>
            <a:ext uri="{FF2B5EF4-FFF2-40B4-BE49-F238E27FC236}">
              <a16:creationId xmlns:a16="http://schemas.microsoft.com/office/drawing/2014/main" id="{3F96F76B-47A0-4FE7-A933-AA6852E1549D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54" name="Image 153" descr="logogolfpdlffg">
          <a:extLst>
            <a:ext uri="{FF2B5EF4-FFF2-40B4-BE49-F238E27FC236}">
              <a16:creationId xmlns:a16="http://schemas.microsoft.com/office/drawing/2014/main" id="{3104C227-4237-43F9-BF9E-3489522B3663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55" name="Image 154" descr="logogolfpdlffg">
          <a:extLst>
            <a:ext uri="{FF2B5EF4-FFF2-40B4-BE49-F238E27FC236}">
              <a16:creationId xmlns:a16="http://schemas.microsoft.com/office/drawing/2014/main" id="{36CEC188-9DEB-4F65-9946-B10FA4D62432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56" name="Image 155" descr="logogolfpdlffg">
          <a:extLst>
            <a:ext uri="{FF2B5EF4-FFF2-40B4-BE49-F238E27FC236}">
              <a16:creationId xmlns:a16="http://schemas.microsoft.com/office/drawing/2014/main" id="{32AA0119-9778-4E91-8EA1-F10BE3D6F9F7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57" name="Image 156" descr="logogolfpdlffg">
          <a:extLst>
            <a:ext uri="{FF2B5EF4-FFF2-40B4-BE49-F238E27FC236}">
              <a16:creationId xmlns:a16="http://schemas.microsoft.com/office/drawing/2014/main" id="{8C3EABFE-60F0-4990-A4B8-C46C2D85C861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58" name="Image 157" descr="logogolfpdlffg">
          <a:extLst>
            <a:ext uri="{FF2B5EF4-FFF2-40B4-BE49-F238E27FC236}">
              <a16:creationId xmlns:a16="http://schemas.microsoft.com/office/drawing/2014/main" id="{FE6F5BF9-0CBE-40CA-9AC2-84346FC17089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59" name="Image 158" descr="logogolfpdlffg">
          <a:extLst>
            <a:ext uri="{FF2B5EF4-FFF2-40B4-BE49-F238E27FC236}">
              <a16:creationId xmlns:a16="http://schemas.microsoft.com/office/drawing/2014/main" id="{C516EC37-10C6-4176-8FF6-6326C43F873A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60" name="Image 159" descr="logogolfpdlffg">
          <a:extLst>
            <a:ext uri="{FF2B5EF4-FFF2-40B4-BE49-F238E27FC236}">
              <a16:creationId xmlns:a16="http://schemas.microsoft.com/office/drawing/2014/main" id="{E5AD3010-A6F0-431E-AC6B-EEBAF618EDAF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61" name="Image 160" descr="logogolfpdlffg">
          <a:extLst>
            <a:ext uri="{FF2B5EF4-FFF2-40B4-BE49-F238E27FC236}">
              <a16:creationId xmlns:a16="http://schemas.microsoft.com/office/drawing/2014/main" id="{A5EB7BDB-D9E5-4E95-AE11-9FF7BE50879C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62" name="Image 161" descr="logogolfpdlffg">
          <a:extLst>
            <a:ext uri="{FF2B5EF4-FFF2-40B4-BE49-F238E27FC236}">
              <a16:creationId xmlns:a16="http://schemas.microsoft.com/office/drawing/2014/main" id="{128DA59A-2FBD-438B-BF72-D3809A5F66E7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63" name="Image 162" descr="logogolfpdlffg">
          <a:extLst>
            <a:ext uri="{FF2B5EF4-FFF2-40B4-BE49-F238E27FC236}">
              <a16:creationId xmlns:a16="http://schemas.microsoft.com/office/drawing/2014/main" id="{DACFF69C-7120-45BD-8891-B36D0BF0A343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64" name="Image 163" descr="logogolfpdlffg">
          <a:extLst>
            <a:ext uri="{FF2B5EF4-FFF2-40B4-BE49-F238E27FC236}">
              <a16:creationId xmlns:a16="http://schemas.microsoft.com/office/drawing/2014/main" id="{B068D766-F800-4B9D-8D25-7323310A0B34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65" name="Image 164" descr="logogolfpdlffg">
          <a:extLst>
            <a:ext uri="{FF2B5EF4-FFF2-40B4-BE49-F238E27FC236}">
              <a16:creationId xmlns:a16="http://schemas.microsoft.com/office/drawing/2014/main" id="{15F52400-B5EB-4DA2-B36C-7D740BC930A5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66" name="Image 165" descr="logogolfpdlffg">
          <a:extLst>
            <a:ext uri="{FF2B5EF4-FFF2-40B4-BE49-F238E27FC236}">
              <a16:creationId xmlns:a16="http://schemas.microsoft.com/office/drawing/2014/main" id="{2875050B-E81E-46AB-8078-08D082448263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67" name="Image 166" descr="logogolfpdlffg">
          <a:extLst>
            <a:ext uri="{FF2B5EF4-FFF2-40B4-BE49-F238E27FC236}">
              <a16:creationId xmlns:a16="http://schemas.microsoft.com/office/drawing/2014/main" id="{8C58469F-39C3-46EB-87F6-08D1AAEEECA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68" name="Image 167" descr="logogolfpdlffg">
          <a:extLst>
            <a:ext uri="{FF2B5EF4-FFF2-40B4-BE49-F238E27FC236}">
              <a16:creationId xmlns:a16="http://schemas.microsoft.com/office/drawing/2014/main" id="{6923D692-F8E4-4084-8C59-E0B88E8AD7B5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69" name="Image 168" descr="logogolfpdlffg">
          <a:extLst>
            <a:ext uri="{FF2B5EF4-FFF2-40B4-BE49-F238E27FC236}">
              <a16:creationId xmlns:a16="http://schemas.microsoft.com/office/drawing/2014/main" id="{E3060C2C-59E3-4D4E-B46B-D8018569F09E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70" name="Image 169" descr="logogolfpdlffg">
          <a:extLst>
            <a:ext uri="{FF2B5EF4-FFF2-40B4-BE49-F238E27FC236}">
              <a16:creationId xmlns:a16="http://schemas.microsoft.com/office/drawing/2014/main" id="{11A18F51-0004-4A9A-91D7-6BFFB52D192A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71" name="Image 170" descr="logogolfpdlffg">
          <a:extLst>
            <a:ext uri="{FF2B5EF4-FFF2-40B4-BE49-F238E27FC236}">
              <a16:creationId xmlns:a16="http://schemas.microsoft.com/office/drawing/2014/main" id="{7C0E4E7E-F624-4BB4-BC68-7BD1B8742B46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72" name="Image 171" descr="logogolfpdlffg">
          <a:extLst>
            <a:ext uri="{FF2B5EF4-FFF2-40B4-BE49-F238E27FC236}">
              <a16:creationId xmlns:a16="http://schemas.microsoft.com/office/drawing/2014/main" id="{136FE240-CEB4-422B-BF87-60AE3CF26F7C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73" name="Image 172" descr="logogolfpdlffg">
          <a:extLst>
            <a:ext uri="{FF2B5EF4-FFF2-40B4-BE49-F238E27FC236}">
              <a16:creationId xmlns:a16="http://schemas.microsoft.com/office/drawing/2014/main" id="{F060F6A7-09F3-4CA8-9EEE-01E36CEAC876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74" name="Image 173" descr="logogolfpdlffg">
          <a:extLst>
            <a:ext uri="{FF2B5EF4-FFF2-40B4-BE49-F238E27FC236}">
              <a16:creationId xmlns:a16="http://schemas.microsoft.com/office/drawing/2014/main" id="{34CC1F00-2965-4C7B-89FC-7C350E3CC1D6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75" name="Image 174" descr="logogolfpdlffg">
          <a:extLst>
            <a:ext uri="{FF2B5EF4-FFF2-40B4-BE49-F238E27FC236}">
              <a16:creationId xmlns:a16="http://schemas.microsoft.com/office/drawing/2014/main" id="{F2174FDD-F677-4380-B5B8-334096E09743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76" name="Image 175" descr="logogolfpdlffg">
          <a:extLst>
            <a:ext uri="{FF2B5EF4-FFF2-40B4-BE49-F238E27FC236}">
              <a16:creationId xmlns:a16="http://schemas.microsoft.com/office/drawing/2014/main" id="{C7B01695-A539-471C-AD86-ED4B703A95CF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77" name="Image 176" descr="logogolfpdlffg">
          <a:extLst>
            <a:ext uri="{FF2B5EF4-FFF2-40B4-BE49-F238E27FC236}">
              <a16:creationId xmlns:a16="http://schemas.microsoft.com/office/drawing/2014/main" id="{DFE738A0-1A59-4139-855D-63BC4E0717FE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78" name="Image 177" descr="logogolfpdlffg">
          <a:extLst>
            <a:ext uri="{FF2B5EF4-FFF2-40B4-BE49-F238E27FC236}">
              <a16:creationId xmlns:a16="http://schemas.microsoft.com/office/drawing/2014/main" id="{755E2890-1FA3-4273-9575-B6EFFEEFE24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79" name="Image 178" descr="logogolfpdlffg">
          <a:extLst>
            <a:ext uri="{FF2B5EF4-FFF2-40B4-BE49-F238E27FC236}">
              <a16:creationId xmlns:a16="http://schemas.microsoft.com/office/drawing/2014/main" id="{0094B1F4-B55E-4410-8EBF-E365DE20B35C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80" name="Image 179" descr="logogolfpdlffg">
          <a:extLst>
            <a:ext uri="{FF2B5EF4-FFF2-40B4-BE49-F238E27FC236}">
              <a16:creationId xmlns:a16="http://schemas.microsoft.com/office/drawing/2014/main" id="{B1D7575B-AF02-4242-9B42-C988FD9DE71F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81" name="Image 180" descr="logogolfpdlffg">
          <a:extLst>
            <a:ext uri="{FF2B5EF4-FFF2-40B4-BE49-F238E27FC236}">
              <a16:creationId xmlns:a16="http://schemas.microsoft.com/office/drawing/2014/main" id="{CF45A119-AD24-4C3C-9A67-D39FC9BBE6E5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82" name="Image 181" descr="logogolfpdlffg">
          <a:extLst>
            <a:ext uri="{FF2B5EF4-FFF2-40B4-BE49-F238E27FC236}">
              <a16:creationId xmlns:a16="http://schemas.microsoft.com/office/drawing/2014/main" id="{75F611AB-928C-436C-8C57-C75B3AA28D98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83" name="Image 182" descr="logogolfpdlffg">
          <a:extLst>
            <a:ext uri="{FF2B5EF4-FFF2-40B4-BE49-F238E27FC236}">
              <a16:creationId xmlns:a16="http://schemas.microsoft.com/office/drawing/2014/main" id="{62879231-04CC-4340-AF01-23FEBE3FD49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84" name="Image 183" descr="logogolfpdlffg">
          <a:extLst>
            <a:ext uri="{FF2B5EF4-FFF2-40B4-BE49-F238E27FC236}">
              <a16:creationId xmlns:a16="http://schemas.microsoft.com/office/drawing/2014/main" id="{ABF0A27E-10A7-4C91-BE06-8F3AD4216143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85" name="Image 184" descr="logogolfpdlffg">
          <a:extLst>
            <a:ext uri="{FF2B5EF4-FFF2-40B4-BE49-F238E27FC236}">
              <a16:creationId xmlns:a16="http://schemas.microsoft.com/office/drawing/2014/main" id="{675242FD-E0D3-4F3A-AA06-FEA30DBCE0B5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86" name="Image 185" descr="logogolfpdlffg">
          <a:extLst>
            <a:ext uri="{FF2B5EF4-FFF2-40B4-BE49-F238E27FC236}">
              <a16:creationId xmlns:a16="http://schemas.microsoft.com/office/drawing/2014/main" id="{2D64D5C0-F8A7-44BC-B4FE-D4F305A0EFEC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87" name="Image 186" descr="logogolfpdlffg">
          <a:extLst>
            <a:ext uri="{FF2B5EF4-FFF2-40B4-BE49-F238E27FC236}">
              <a16:creationId xmlns:a16="http://schemas.microsoft.com/office/drawing/2014/main" id="{ED6922D7-4CC9-4066-904B-A9D2095A40BC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88" name="Image 187" descr="logogolfpdlffg">
          <a:extLst>
            <a:ext uri="{FF2B5EF4-FFF2-40B4-BE49-F238E27FC236}">
              <a16:creationId xmlns:a16="http://schemas.microsoft.com/office/drawing/2014/main" id="{3220E7FB-CE89-4F87-9CB9-9FFAF80F4B8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89" name="Image 188" descr="logogolfpdlffg">
          <a:extLst>
            <a:ext uri="{FF2B5EF4-FFF2-40B4-BE49-F238E27FC236}">
              <a16:creationId xmlns:a16="http://schemas.microsoft.com/office/drawing/2014/main" id="{9A42C8A2-1F5C-4763-A476-EC8350E83529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90" name="Image 189" descr="logogolfpdlffg">
          <a:extLst>
            <a:ext uri="{FF2B5EF4-FFF2-40B4-BE49-F238E27FC236}">
              <a16:creationId xmlns:a16="http://schemas.microsoft.com/office/drawing/2014/main" id="{7FBCEBB2-462D-42E7-8678-49C69E5468F9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91" name="Image 190" descr="logogolfpdlffg">
          <a:extLst>
            <a:ext uri="{FF2B5EF4-FFF2-40B4-BE49-F238E27FC236}">
              <a16:creationId xmlns:a16="http://schemas.microsoft.com/office/drawing/2014/main" id="{23449C52-0123-4EAE-862F-046B3D54C9EA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92" name="Image 191" descr="logogolfpdlffg">
          <a:extLst>
            <a:ext uri="{FF2B5EF4-FFF2-40B4-BE49-F238E27FC236}">
              <a16:creationId xmlns:a16="http://schemas.microsoft.com/office/drawing/2014/main" id="{F01528DB-4ABD-4BB3-87D9-7DD51D80D1F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93" name="Image 192" descr="logogolfpdlffg">
          <a:extLst>
            <a:ext uri="{FF2B5EF4-FFF2-40B4-BE49-F238E27FC236}">
              <a16:creationId xmlns:a16="http://schemas.microsoft.com/office/drawing/2014/main" id="{D970073A-678F-48D0-8482-122D3DE752B2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94" name="Image 193" descr="logogolfpdlffg">
          <a:extLst>
            <a:ext uri="{FF2B5EF4-FFF2-40B4-BE49-F238E27FC236}">
              <a16:creationId xmlns:a16="http://schemas.microsoft.com/office/drawing/2014/main" id="{27A1537F-A36D-4480-9E17-A240A3773E9B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95" name="Image 194" descr="logogolfpdlffg">
          <a:extLst>
            <a:ext uri="{FF2B5EF4-FFF2-40B4-BE49-F238E27FC236}">
              <a16:creationId xmlns:a16="http://schemas.microsoft.com/office/drawing/2014/main" id="{5856A12E-BACB-4544-9A01-895999C5E244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96" name="Image 195" descr="logogolfpdlffg">
          <a:extLst>
            <a:ext uri="{FF2B5EF4-FFF2-40B4-BE49-F238E27FC236}">
              <a16:creationId xmlns:a16="http://schemas.microsoft.com/office/drawing/2014/main" id="{AF6FDFF5-9F99-4469-81B0-BA72F3D04CA4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597399"/>
    <xdr:pic>
      <xdr:nvPicPr>
        <xdr:cNvPr id="197" name="Image 196" descr="logogolfpdlffg">
          <a:extLst>
            <a:ext uri="{FF2B5EF4-FFF2-40B4-BE49-F238E27FC236}">
              <a16:creationId xmlns:a16="http://schemas.microsoft.com/office/drawing/2014/main" id="{85CE3462-BB22-4E00-A5CD-DEFC271461F1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600075"/>
    <xdr:pic>
      <xdr:nvPicPr>
        <xdr:cNvPr id="198" name="Image 197" descr="logogolfpdlffg">
          <a:extLst>
            <a:ext uri="{FF2B5EF4-FFF2-40B4-BE49-F238E27FC236}">
              <a16:creationId xmlns:a16="http://schemas.microsoft.com/office/drawing/2014/main" id="{1C6A6307-4111-40B4-8DE7-8E9FA651BA75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600075"/>
    <xdr:pic>
      <xdr:nvPicPr>
        <xdr:cNvPr id="199" name="Image 198" descr="logogolfpdlffg">
          <a:extLst>
            <a:ext uri="{FF2B5EF4-FFF2-40B4-BE49-F238E27FC236}">
              <a16:creationId xmlns:a16="http://schemas.microsoft.com/office/drawing/2014/main" id="{DC6877EC-0037-4186-9E70-3C6B8633A3F4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600075"/>
    <xdr:pic>
      <xdr:nvPicPr>
        <xdr:cNvPr id="200" name="Image 199" descr="logogolfpdlffg">
          <a:extLst>
            <a:ext uri="{FF2B5EF4-FFF2-40B4-BE49-F238E27FC236}">
              <a16:creationId xmlns:a16="http://schemas.microsoft.com/office/drawing/2014/main" id="{E7F28192-B213-4078-A7D0-FEA16387A0E6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600075"/>
    <xdr:pic>
      <xdr:nvPicPr>
        <xdr:cNvPr id="201" name="Image 200" descr="logogolfpdlffg">
          <a:extLst>
            <a:ext uri="{FF2B5EF4-FFF2-40B4-BE49-F238E27FC236}">
              <a16:creationId xmlns:a16="http://schemas.microsoft.com/office/drawing/2014/main" id="{086CDF4F-64FA-4CC3-86F7-8B1838FC447C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0</xdr:row>
      <xdr:rowOff>0</xdr:rowOff>
    </xdr:from>
    <xdr:ext cx="4445" cy="600075"/>
    <xdr:pic>
      <xdr:nvPicPr>
        <xdr:cNvPr id="202" name="Image 201" descr="logogolfpdlffg">
          <a:extLst>
            <a:ext uri="{FF2B5EF4-FFF2-40B4-BE49-F238E27FC236}">
              <a16:creationId xmlns:a16="http://schemas.microsoft.com/office/drawing/2014/main" id="{17D20D57-65A4-4604-AC27-3CF8F2B88AD1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532244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876300</xdr:colOff>
      <xdr:row>0</xdr:row>
      <xdr:rowOff>0</xdr:rowOff>
    </xdr:from>
    <xdr:ext cx="4445" cy="597399"/>
    <xdr:pic>
      <xdr:nvPicPr>
        <xdr:cNvPr id="203" name="Image 202" descr="logogolfpdlffg">
          <a:extLst>
            <a:ext uri="{FF2B5EF4-FFF2-40B4-BE49-F238E27FC236}">
              <a16:creationId xmlns:a16="http://schemas.microsoft.com/office/drawing/2014/main" id="{3BF3F1B3-6753-488C-B049-6ACB578B3C24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6203674" y="0"/>
          <a:ext cx="4445" cy="597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4</xdr:col>
      <xdr:colOff>333375</xdr:colOff>
      <xdr:row>3</xdr:row>
      <xdr:rowOff>98425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E719E10-D84A-497A-EB8C-22BD1D58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9300" y="0"/>
          <a:ext cx="666750" cy="6699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47625</xdr:colOff>
      <xdr:row>0</xdr:row>
      <xdr:rowOff>17585</xdr:rowOff>
    </xdr:from>
    <xdr:to>
      <xdr:col>35</xdr:col>
      <xdr:colOff>9526</xdr:colOff>
      <xdr:row>5</xdr:row>
      <xdr:rowOff>111368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E719E10-D84A-497A-EB8C-22BD1D58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22394" y="17585"/>
          <a:ext cx="1145931" cy="1236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4DF0C-6ED6-4111-A618-D82E8B57120F}">
  <sheetPr>
    <outlinePr summaryBelow="0"/>
  </sheetPr>
  <dimension ref="A1:E78"/>
  <sheetViews>
    <sheetView topLeftCell="A3" zoomScale="130" zoomScaleNormal="130" workbookViewId="0">
      <selection activeCell="B35" sqref="B35"/>
    </sheetView>
  </sheetViews>
  <sheetFormatPr baseColWidth="10" defaultColWidth="9.109375" defaultRowHeight="15.05"/>
  <cols>
    <col min="1" max="1" width="28.33203125" customWidth="1"/>
    <col min="2" max="2" width="23.33203125" customWidth="1"/>
    <col min="3" max="3" width="8.88671875"/>
    <col min="4" max="4" width="11.6640625" customWidth="1"/>
    <col min="5" max="5" width="26.6640625" customWidth="1"/>
  </cols>
  <sheetData>
    <row r="1" spans="1:5" ht="20.05" customHeight="1">
      <c r="A1" s="103" t="s">
        <v>156</v>
      </c>
      <c r="B1" s="103" t="s">
        <v>157</v>
      </c>
      <c r="D1" s="103" t="s">
        <v>158</v>
      </c>
      <c r="E1" s="103" t="s">
        <v>159</v>
      </c>
    </row>
    <row r="2" spans="1:5" ht="20.05" customHeight="1">
      <c r="A2" s="103" t="s">
        <v>160</v>
      </c>
      <c r="B2" s="103" t="s">
        <v>161</v>
      </c>
      <c r="C2">
        <v>1</v>
      </c>
      <c r="D2" s="103" t="s">
        <v>302</v>
      </c>
      <c r="E2" s="103" t="s">
        <v>186</v>
      </c>
    </row>
    <row r="3" spans="1:5" ht="20.05" customHeight="1">
      <c r="A3" s="103" t="s">
        <v>162</v>
      </c>
      <c r="B3" s="103" t="s">
        <v>164</v>
      </c>
      <c r="C3">
        <v>2</v>
      </c>
      <c r="D3" s="103" t="s">
        <v>304</v>
      </c>
      <c r="E3" s="103" t="s">
        <v>42</v>
      </c>
    </row>
    <row r="4" spans="1:5" ht="20.05" customHeight="1">
      <c r="A4" s="103" t="s">
        <v>162</v>
      </c>
      <c r="B4" s="103" t="s">
        <v>163</v>
      </c>
      <c r="C4">
        <v>3</v>
      </c>
      <c r="D4" s="103" t="s">
        <v>303</v>
      </c>
      <c r="E4" s="103" t="s">
        <v>42</v>
      </c>
    </row>
    <row r="5" spans="1:5" ht="20.05" customHeight="1">
      <c r="A5" s="103" t="s">
        <v>305</v>
      </c>
      <c r="B5" s="103" t="s">
        <v>306</v>
      </c>
      <c r="C5">
        <v>4</v>
      </c>
      <c r="D5" s="103" t="s">
        <v>307</v>
      </c>
      <c r="E5" s="103" t="s">
        <v>52</v>
      </c>
    </row>
    <row r="6" spans="1:5" ht="20.05" customHeight="1">
      <c r="A6" s="103" t="s">
        <v>165</v>
      </c>
      <c r="B6" s="103" t="s">
        <v>166</v>
      </c>
      <c r="C6">
        <v>5</v>
      </c>
      <c r="D6" s="103" t="s">
        <v>308</v>
      </c>
      <c r="E6" s="103" t="s">
        <v>125</v>
      </c>
    </row>
    <row r="7" spans="1:5" ht="20.05" customHeight="1">
      <c r="A7" s="103" t="s">
        <v>309</v>
      </c>
      <c r="B7" s="103" t="s">
        <v>310</v>
      </c>
      <c r="C7">
        <v>6</v>
      </c>
      <c r="D7" s="103" t="s">
        <v>311</v>
      </c>
      <c r="E7" s="103" t="s">
        <v>41</v>
      </c>
    </row>
    <row r="8" spans="1:5" ht="20.05" customHeight="1">
      <c r="A8" s="103" t="s">
        <v>312</v>
      </c>
      <c r="B8" s="103" t="s">
        <v>229</v>
      </c>
      <c r="C8">
        <v>7</v>
      </c>
      <c r="D8" s="103" t="s">
        <v>313</v>
      </c>
      <c r="E8" s="103" t="s">
        <v>167</v>
      </c>
    </row>
    <row r="9" spans="1:5" ht="20.05" customHeight="1">
      <c r="A9" s="103" t="s">
        <v>314</v>
      </c>
      <c r="B9" s="103" t="s">
        <v>315</v>
      </c>
      <c r="C9">
        <v>8</v>
      </c>
      <c r="D9" s="103" t="s">
        <v>316</v>
      </c>
      <c r="E9" s="103" t="s">
        <v>277</v>
      </c>
    </row>
    <row r="10" spans="1:5" ht="20.05" customHeight="1">
      <c r="A10" s="103" t="s">
        <v>168</v>
      </c>
      <c r="B10" s="103" t="s">
        <v>169</v>
      </c>
      <c r="C10">
        <v>9</v>
      </c>
      <c r="D10" s="103" t="s">
        <v>317</v>
      </c>
      <c r="E10" s="103" t="s">
        <v>167</v>
      </c>
    </row>
    <row r="11" spans="1:5" ht="20.05" customHeight="1">
      <c r="A11" s="103" t="s">
        <v>170</v>
      </c>
      <c r="B11" s="103" t="s">
        <v>171</v>
      </c>
      <c r="C11">
        <v>10</v>
      </c>
      <c r="D11" s="103" t="s">
        <v>318</v>
      </c>
      <c r="E11" s="103" t="s">
        <v>172</v>
      </c>
    </row>
    <row r="12" spans="1:5" ht="20.05" customHeight="1">
      <c r="A12" s="103" t="s">
        <v>173</v>
      </c>
      <c r="B12" s="103" t="s">
        <v>175</v>
      </c>
      <c r="C12">
        <v>11</v>
      </c>
      <c r="D12" s="103" t="s">
        <v>320</v>
      </c>
      <c r="E12" s="103" t="s">
        <v>39</v>
      </c>
    </row>
    <row r="13" spans="1:5" ht="20.05" customHeight="1">
      <c r="A13" s="103" t="s">
        <v>173</v>
      </c>
      <c r="B13" s="103" t="s">
        <v>174</v>
      </c>
      <c r="C13">
        <v>12</v>
      </c>
      <c r="D13" s="103" t="s">
        <v>319</v>
      </c>
      <c r="E13" s="103" t="s">
        <v>53</v>
      </c>
    </row>
    <row r="14" spans="1:5" ht="20.05" customHeight="1">
      <c r="A14" s="103" t="s">
        <v>321</v>
      </c>
      <c r="B14" s="103" t="s">
        <v>171</v>
      </c>
      <c r="C14">
        <v>13</v>
      </c>
      <c r="D14" s="103" t="s">
        <v>322</v>
      </c>
      <c r="E14" s="103" t="s">
        <v>323</v>
      </c>
    </row>
    <row r="15" spans="1:5" ht="20.05" customHeight="1">
      <c r="A15" s="103" t="s">
        <v>177</v>
      </c>
      <c r="B15" s="103" t="s">
        <v>178</v>
      </c>
      <c r="C15">
        <v>14</v>
      </c>
      <c r="D15" s="103" t="s">
        <v>324</v>
      </c>
      <c r="E15" s="103" t="s">
        <v>42</v>
      </c>
    </row>
    <row r="16" spans="1:5" ht="20.05" customHeight="1">
      <c r="A16" s="103" t="s">
        <v>325</v>
      </c>
      <c r="B16" s="103" t="s">
        <v>326</v>
      </c>
      <c r="C16">
        <v>15</v>
      </c>
      <c r="D16" s="103" t="s">
        <v>327</v>
      </c>
      <c r="E16" s="103" t="s">
        <v>247</v>
      </c>
    </row>
    <row r="17" spans="1:5" ht="20.05" customHeight="1">
      <c r="A17" s="103" t="s">
        <v>179</v>
      </c>
      <c r="B17" s="103" t="s">
        <v>329</v>
      </c>
      <c r="C17">
        <v>16</v>
      </c>
      <c r="D17" s="103" t="s">
        <v>330</v>
      </c>
      <c r="E17" s="103" t="s">
        <v>52</v>
      </c>
    </row>
    <row r="18" spans="1:5" ht="20.05" customHeight="1">
      <c r="A18" s="103" t="s">
        <v>179</v>
      </c>
      <c r="B18" s="103" t="s">
        <v>180</v>
      </c>
      <c r="C18">
        <v>17</v>
      </c>
      <c r="D18" s="103" t="s">
        <v>328</v>
      </c>
      <c r="E18" s="103" t="s">
        <v>52</v>
      </c>
    </row>
    <row r="19" spans="1:5" ht="20.05" customHeight="1">
      <c r="A19" s="103" t="s">
        <v>181</v>
      </c>
      <c r="B19" s="103" t="s">
        <v>197</v>
      </c>
      <c r="C19">
        <v>18</v>
      </c>
      <c r="D19" s="103" t="s">
        <v>332</v>
      </c>
      <c r="E19" s="103" t="s">
        <v>52</v>
      </c>
    </row>
    <row r="20" spans="1:5" ht="20.05" customHeight="1">
      <c r="A20" s="103" t="s">
        <v>181</v>
      </c>
      <c r="B20" s="103" t="s">
        <v>182</v>
      </c>
      <c r="C20">
        <v>19</v>
      </c>
      <c r="D20" s="103" t="s">
        <v>331</v>
      </c>
      <c r="E20" s="103" t="s">
        <v>52</v>
      </c>
    </row>
    <row r="21" spans="1:5" ht="20.05" customHeight="1">
      <c r="A21" s="103" t="s">
        <v>333</v>
      </c>
      <c r="B21" s="103" t="s">
        <v>334</v>
      </c>
      <c r="C21">
        <v>20</v>
      </c>
      <c r="D21" s="103" t="s">
        <v>335</v>
      </c>
      <c r="E21" s="103" t="s">
        <v>52</v>
      </c>
    </row>
    <row r="22" spans="1:5" ht="20.05" customHeight="1">
      <c r="A22" s="103" t="s">
        <v>333</v>
      </c>
      <c r="B22" s="103" t="s">
        <v>336</v>
      </c>
      <c r="C22">
        <v>21</v>
      </c>
      <c r="D22" s="103" t="s">
        <v>335</v>
      </c>
      <c r="E22" s="103" t="s">
        <v>52</v>
      </c>
    </row>
    <row r="23" spans="1:5" ht="20.05" customHeight="1">
      <c r="A23" s="103" t="s">
        <v>337</v>
      </c>
      <c r="B23" s="103" t="s">
        <v>227</v>
      </c>
      <c r="C23">
        <v>22</v>
      </c>
      <c r="D23" s="103" t="s">
        <v>338</v>
      </c>
      <c r="E23" s="103" t="s">
        <v>339</v>
      </c>
    </row>
    <row r="24" spans="1:5" ht="20.05" customHeight="1">
      <c r="A24" s="103" t="s">
        <v>184</v>
      </c>
      <c r="B24" s="103" t="s">
        <v>185</v>
      </c>
      <c r="C24">
        <v>23</v>
      </c>
      <c r="D24" s="103" t="s">
        <v>340</v>
      </c>
      <c r="E24" s="103" t="s">
        <v>53</v>
      </c>
    </row>
    <row r="25" spans="1:5" ht="20.05" customHeight="1">
      <c r="A25" s="103" t="s">
        <v>187</v>
      </c>
      <c r="B25" s="103" t="s">
        <v>185</v>
      </c>
      <c r="C25">
        <v>24</v>
      </c>
      <c r="D25" s="103" t="s">
        <v>426</v>
      </c>
      <c r="E25" s="103" t="s">
        <v>39</v>
      </c>
    </row>
    <row r="26" spans="1:5" ht="20.05" customHeight="1">
      <c r="A26" s="103" t="s">
        <v>341</v>
      </c>
      <c r="B26" s="103" t="s">
        <v>189</v>
      </c>
      <c r="C26">
        <v>25</v>
      </c>
      <c r="D26" s="103" t="s">
        <v>342</v>
      </c>
      <c r="E26" s="103" t="s">
        <v>53</v>
      </c>
    </row>
    <row r="27" spans="1:5" ht="20.05" customHeight="1">
      <c r="A27" s="103" t="s">
        <v>343</v>
      </c>
      <c r="B27" s="103" t="s">
        <v>344</v>
      </c>
      <c r="C27">
        <v>26</v>
      </c>
      <c r="D27" s="103" t="s">
        <v>345</v>
      </c>
      <c r="E27" s="103" t="s">
        <v>94</v>
      </c>
    </row>
    <row r="28" spans="1:5" ht="20.05" customHeight="1">
      <c r="A28" s="103" t="s">
        <v>188</v>
      </c>
      <c r="B28" s="103" t="s">
        <v>180</v>
      </c>
      <c r="C28">
        <v>27</v>
      </c>
      <c r="D28" s="103" t="s">
        <v>346</v>
      </c>
      <c r="E28" s="103" t="s">
        <v>37</v>
      </c>
    </row>
    <row r="29" spans="1:5" ht="20.05" customHeight="1">
      <c r="A29" s="103" t="s">
        <v>190</v>
      </c>
      <c r="B29" s="103" t="s">
        <v>191</v>
      </c>
      <c r="C29">
        <v>28</v>
      </c>
      <c r="D29" s="103" t="s">
        <v>347</v>
      </c>
      <c r="E29" s="103" t="s">
        <v>41</v>
      </c>
    </row>
    <row r="30" spans="1:5" ht="20.05" customHeight="1">
      <c r="A30" s="103" t="s">
        <v>192</v>
      </c>
      <c r="B30" s="103" t="s">
        <v>193</v>
      </c>
      <c r="C30">
        <v>29</v>
      </c>
      <c r="D30" s="103" t="s">
        <v>348</v>
      </c>
      <c r="E30" s="103" t="s">
        <v>194</v>
      </c>
    </row>
    <row r="31" spans="1:5" ht="20.05" customHeight="1">
      <c r="A31" s="103" t="s">
        <v>349</v>
      </c>
      <c r="B31" s="103" t="s">
        <v>227</v>
      </c>
      <c r="C31">
        <v>30</v>
      </c>
      <c r="D31" s="103" t="s">
        <v>350</v>
      </c>
      <c r="E31" s="103" t="s">
        <v>35</v>
      </c>
    </row>
    <row r="32" spans="1:5" ht="20.05" customHeight="1">
      <c r="A32" s="103" t="s">
        <v>351</v>
      </c>
      <c r="B32" s="103" t="s">
        <v>352</v>
      </c>
      <c r="C32">
        <v>31</v>
      </c>
      <c r="D32" s="103" t="s">
        <v>353</v>
      </c>
      <c r="E32" s="103" t="s">
        <v>172</v>
      </c>
    </row>
    <row r="33" spans="1:5" ht="20.05" customHeight="1">
      <c r="A33" s="103" t="s">
        <v>196</v>
      </c>
      <c r="B33" s="103" t="s">
        <v>197</v>
      </c>
      <c r="C33">
        <v>32</v>
      </c>
      <c r="D33" s="103" t="s">
        <v>354</v>
      </c>
      <c r="E33" s="103" t="s">
        <v>53</v>
      </c>
    </row>
    <row r="34" spans="1:5" ht="20.05" customHeight="1">
      <c r="A34" s="103" t="s">
        <v>355</v>
      </c>
      <c r="B34" s="103" t="s">
        <v>356</v>
      </c>
      <c r="C34">
        <v>33</v>
      </c>
      <c r="D34" s="103" t="s">
        <v>357</v>
      </c>
      <c r="E34" s="103" t="s">
        <v>36</v>
      </c>
    </row>
    <row r="35" spans="1:5" ht="20.05" customHeight="1">
      <c r="A35" s="103" t="s">
        <v>358</v>
      </c>
      <c r="B35" s="103" t="s">
        <v>359</v>
      </c>
      <c r="C35">
        <v>34</v>
      </c>
      <c r="D35" s="103" t="s">
        <v>360</v>
      </c>
      <c r="E35" s="103" t="s">
        <v>52</v>
      </c>
    </row>
    <row r="36" spans="1:5" ht="20.05" customHeight="1">
      <c r="A36" s="103" t="s">
        <v>198</v>
      </c>
      <c r="B36" s="103" t="s">
        <v>199</v>
      </c>
      <c r="C36">
        <v>35</v>
      </c>
      <c r="D36" s="103" t="s">
        <v>361</v>
      </c>
      <c r="E36" s="103" t="s">
        <v>125</v>
      </c>
    </row>
    <row r="37" spans="1:5" ht="20.05" customHeight="1">
      <c r="A37" s="103" t="s">
        <v>200</v>
      </c>
      <c r="B37" s="103" t="s">
        <v>201</v>
      </c>
      <c r="C37">
        <v>36</v>
      </c>
      <c r="D37" s="103" t="s">
        <v>362</v>
      </c>
      <c r="E37" s="103" t="s">
        <v>37</v>
      </c>
    </row>
    <row r="38" spans="1:5" ht="20.05" customHeight="1">
      <c r="A38" s="103" t="s">
        <v>202</v>
      </c>
      <c r="B38" s="103" t="s">
        <v>189</v>
      </c>
      <c r="C38">
        <v>37</v>
      </c>
      <c r="D38" s="103" t="s">
        <v>338</v>
      </c>
      <c r="E38" s="103" t="s">
        <v>35</v>
      </c>
    </row>
    <row r="39" spans="1:5" ht="20.05" customHeight="1">
      <c r="A39" s="103" t="s">
        <v>202</v>
      </c>
      <c r="B39" s="103" t="s">
        <v>363</v>
      </c>
      <c r="C39">
        <v>38</v>
      </c>
      <c r="D39" s="103" t="s">
        <v>364</v>
      </c>
      <c r="E39" s="103" t="s">
        <v>53</v>
      </c>
    </row>
    <row r="40" spans="1:5" ht="20.05" customHeight="1">
      <c r="A40" s="103" t="s">
        <v>365</v>
      </c>
      <c r="B40" s="103" t="s">
        <v>195</v>
      </c>
      <c r="C40">
        <v>39</v>
      </c>
      <c r="D40" s="103" t="s">
        <v>366</v>
      </c>
      <c r="E40" s="103" t="s">
        <v>258</v>
      </c>
    </row>
    <row r="41" spans="1:5" ht="20.05" customHeight="1">
      <c r="A41" s="103" t="s">
        <v>203</v>
      </c>
      <c r="B41" s="103" t="s">
        <v>189</v>
      </c>
      <c r="C41">
        <v>40</v>
      </c>
      <c r="D41" s="103" t="s">
        <v>367</v>
      </c>
      <c r="E41" s="103" t="s">
        <v>37</v>
      </c>
    </row>
    <row r="42" spans="1:5" ht="20.05" customHeight="1">
      <c r="A42" s="103" t="s">
        <v>205</v>
      </c>
      <c r="B42" s="103" t="s">
        <v>206</v>
      </c>
      <c r="C42">
        <v>41</v>
      </c>
      <c r="D42" s="103" t="s">
        <v>368</v>
      </c>
      <c r="E42" s="103" t="s">
        <v>194</v>
      </c>
    </row>
    <row r="43" spans="1:5" ht="20.05" customHeight="1">
      <c r="A43" s="103" t="s">
        <v>207</v>
      </c>
      <c r="B43" s="103" t="s">
        <v>208</v>
      </c>
      <c r="C43">
        <v>42</v>
      </c>
      <c r="D43" s="103" t="s">
        <v>369</v>
      </c>
      <c r="E43" s="103" t="s">
        <v>77</v>
      </c>
    </row>
    <row r="44" spans="1:5" ht="20.05" customHeight="1">
      <c r="A44" s="103" t="s">
        <v>207</v>
      </c>
      <c r="B44" s="103" t="s">
        <v>209</v>
      </c>
      <c r="C44">
        <v>43</v>
      </c>
      <c r="D44" s="103" t="s">
        <v>369</v>
      </c>
      <c r="E44" s="103" t="s">
        <v>77</v>
      </c>
    </row>
    <row r="45" spans="1:5" ht="20.05" customHeight="1">
      <c r="A45" s="103" t="s">
        <v>370</v>
      </c>
      <c r="B45" s="103" t="s">
        <v>371</v>
      </c>
      <c r="C45">
        <v>44</v>
      </c>
      <c r="D45" s="103" t="s">
        <v>372</v>
      </c>
      <c r="E45" s="103" t="s">
        <v>262</v>
      </c>
    </row>
    <row r="46" spans="1:5" ht="20.05" customHeight="1">
      <c r="A46" s="103" t="s">
        <v>210</v>
      </c>
      <c r="B46" s="103" t="s">
        <v>211</v>
      </c>
      <c r="C46">
        <v>45</v>
      </c>
      <c r="D46" s="103" t="s">
        <v>382</v>
      </c>
      <c r="E46" s="103" t="s">
        <v>40</v>
      </c>
    </row>
    <row r="47" spans="1:5" ht="20.05" customHeight="1">
      <c r="A47" s="103" t="s">
        <v>373</v>
      </c>
      <c r="B47" s="103" t="s">
        <v>374</v>
      </c>
      <c r="C47">
        <v>46</v>
      </c>
      <c r="D47" s="103" t="s">
        <v>375</v>
      </c>
      <c r="E47" s="103" t="s">
        <v>38</v>
      </c>
    </row>
    <row r="48" spans="1:5" ht="20.05" customHeight="1">
      <c r="A48" s="103" t="s">
        <v>376</v>
      </c>
      <c r="B48" s="103" t="s">
        <v>377</v>
      </c>
      <c r="C48">
        <v>47</v>
      </c>
      <c r="D48" s="103" t="s">
        <v>378</v>
      </c>
      <c r="E48" s="103" t="s">
        <v>262</v>
      </c>
    </row>
    <row r="49" spans="1:5" ht="20.05" customHeight="1">
      <c r="A49" s="103" t="s">
        <v>379</v>
      </c>
      <c r="B49" s="103" t="s">
        <v>380</v>
      </c>
      <c r="C49">
        <v>48</v>
      </c>
      <c r="D49" s="103" t="s">
        <v>381</v>
      </c>
      <c r="E49" s="103" t="s">
        <v>42</v>
      </c>
    </row>
    <row r="50" spans="1:5" ht="20.05" customHeight="1">
      <c r="A50" s="103" t="s">
        <v>212</v>
      </c>
      <c r="B50" s="103" t="s">
        <v>213</v>
      </c>
      <c r="C50">
        <v>49</v>
      </c>
      <c r="D50" s="103" t="s">
        <v>383</v>
      </c>
      <c r="E50" s="103" t="s">
        <v>39</v>
      </c>
    </row>
    <row r="51" spans="1:5" ht="20.05" customHeight="1">
      <c r="A51" s="103" t="s">
        <v>214</v>
      </c>
      <c r="B51" s="103" t="s">
        <v>215</v>
      </c>
      <c r="C51">
        <v>50</v>
      </c>
      <c r="D51" s="103" t="s">
        <v>384</v>
      </c>
      <c r="E51" s="103" t="s">
        <v>81</v>
      </c>
    </row>
    <row r="52" spans="1:5" ht="20.05" customHeight="1">
      <c r="A52" s="103" t="s">
        <v>216</v>
      </c>
      <c r="B52" s="103" t="s">
        <v>219</v>
      </c>
      <c r="C52">
        <v>51</v>
      </c>
      <c r="D52" s="103" t="s">
        <v>387</v>
      </c>
      <c r="E52" s="103" t="s">
        <v>218</v>
      </c>
    </row>
    <row r="53" spans="1:5" ht="20.05" customHeight="1">
      <c r="A53" s="103" t="s">
        <v>216</v>
      </c>
      <c r="B53" s="103" t="s">
        <v>220</v>
      </c>
      <c r="C53">
        <v>52</v>
      </c>
      <c r="D53" s="103" t="s">
        <v>385</v>
      </c>
      <c r="E53" s="103" t="s">
        <v>218</v>
      </c>
    </row>
    <row r="54" spans="1:5" ht="20.05" customHeight="1">
      <c r="A54" s="103" t="s">
        <v>216</v>
      </c>
      <c r="B54" s="103" t="s">
        <v>217</v>
      </c>
      <c r="C54">
        <v>53</v>
      </c>
      <c r="D54" s="103" t="s">
        <v>386</v>
      </c>
      <c r="E54" s="103" t="s">
        <v>218</v>
      </c>
    </row>
    <row r="55" spans="1:5" ht="20.05" customHeight="1">
      <c r="A55" s="103" t="s">
        <v>388</v>
      </c>
      <c r="B55" s="103" t="s">
        <v>183</v>
      </c>
      <c r="C55">
        <v>54</v>
      </c>
      <c r="D55" s="103" t="s">
        <v>389</v>
      </c>
      <c r="E55" s="103" t="s">
        <v>277</v>
      </c>
    </row>
    <row r="56" spans="1:5" ht="20.05" customHeight="1">
      <c r="A56" s="103" t="s">
        <v>221</v>
      </c>
      <c r="B56" s="103" t="s">
        <v>390</v>
      </c>
      <c r="C56">
        <v>55</v>
      </c>
      <c r="D56" s="103" t="s">
        <v>391</v>
      </c>
      <c r="E56" s="103" t="s">
        <v>52</v>
      </c>
    </row>
    <row r="57" spans="1:5" ht="20.05" customHeight="1">
      <c r="A57" s="103" t="s">
        <v>222</v>
      </c>
      <c r="B57" s="103" t="s">
        <v>204</v>
      </c>
      <c r="C57">
        <v>56</v>
      </c>
      <c r="D57" s="103" t="s">
        <v>392</v>
      </c>
      <c r="E57" s="103" t="s">
        <v>125</v>
      </c>
    </row>
    <row r="58" spans="1:5" ht="20.05" customHeight="1">
      <c r="A58" s="103" t="s">
        <v>427</v>
      </c>
      <c r="B58" s="103" t="s">
        <v>310</v>
      </c>
      <c r="C58">
        <v>57</v>
      </c>
      <c r="D58" s="103" t="s">
        <v>428</v>
      </c>
      <c r="E58" s="103" t="s">
        <v>53</v>
      </c>
    </row>
    <row r="59" spans="1:5" ht="20.05" customHeight="1">
      <c r="A59" s="103" t="s">
        <v>393</v>
      </c>
      <c r="B59" s="103" t="s">
        <v>394</v>
      </c>
      <c r="C59">
        <v>58</v>
      </c>
      <c r="D59" s="103" t="s">
        <v>395</v>
      </c>
      <c r="E59" s="103" t="s">
        <v>396</v>
      </c>
    </row>
    <row r="60" spans="1:5" ht="20.05" customHeight="1">
      <c r="A60" s="103" t="s">
        <v>397</v>
      </c>
      <c r="B60" s="103" t="s">
        <v>398</v>
      </c>
      <c r="C60">
        <v>59</v>
      </c>
      <c r="D60" s="103" t="s">
        <v>399</v>
      </c>
      <c r="E60" s="103" t="s">
        <v>37</v>
      </c>
    </row>
    <row r="61" spans="1:5" ht="20.05" customHeight="1">
      <c r="A61" s="103" t="s">
        <v>223</v>
      </c>
      <c r="B61" s="103" t="s">
        <v>224</v>
      </c>
      <c r="C61">
        <v>60</v>
      </c>
      <c r="D61" s="103" t="s">
        <v>400</v>
      </c>
      <c r="E61" s="103" t="s">
        <v>94</v>
      </c>
    </row>
    <row r="62" spans="1:5" ht="20.05" customHeight="1">
      <c r="A62" s="103" t="s">
        <v>225</v>
      </c>
      <c r="B62" s="103" t="s">
        <v>226</v>
      </c>
      <c r="C62">
        <v>61</v>
      </c>
      <c r="D62" s="103" t="s">
        <v>401</v>
      </c>
      <c r="E62" s="103" t="s">
        <v>291</v>
      </c>
    </row>
    <row r="63" spans="1:5" ht="20.05" customHeight="1">
      <c r="A63" s="103" t="s">
        <v>225</v>
      </c>
      <c r="B63" s="103" t="s">
        <v>227</v>
      </c>
      <c r="C63">
        <v>62</v>
      </c>
      <c r="D63" s="103" t="s">
        <v>401</v>
      </c>
      <c r="E63" s="103" t="s">
        <v>291</v>
      </c>
    </row>
    <row r="64" spans="1:5" ht="20.05" customHeight="1">
      <c r="A64" s="103" t="s">
        <v>228</v>
      </c>
      <c r="B64" s="103" t="s">
        <v>189</v>
      </c>
      <c r="C64">
        <v>63</v>
      </c>
      <c r="D64" s="103" t="s">
        <v>402</v>
      </c>
      <c r="E64" s="103" t="s">
        <v>52</v>
      </c>
    </row>
    <row r="65" spans="1:5" ht="20.05" customHeight="1">
      <c r="A65" s="103" t="s">
        <v>230</v>
      </c>
      <c r="B65" s="103" t="s">
        <v>195</v>
      </c>
      <c r="C65">
        <v>64</v>
      </c>
      <c r="D65" s="103" t="s">
        <v>403</v>
      </c>
      <c r="E65" s="103" t="s">
        <v>144</v>
      </c>
    </row>
    <row r="66" spans="1:5" ht="20.05" customHeight="1">
      <c r="A66" s="103" t="s">
        <v>231</v>
      </c>
      <c r="B66" s="103" t="s">
        <v>232</v>
      </c>
      <c r="C66">
        <v>65</v>
      </c>
      <c r="D66" s="103" t="s">
        <v>404</v>
      </c>
      <c r="E66" s="103" t="s">
        <v>186</v>
      </c>
    </row>
    <row r="67" spans="1:5" ht="20.05" customHeight="1">
      <c r="A67" s="103" t="s">
        <v>405</v>
      </c>
      <c r="B67" s="103" t="s">
        <v>406</v>
      </c>
      <c r="C67">
        <v>66</v>
      </c>
      <c r="D67" s="103" t="s">
        <v>407</v>
      </c>
      <c r="E67" s="103" t="s">
        <v>258</v>
      </c>
    </row>
    <row r="68" spans="1:5" ht="20.05" customHeight="1">
      <c r="A68" s="103" t="s">
        <v>405</v>
      </c>
      <c r="B68" s="103" t="s">
        <v>183</v>
      </c>
      <c r="C68">
        <v>67</v>
      </c>
      <c r="D68" s="103" t="s">
        <v>408</v>
      </c>
      <c r="E68" s="103" t="s">
        <v>258</v>
      </c>
    </row>
    <row r="69" spans="1:5" ht="20.05" customHeight="1">
      <c r="A69" s="103" t="s">
        <v>233</v>
      </c>
      <c r="B69" s="103" t="s">
        <v>234</v>
      </c>
      <c r="C69">
        <v>68</v>
      </c>
      <c r="D69" s="103" t="s">
        <v>409</v>
      </c>
      <c r="E69" s="103" t="s">
        <v>53</v>
      </c>
    </row>
    <row r="70" spans="1:5" ht="20.05" customHeight="1">
      <c r="A70" s="103" t="s">
        <v>410</v>
      </c>
      <c r="B70" s="103" t="s">
        <v>176</v>
      </c>
      <c r="C70">
        <v>69</v>
      </c>
      <c r="D70" s="103" t="s">
        <v>411</v>
      </c>
      <c r="E70" s="103" t="s">
        <v>412</v>
      </c>
    </row>
    <row r="71" spans="1:5" ht="20.05" customHeight="1">
      <c r="A71" s="103" t="s">
        <v>235</v>
      </c>
      <c r="B71" s="103" t="s">
        <v>227</v>
      </c>
      <c r="C71">
        <v>70</v>
      </c>
      <c r="D71" s="103" t="s">
        <v>413</v>
      </c>
      <c r="E71" s="103" t="s">
        <v>39</v>
      </c>
    </row>
    <row r="72" spans="1:5" ht="20.05" customHeight="1">
      <c r="A72" s="103" t="s">
        <v>236</v>
      </c>
      <c r="B72" s="103" t="s">
        <v>415</v>
      </c>
      <c r="C72">
        <v>71</v>
      </c>
      <c r="D72" s="103" t="s">
        <v>416</v>
      </c>
      <c r="E72" s="103" t="s">
        <v>52</v>
      </c>
    </row>
    <row r="73" spans="1:5" ht="20.05" customHeight="1">
      <c r="A73" s="103" t="s">
        <v>236</v>
      </c>
      <c r="B73" s="103" t="s">
        <v>237</v>
      </c>
      <c r="C73">
        <v>72</v>
      </c>
      <c r="D73" s="103" t="s">
        <v>414</v>
      </c>
      <c r="E73" s="103" t="s">
        <v>52</v>
      </c>
    </row>
    <row r="74" spans="1:5" ht="20.05" customHeight="1">
      <c r="A74" s="103" t="s">
        <v>238</v>
      </c>
      <c r="B74" s="103" t="s">
        <v>239</v>
      </c>
      <c r="C74">
        <v>73</v>
      </c>
      <c r="D74" s="103" t="s">
        <v>417</v>
      </c>
      <c r="E74" s="103" t="s">
        <v>144</v>
      </c>
    </row>
    <row r="75" spans="1:5" ht="20.05" customHeight="1">
      <c r="A75" s="103" t="s">
        <v>240</v>
      </c>
      <c r="B75" s="103" t="s">
        <v>241</v>
      </c>
      <c r="C75">
        <v>74</v>
      </c>
      <c r="D75" s="103" t="s">
        <v>418</v>
      </c>
      <c r="E75" s="103" t="s">
        <v>42</v>
      </c>
    </row>
    <row r="76" spans="1:5" ht="20.05" customHeight="1">
      <c r="A76" s="103" t="s">
        <v>242</v>
      </c>
      <c r="B76" s="103" t="s">
        <v>243</v>
      </c>
      <c r="C76">
        <v>75</v>
      </c>
      <c r="D76" s="103" t="s">
        <v>419</v>
      </c>
      <c r="E76" s="103" t="s">
        <v>186</v>
      </c>
    </row>
    <row r="77" spans="1:5" ht="20.05" customHeight="1">
      <c r="A77" s="103" t="s">
        <v>429</v>
      </c>
      <c r="B77" s="103" t="s">
        <v>244</v>
      </c>
      <c r="C77">
        <v>76</v>
      </c>
      <c r="D77" s="103" t="s">
        <v>430</v>
      </c>
      <c r="E77" s="103" t="s">
        <v>51</v>
      </c>
    </row>
    <row r="78" spans="1:5">
      <c r="A78" s="103" t="s">
        <v>245</v>
      </c>
      <c r="B78" s="103" t="s">
        <v>246</v>
      </c>
      <c r="C78">
        <v>77</v>
      </c>
      <c r="D78" s="103" t="s">
        <v>420</v>
      </c>
      <c r="E78" s="103" t="s">
        <v>36</v>
      </c>
    </row>
  </sheetData>
  <pageMargins left="0" right="0" top="0" bottom="0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/>
  <dimension ref="A1:H52"/>
  <sheetViews>
    <sheetView zoomScale="130" zoomScaleNormal="130" workbookViewId="0">
      <selection activeCell="J13" sqref="J13"/>
    </sheetView>
  </sheetViews>
  <sheetFormatPr baseColWidth="10" defaultRowHeight="15.05"/>
  <cols>
    <col min="1" max="1" width="17.109375" bestFit="1" customWidth="1"/>
    <col min="2" max="2" width="6" style="30" bestFit="1" customWidth="1"/>
    <col min="3" max="3" width="5.6640625" style="30" bestFit="1" customWidth="1"/>
    <col min="4" max="4" width="6.44140625" style="30" bestFit="1" customWidth="1"/>
    <col min="5" max="5" width="5.6640625" style="30" bestFit="1" customWidth="1"/>
    <col min="6" max="7" width="5.6640625" style="30" customWidth="1"/>
    <col min="8" max="8" width="6.5546875" bestFit="1" customWidth="1"/>
  </cols>
  <sheetData>
    <row r="1" spans="1:8">
      <c r="A1" t="s">
        <v>473</v>
      </c>
    </row>
    <row r="2" spans="1:8">
      <c r="A2" t="s">
        <v>450</v>
      </c>
    </row>
    <row r="4" spans="1:8">
      <c r="A4" s="177" t="s">
        <v>34</v>
      </c>
    </row>
    <row r="5" spans="1:8">
      <c r="A5" s="179"/>
      <c r="B5" s="30" t="s">
        <v>68</v>
      </c>
      <c r="C5" s="30" t="s">
        <v>69</v>
      </c>
      <c r="D5" s="30" t="s">
        <v>70</v>
      </c>
      <c r="E5" s="30" t="s">
        <v>71</v>
      </c>
      <c r="F5" s="30" t="s">
        <v>92</v>
      </c>
      <c r="G5" s="30" t="s">
        <v>93</v>
      </c>
      <c r="H5" s="30" t="s">
        <v>19</v>
      </c>
    </row>
    <row r="6" spans="1:8">
      <c r="A6" s="21" t="s">
        <v>78</v>
      </c>
      <c r="B6" s="30">
        <v>2</v>
      </c>
      <c r="H6">
        <f>SUM(B6:G6)</f>
        <v>2</v>
      </c>
    </row>
    <row r="7" spans="1:8">
      <c r="A7" s="21" t="s">
        <v>30</v>
      </c>
      <c r="B7" s="30">
        <v>1</v>
      </c>
      <c r="H7">
        <f t="shared" ref="H7:H49" si="0">SUM(B7:G7)</f>
        <v>1</v>
      </c>
    </row>
    <row r="8" spans="1:8">
      <c r="A8" s="22" t="s">
        <v>14</v>
      </c>
      <c r="B8" s="30">
        <v>3</v>
      </c>
      <c r="C8" s="30">
        <v>2</v>
      </c>
      <c r="D8" s="30">
        <v>2</v>
      </c>
      <c r="E8" s="30">
        <v>2</v>
      </c>
      <c r="H8">
        <f t="shared" si="0"/>
        <v>9</v>
      </c>
    </row>
    <row r="9" spans="1:8">
      <c r="A9" s="22" t="s">
        <v>105</v>
      </c>
      <c r="B9" s="30">
        <v>1</v>
      </c>
      <c r="C9" s="30">
        <v>1</v>
      </c>
      <c r="H9">
        <f t="shared" si="0"/>
        <v>2</v>
      </c>
    </row>
    <row r="10" spans="1:8">
      <c r="A10" s="21" t="s">
        <v>28</v>
      </c>
      <c r="H10">
        <f t="shared" si="0"/>
        <v>0</v>
      </c>
    </row>
    <row r="11" spans="1:8">
      <c r="A11" s="55" t="s">
        <v>270</v>
      </c>
      <c r="D11" s="30">
        <v>1</v>
      </c>
      <c r="F11" s="30">
        <v>1</v>
      </c>
      <c r="H11">
        <f t="shared" si="0"/>
        <v>2</v>
      </c>
    </row>
    <row r="12" spans="1:8">
      <c r="A12" s="55" t="s">
        <v>131</v>
      </c>
      <c r="B12" s="30">
        <v>1</v>
      </c>
      <c r="D12" s="30">
        <v>2</v>
      </c>
      <c r="H12">
        <f t="shared" si="0"/>
        <v>3</v>
      </c>
    </row>
    <row r="13" spans="1:8">
      <c r="A13" s="55" t="s">
        <v>64</v>
      </c>
      <c r="H13">
        <f t="shared" si="0"/>
        <v>0</v>
      </c>
    </row>
    <row r="14" spans="1:8">
      <c r="A14" s="76" t="s">
        <v>150</v>
      </c>
      <c r="C14" s="30">
        <v>1</v>
      </c>
      <c r="D14" s="30">
        <v>1</v>
      </c>
      <c r="H14">
        <f t="shared" si="0"/>
        <v>2</v>
      </c>
    </row>
    <row r="15" spans="1:8">
      <c r="A15" s="58" t="s">
        <v>89</v>
      </c>
      <c r="B15" s="30">
        <v>1</v>
      </c>
      <c r="H15">
        <f t="shared" si="0"/>
        <v>1</v>
      </c>
    </row>
    <row r="16" spans="1:8">
      <c r="A16" s="55" t="s">
        <v>107</v>
      </c>
      <c r="H16">
        <f t="shared" si="0"/>
        <v>0</v>
      </c>
    </row>
    <row r="17" spans="1:8">
      <c r="A17" s="22" t="s">
        <v>29</v>
      </c>
      <c r="B17" s="30">
        <v>5</v>
      </c>
      <c r="D17" s="30">
        <v>2</v>
      </c>
      <c r="E17" s="30">
        <v>1</v>
      </c>
      <c r="F17" s="30">
        <v>4</v>
      </c>
      <c r="H17">
        <f t="shared" si="0"/>
        <v>12</v>
      </c>
    </row>
    <row r="18" spans="1:8" ht="15.05" customHeight="1">
      <c r="A18" s="22" t="s">
        <v>59</v>
      </c>
      <c r="H18">
        <f t="shared" si="0"/>
        <v>0</v>
      </c>
    </row>
    <row r="19" spans="1:8">
      <c r="A19" s="21" t="s">
        <v>60</v>
      </c>
      <c r="B19" s="30">
        <v>1</v>
      </c>
      <c r="H19">
        <f t="shared" si="0"/>
        <v>1</v>
      </c>
    </row>
    <row r="20" spans="1:8" ht="15.05" customHeight="1">
      <c r="A20" s="22" t="s">
        <v>31</v>
      </c>
      <c r="B20" s="30">
        <v>2</v>
      </c>
      <c r="D20" s="30">
        <v>3</v>
      </c>
      <c r="H20">
        <f t="shared" si="0"/>
        <v>5</v>
      </c>
    </row>
    <row r="21" spans="1:8" ht="15.05" customHeight="1">
      <c r="A21" s="22" t="s">
        <v>445</v>
      </c>
      <c r="D21" s="30">
        <v>1</v>
      </c>
      <c r="H21">
        <f t="shared" si="0"/>
        <v>1</v>
      </c>
    </row>
    <row r="22" spans="1:8" ht="15.05" customHeight="1">
      <c r="A22" s="22" t="s">
        <v>275</v>
      </c>
      <c r="B22" s="30">
        <v>2</v>
      </c>
      <c r="H22">
        <f t="shared" si="0"/>
        <v>2</v>
      </c>
    </row>
    <row r="23" spans="1:8">
      <c r="A23" s="55" t="s">
        <v>269</v>
      </c>
      <c r="C23" s="30">
        <v>1</v>
      </c>
      <c r="D23" s="30">
        <v>1</v>
      </c>
      <c r="H23">
        <f t="shared" si="0"/>
        <v>2</v>
      </c>
    </row>
    <row r="24" spans="1:8">
      <c r="A24" s="21" t="s">
        <v>136</v>
      </c>
      <c r="B24" s="30">
        <v>2</v>
      </c>
      <c r="H24">
        <f t="shared" si="0"/>
        <v>2</v>
      </c>
    </row>
    <row r="25" spans="1:8">
      <c r="A25" s="22" t="s">
        <v>15</v>
      </c>
      <c r="D25" s="30">
        <v>1</v>
      </c>
      <c r="H25">
        <f t="shared" si="0"/>
        <v>1</v>
      </c>
    </row>
    <row r="26" spans="1:8">
      <c r="A26" s="21" t="s">
        <v>16</v>
      </c>
      <c r="B26" s="30">
        <v>1</v>
      </c>
      <c r="C26" s="30">
        <v>5</v>
      </c>
      <c r="H26">
        <f t="shared" si="0"/>
        <v>6</v>
      </c>
    </row>
    <row r="27" spans="1:8">
      <c r="A27" s="21" t="s">
        <v>13</v>
      </c>
      <c r="E27" s="30">
        <v>2</v>
      </c>
      <c r="H27">
        <f t="shared" si="0"/>
        <v>2</v>
      </c>
    </row>
    <row r="28" spans="1:8">
      <c r="A28" s="22" t="s">
        <v>17</v>
      </c>
      <c r="B28" s="30">
        <v>2</v>
      </c>
      <c r="C28" s="30">
        <v>1</v>
      </c>
      <c r="F28" s="30">
        <v>1</v>
      </c>
      <c r="H28">
        <f t="shared" si="0"/>
        <v>4</v>
      </c>
    </row>
    <row r="29" spans="1:8">
      <c r="A29" s="21" t="s">
        <v>61</v>
      </c>
      <c r="D29" s="30">
        <v>1</v>
      </c>
      <c r="H29">
        <f t="shared" si="0"/>
        <v>1</v>
      </c>
    </row>
    <row r="30" spans="1:8">
      <c r="A30" s="21" t="s">
        <v>139</v>
      </c>
      <c r="B30" s="30">
        <v>1</v>
      </c>
      <c r="C30" s="30">
        <v>1</v>
      </c>
      <c r="H30">
        <f t="shared" si="0"/>
        <v>2</v>
      </c>
    </row>
    <row r="31" spans="1:8">
      <c r="A31" s="21" t="s">
        <v>72</v>
      </c>
      <c r="B31" s="30">
        <v>2</v>
      </c>
      <c r="H31">
        <f t="shared" si="0"/>
        <v>2</v>
      </c>
    </row>
    <row r="32" spans="1:8">
      <c r="A32" s="22" t="s">
        <v>138</v>
      </c>
      <c r="B32" s="30">
        <v>1</v>
      </c>
      <c r="E32" s="30">
        <v>1</v>
      </c>
      <c r="F32" s="30">
        <v>1</v>
      </c>
      <c r="H32">
        <f t="shared" si="0"/>
        <v>3</v>
      </c>
    </row>
    <row r="33" spans="1:8">
      <c r="A33" s="22" t="s">
        <v>130</v>
      </c>
      <c r="H33">
        <f t="shared" si="0"/>
        <v>0</v>
      </c>
    </row>
    <row r="34" spans="1:8">
      <c r="A34" s="21" t="s">
        <v>62</v>
      </c>
      <c r="H34">
        <f t="shared" si="0"/>
        <v>0</v>
      </c>
    </row>
    <row r="35" spans="1:8">
      <c r="A35" s="22" t="s">
        <v>444</v>
      </c>
      <c r="B35" s="30">
        <v>1</v>
      </c>
      <c r="H35">
        <f t="shared" si="0"/>
        <v>1</v>
      </c>
    </row>
    <row r="36" spans="1:8">
      <c r="A36" s="22" t="s">
        <v>63</v>
      </c>
      <c r="D36" s="30">
        <v>1</v>
      </c>
      <c r="H36">
        <f t="shared" si="0"/>
        <v>1</v>
      </c>
    </row>
    <row r="37" spans="1:8">
      <c r="A37" s="56" t="s">
        <v>67</v>
      </c>
      <c r="H37">
        <f t="shared" si="0"/>
        <v>0</v>
      </c>
    </row>
    <row r="38" spans="1:8">
      <c r="A38" s="24" t="s">
        <v>26</v>
      </c>
      <c r="H38">
        <f t="shared" si="0"/>
        <v>0</v>
      </c>
    </row>
    <row r="39" spans="1:8">
      <c r="A39" s="58" t="s">
        <v>104</v>
      </c>
      <c r="H39">
        <f t="shared" si="0"/>
        <v>0</v>
      </c>
    </row>
    <row r="40" spans="1:8">
      <c r="A40" s="58" t="s">
        <v>132</v>
      </c>
      <c r="H40">
        <f t="shared" si="0"/>
        <v>0</v>
      </c>
    </row>
    <row r="41" spans="1:8">
      <c r="A41" s="24" t="s">
        <v>108</v>
      </c>
      <c r="H41">
        <f t="shared" si="0"/>
        <v>0</v>
      </c>
    </row>
    <row r="42" spans="1:8">
      <c r="A42" s="58" t="s">
        <v>90</v>
      </c>
      <c r="H42">
        <f t="shared" si="0"/>
        <v>0</v>
      </c>
    </row>
    <row r="43" spans="1:8">
      <c r="A43" s="24" t="s">
        <v>106</v>
      </c>
      <c r="B43" s="30">
        <v>1</v>
      </c>
      <c r="H43">
        <f t="shared" si="0"/>
        <v>1</v>
      </c>
    </row>
    <row r="44" spans="1:8">
      <c r="A44" s="86" t="s">
        <v>66</v>
      </c>
      <c r="H44">
        <f t="shared" si="0"/>
        <v>0</v>
      </c>
    </row>
    <row r="45" spans="1:8">
      <c r="A45" s="86" t="s">
        <v>65</v>
      </c>
      <c r="B45" s="30">
        <v>2</v>
      </c>
      <c r="C45" s="30">
        <v>1</v>
      </c>
      <c r="H45">
        <f t="shared" si="0"/>
        <v>3</v>
      </c>
    </row>
    <row r="46" spans="1:8">
      <c r="A46" s="86" t="s">
        <v>75</v>
      </c>
      <c r="C46" s="30">
        <v>1</v>
      </c>
      <c r="H46">
        <f t="shared" si="0"/>
        <v>1</v>
      </c>
    </row>
    <row r="47" spans="1:8">
      <c r="A47" s="101" t="s">
        <v>151</v>
      </c>
      <c r="H47">
        <f t="shared" si="0"/>
        <v>0</v>
      </c>
    </row>
    <row r="48" spans="1:8">
      <c r="A48" s="101" t="s">
        <v>101</v>
      </c>
      <c r="E48" s="30">
        <v>1</v>
      </c>
      <c r="H48">
        <f t="shared" si="0"/>
        <v>1</v>
      </c>
    </row>
    <row r="49" spans="1:8">
      <c r="A49" s="86" t="s">
        <v>91</v>
      </c>
      <c r="H49">
        <f t="shared" si="0"/>
        <v>0</v>
      </c>
    </row>
    <row r="50" spans="1:8">
      <c r="A50" s="87"/>
    </row>
    <row r="51" spans="1:8">
      <c r="A51" s="87"/>
    </row>
    <row r="52" spans="1:8" ht="18.2">
      <c r="B52" s="30">
        <f>SUM(B6:B51)</f>
        <v>32</v>
      </c>
      <c r="C52" s="30">
        <f t="shared" ref="C52:G52" si="1">SUM(C6:C51)</f>
        <v>14</v>
      </c>
      <c r="D52" s="30">
        <f t="shared" si="1"/>
        <v>16</v>
      </c>
      <c r="E52" s="30">
        <f t="shared" si="1"/>
        <v>7</v>
      </c>
      <c r="F52" s="30">
        <f t="shared" si="1"/>
        <v>7</v>
      </c>
      <c r="G52" s="30">
        <f t="shared" si="1"/>
        <v>0</v>
      </c>
      <c r="H52" s="32">
        <f>SUM(H6:H50)</f>
        <v>76</v>
      </c>
    </row>
  </sheetData>
  <sortState xmlns:xlrd2="http://schemas.microsoft.com/office/spreadsheetml/2017/richdata2" ref="A7:H49">
    <sortCondition ref="A6:A49"/>
  </sortState>
  <mergeCells count="1">
    <mergeCell ref="A4:A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/>
  <dimension ref="A1:AI12"/>
  <sheetViews>
    <sheetView zoomScale="130" zoomScaleNormal="130" workbookViewId="0">
      <selection activeCell="AF16" sqref="AF16"/>
    </sheetView>
  </sheetViews>
  <sheetFormatPr baseColWidth="10" defaultRowHeight="18.2"/>
  <cols>
    <col min="1" max="1" width="7" style="31" bestFit="1" customWidth="1"/>
    <col min="2" max="2" width="8.5546875" style="31" bestFit="1" customWidth="1"/>
    <col min="3" max="3" width="0.88671875" style="32" customWidth="1"/>
    <col min="4" max="4" width="3.33203125" style="30" bestFit="1" customWidth="1"/>
    <col min="5" max="5" width="7.109375" style="30" bestFit="1" customWidth="1"/>
    <col min="6" max="6" width="6" style="30" bestFit="1" customWidth="1"/>
    <col min="7" max="7" width="3.44140625" style="30" bestFit="1" customWidth="1"/>
    <col min="8" max="8" width="0.88671875" style="32" customWidth="1"/>
    <col min="9" max="9" width="3.33203125" style="30" bestFit="1" customWidth="1"/>
    <col min="10" max="10" width="7.109375" style="30" bestFit="1" customWidth="1"/>
    <col min="11" max="11" width="6" style="30" bestFit="1" customWidth="1"/>
    <col min="12" max="12" width="3.44140625" style="30" bestFit="1" customWidth="1"/>
    <col min="13" max="13" width="0.88671875" style="32" customWidth="1"/>
    <col min="14" max="14" width="3.33203125" style="30" bestFit="1" customWidth="1"/>
    <col min="15" max="15" width="7.109375" style="30" bestFit="1" customWidth="1"/>
    <col min="16" max="16" width="6" style="30" bestFit="1" customWidth="1"/>
    <col min="17" max="17" width="3.44140625" style="30" bestFit="1" customWidth="1"/>
    <col min="18" max="18" width="0.88671875" style="32" customWidth="1"/>
    <col min="19" max="19" width="3.33203125" style="30" bestFit="1" customWidth="1"/>
    <col min="20" max="20" width="7.109375" style="30" bestFit="1" customWidth="1"/>
    <col min="21" max="21" width="6" style="30" bestFit="1" customWidth="1"/>
    <col min="22" max="22" width="3.44140625" style="30" bestFit="1" customWidth="1"/>
    <col min="23" max="23" width="0.88671875" style="32" customWidth="1"/>
    <col min="24" max="24" width="3.33203125" style="30" bestFit="1" customWidth="1"/>
    <col min="25" max="25" width="7.109375" style="30" bestFit="1" customWidth="1"/>
    <col min="26" max="26" width="6" style="30" bestFit="1" customWidth="1"/>
    <col min="27" max="27" width="3.44140625" style="30" bestFit="1" customWidth="1"/>
    <col min="28" max="28" width="0.88671875" customWidth="1"/>
    <col min="29" max="29" width="6" style="30" bestFit="1" customWidth="1"/>
    <col min="30" max="30" width="4.21875" style="30" customWidth="1"/>
    <col min="31" max="31" width="6" bestFit="1" customWidth="1"/>
    <col min="32" max="32" width="3.44140625" bestFit="1" customWidth="1"/>
    <col min="33" max="33" width="0.6640625" customWidth="1"/>
    <col min="34" max="35" width="8.6640625" customWidth="1"/>
  </cols>
  <sheetData>
    <row r="1" spans="1:35">
      <c r="C1" s="33"/>
      <c r="D1" s="230" t="s">
        <v>22</v>
      </c>
      <c r="E1" s="231"/>
      <c r="F1" s="231"/>
      <c r="G1" s="231"/>
      <c r="H1" s="33"/>
      <c r="I1" s="230" t="s">
        <v>23</v>
      </c>
      <c r="J1" s="231"/>
      <c r="K1" s="231"/>
      <c r="L1" s="231"/>
      <c r="M1" s="33"/>
      <c r="N1" s="232" t="s">
        <v>24</v>
      </c>
      <c r="O1" s="233"/>
      <c r="P1" s="233"/>
      <c r="Q1" s="233"/>
      <c r="R1" s="33"/>
      <c r="S1" s="232" t="s">
        <v>27</v>
      </c>
      <c r="T1" s="233"/>
      <c r="U1" s="233"/>
      <c r="V1" s="233"/>
      <c r="W1" s="33"/>
      <c r="X1" s="230" t="s">
        <v>25</v>
      </c>
      <c r="Y1" s="231"/>
      <c r="Z1" s="231"/>
      <c r="AA1" s="231"/>
      <c r="AB1" s="36"/>
      <c r="AC1" s="222" t="s">
        <v>76</v>
      </c>
      <c r="AD1" s="223"/>
      <c r="AE1" s="222" t="s">
        <v>32</v>
      </c>
      <c r="AF1" s="223"/>
    </row>
    <row r="2" spans="1:35">
      <c r="B2" s="34" t="s">
        <v>19</v>
      </c>
      <c r="C2" s="33"/>
      <c r="D2" s="23" t="s">
        <v>20</v>
      </c>
      <c r="E2" s="23" t="s">
        <v>21</v>
      </c>
      <c r="F2" s="23" t="s">
        <v>56</v>
      </c>
      <c r="G2" s="23" t="s">
        <v>12</v>
      </c>
      <c r="H2" s="33"/>
      <c r="I2" s="23" t="s">
        <v>20</v>
      </c>
      <c r="J2" s="23" t="s">
        <v>21</v>
      </c>
      <c r="K2" s="23" t="s">
        <v>56</v>
      </c>
      <c r="L2" s="23" t="s">
        <v>12</v>
      </c>
      <c r="M2" s="33"/>
      <c r="N2" s="23" t="s">
        <v>20</v>
      </c>
      <c r="O2" s="23" t="s">
        <v>21</v>
      </c>
      <c r="P2" s="23" t="s">
        <v>56</v>
      </c>
      <c r="Q2" s="23" t="s">
        <v>12</v>
      </c>
      <c r="R2" s="33"/>
      <c r="S2" s="23" t="s">
        <v>20</v>
      </c>
      <c r="T2" s="23" t="s">
        <v>21</v>
      </c>
      <c r="U2" s="23" t="s">
        <v>56</v>
      </c>
      <c r="V2" s="23" t="s">
        <v>12</v>
      </c>
      <c r="W2" s="33"/>
      <c r="X2" s="23" t="s">
        <v>20</v>
      </c>
      <c r="Y2" s="23" t="s">
        <v>21</v>
      </c>
      <c r="Z2" s="23" t="s">
        <v>56</v>
      </c>
      <c r="AA2" s="23" t="s">
        <v>12</v>
      </c>
      <c r="AB2" s="36"/>
      <c r="AC2" s="23" t="s">
        <v>56</v>
      </c>
      <c r="AD2" s="23" t="s">
        <v>12</v>
      </c>
      <c r="AE2" s="23" t="s">
        <v>56</v>
      </c>
      <c r="AF2" s="23" t="s">
        <v>12</v>
      </c>
    </row>
    <row r="3" spans="1:35">
      <c r="A3" s="32">
        <v>2019</v>
      </c>
      <c r="B3" s="35">
        <f>SUM(D3+I3+N3+S3+X3)</f>
        <v>82</v>
      </c>
      <c r="C3" s="33"/>
      <c r="D3" s="23">
        <v>36</v>
      </c>
      <c r="E3" s="23">
        <v>20</v>
      </c>
      <c r="F3" s="23">
        <v>19</v>
      </c>
      <c r="G3" s="23">
        <v>17</v>
      </c>
      <c r="H3" s="33"/>
      <c r="I3" s="23">
        <v>12</v>
      </c>
      <c r="J3" s="23">
        <v>3</v>
      </c>
      <c r="K3" s="23">
        <v>8</v>
      </c>
      <c r="L3" s="23">
        <v>4</v>
      </c>
      <c r="M3" s="33"/>
      <c r="N3" s="23">
        <v>20</v>
      </c>
      <c r="O3" s="23">
        <v>8</v>
      </c>
      <c r="P3" s="23">
        <v>15</v>
      </c>
      <c r="Q3" s="23">
        <v>5</v>
      </c>
      <c r="R3" s="33"/>
      <c r="S3" s="23">
        <v>13</v>
      </c>
      <c r="T3" s="23">
        <v>8</v>
      </c>
      <c r="U3" s="23">
        <v>6</v>
      </c>
      <c r="V3" s="23">
        <v>7</v>
      </c>
      <c r="W3" s="33"/>
      <c r="X3" s="23">
        <v>1</v>
      </c>
      <c r="Y3" s="23">
        <v>1</v>
      </c>
      <c r="Z3" s="23">
        <v>1</v>
      </c>
      <c r="AA3" s="23">
        <v>0</v>
      </c>
      <c r="AB3" s="36"/>
      <c r="AC3" s="23">
        <f t="shared" ref="AC3:AD5" si="0">SUM(F3+K3+P3+U3+Z3)</f>
        <v>49</v>
      </c>
      <c r="AD3" s="23">
        <f t="shared" si="0"/>
        <v>33</v>
      </c>
      <c r="AE3" s="23">
        <v>17</v>
      </c>
      <c r="AF3" s="23">
        <v>15</v>
      </c>
    </row>
    <row r="4" spans="1:35">
      <c r="A4" s="32">
        <v>2021</v>
      </c>
      <c r="B4" s="35">
        <f>SUM(AC4:AD4)</f>
        <v>54</v>
      </c>
      <c r="C4" s="33"/>
      <c r="D4" s="23">
        <v>29</v>
      </c>
      <c r="E4" s="23">
        <v>13</v>
      </c>
      <c r="F4" s="23">
        <v>14</v>
      </c>
      <c r="G4" s="23">
        <v>15</v>
      </c>
      <c r="H4" s="33"/>
      <c r="I4" s="23">
        <v>4</v>
      </c>
      <c r="J4" s="23">
        <v>0</v>
      </c>
      <c r="K4" s="23">
        <v>3</v>
      </c>
      <c r="L4" s="23">
        <v>1</v>
      </c>
      <c r="M4" s="33"/>
      <c r="N4" s="23">
        <v>15</v>
      </c>
      <c r="O4" s="23">
        <v>5</v>
      </c>
      <c r="P4" s="23">
        <v>5</v>
      </c>
      <c r="Q4" s="23">
        <v>10</v>
      </c>
      <c r="R4" s="33"/>
      <c r="S4" s="23">
        <v>4</v>
      </c>
      <c r="T4" s="23">
        <v>2</v>
      </c>
      <c r="U4" s="23">
        <v>0</v>
      </c>
      <c r="V4" s="23">
        <v>4</v>
      </c>
      <c r="W4" s="33"/>
      <c r="X4" s="23">
        <v>2</v>
      </c>
      <c r="Y4" s="23">
        <v>1</v>
      </c>
      <c r="Z4" s="23">
        <v>1</v>
      </c>
      <c r="AA4" s="23">
        <v>1</v>
      </c>
      <c r="AB4" s="36"/>
      <c r="AC4" s="23">
        <f t="shared" si="0"/>
        <v>23</v>
      </c>
      <c r="AD4" s="23">
        <f t="shared" si="0"/>
        <v>31</v>
      </c>
      <c r="AE4" s="23">
        <v>13</v>
      </c>
      <c r="AF4" s="23">
        <v>10</v>
      </c>
    </row>
    <row r="5" spans="1:35">
      <c r="A5" s="32">
        <v>2022</v>
      </c>
      <c r="B5" s="35">
        <f>SUM(AC5:AD5)</f>
        <v>93</v>
      </c>
      <c r="C5" s="33"/>
      <c r="D5" s="23">
        <v>37</v>
      </c>
      <c r="E5" s="23">
        <v>16</v>
      </c>
      <c r="F5" s="23">
        <v>17</v>
      </c>
      <c r="G5" s="23">
        <v>20</v>
      </c>
      <c r="H5" s="33"/>
      <c r="I5" s="23">
        <v>12</v>
      </c>
      <c r="J5" s="23">
        <v>5</v>
      </c>
      <c r="K5" s="23">
        <v>5</v>
      </c>
      <c r="L5" s="23">
        <v>7</v>
      </c>
      <c r="M5" s="33"/>
      <c r="N5" s="23">
        <v>5</v>
      </c>
      <c r="O5" s="23">
        <v>0</v>
      </c>
      <c r="P5" s="23">
        <v>3</v>
      </c>
      <c r="Q5" s="23">
        <v>2</v>
      </c>
      <c r="R5" s="33"/>
      <c r="S5" s="23">
        <v>32</v>
      </c>
      <c r="T5" s="23">
        <v>22</v>
      </c>
      <c r="U5" s="23">
        <v>9</v>
      </c>
      <c r="V5" s="23">
        <v>23</v>
      </c>
      <c r="W5" s="33"/>
      <c r="X5" s="23">
        <v>7</v>
      </c>
      <c r="Y5" s="23">
        <v>2</v>
      </c>
      <c r="Z5" s="23">
        <v>1</v>
      </c>
      <c r="AA5" s="23">
        <v>6</v>
      </c>
      <c r="AB5" s="36"/>
      <c r="AC5" s="23">
        <f t="shared" si="0"/>
        <v>35</v>
      </c>
      <c r="AD5" s="23">
        <f t="shared" si="0"/>
        <v>58</v>
      </c>
      <c r="AE5" s="23">
        <v>16</v>
      </c>
      <c r="AF5" s="23">
        <v>19</v>
      </c>
    </row>
    <row r="6" spans="1:35">
      <c r="A6" s="32"/>
      <c r="B6" s="51"/>
      <c r="C6" s="33"/>
      <c r="D6" s="52"/>
      <c r="E6" s="52"/>
      <c r="F6" s="52"/>
      <c r="G6" s="52"/>
      <c r="H6" s="33"/>
      <c r="I6" s="52"/>
      <c r="J6" s="52"/>
      <c r="K6" s="52"/>
      <c r="L6" s="52"/>
      <c r="M6" s="33"/>
      <c r="N6" s="52"/>
      <c r="O6" s="52"/>
      <c r="P6" s="52"/>
      <c r="Q6" s="52"/>
      <c r="R6" s="33"/>
      <c r="S6" s="52"/>
      <c r="T6" s="52"/>
      <c r="U6" s="52"/>
      <c r="V6" s="52"/>
      <c r="W6" s="33"/>
      <c r="X6" s="52"/>
      <c r="Y6" s="52"/>
      <c r="Z6" s="52"/>
      <c r="AA6" s="52"/>
      <c r="AB6" s="2"/>
      <c r="AC6" s="52"/>
      <c r="AD6" s="52"/>
    </row>
    <row r="7" spans="1:35">
      <c r="C7" s="33"/>
      <c r="D7" s="228" t="s">
        <v>22</v>
      </c>
      <c r="E7" s="229"/>
      <c r="F7" s="229"/>
      <c r="G7" s="229"/>
      <c r="H7" s="33"/>
      <c r="I7" s="228" t="s">
        <v>23</v>
      </c>
      <c r="J7" s="229"/>
      <c r="K7" s="229"/>
      <c r="L7" s="229"/>
      <c r="M7" s="33"/>
      <c r="N7" s="228" t="s">
        <v>55</v>
      </c>
      <c r="O7" s="229"/>
      <c r="P7" s="229"/>
      <c r="Q7" s="229"/>
      <c r="R7" s="33"/>
      <c r="S7" s="228" t="s">
        <v>25</v>
      </c>
      <c r="T7" s="229"/>
      <c r="U7" s="229"/>
      <c r="V7" s="229"/>
      <c r="W7" s="33"/>
      <c r="X7" s="228" t="s">
        <v>86</v>
      </c>
      <c r="Y7" s="229"/>
      <c r="Z7" s="229"/>
      <c r="AA7" s="229"/>
      <c r="AB7" s="2"/>
      <c r="AC7" s="226" t="s">
        <v>76</v>
      </c>
      <c r="AD7" s="227"/>
      <c r="AE7" s="227"/>
      <c r="AF7" s="227"/>
      <c r="AG7" s="36"/>
      <c r="AH7" s="224" t="s">
        <v>249</v>
      </c>
      <c r="AI7" s="225"/>
    </row>
    <row r="8" spans="1:35">
      <c r="B8" s="34" t="s">
        <v>19</v>
      </c>
      <c r="C8" s="33"/>
      <c r="D8" s="23" t="s">
        <v>20</v>
      </c>
      <c r="E8" s="23" t="s">
        <v>21</v>
      </c>
      <c r="F8" s="23" t="s">
        <v>56</v>
      </c>
      <c r="G8" s="23" t="s">
        <v>12</v>
      </c>
      <c r="H8" s="33"/>
      <c r="I8" s="23" t="s">
        <v>20</v>
      </c>
      <c r="J8" s="23" t="s">
        <v>21</v>
      </c>
      <c r="K8" s="23" t="s">
        <v>56</v>
      </c>
      <c r="L8" s="23" t="s">
        <v>12</v>
      </c>
      <c r="M8" s="33"/>
      <c r="N8" s="23" t="s">
        <v>20</v>
      </c>
      <c r="O8" s="23" t="s">
        <v>21</v>
      </c>
      <c r="P8" s="23" t="s">
        <v>56</v>
      </c>
      <c r="Q8" s="23" t="s">
        <v>12</v>
      </c>
      <c r="R8" s="33"/>
      <c r="S8" s="23" t="s">
        <v>20</v>
      </c>
      <c r="T8" s="23" t="s">
        <v>21</v>
      </c>
      <c r="U8" s="23" t="s">
        <v>56</v>
      </c>
      <c r="V8" s="23" t="s">
        <v>12</v>
      </c>
      <c r="W8" s="33"/>
      <c r="X8" s="23" t="s">
        <v>20</v>
      </c>
      <c r="Y8" s="23" t="s">
        <v>21</v>
      </c>
      <c r="Z8" s="23" t="s">
        <v>56</v>
      </c>
      <c r="AA8" s="23" t="s">
        <v>12</v>
      </c>
      <c r="AB8" s="2"/>
      <c r="AC8" s="222" t="s">
        <v>56</v>
      </c>
      <c r="AD8" s="223"/>
      <c r="AE8" s="222" t="s">
        <v>12</v>
      </c>
      <c r="AF8" s="223"/>
      <c r="AG8" s="36"/>
      <c r="AH8" s="23" t="s">
        <v>56</v>
      </c>
      <c r="AI8" s="23" t="s">
        <v>12</v>
      </c>
    </row>
    <row r="9" spans="1:35">
      <c r="A9" s="32">
        <v>2023</v>
      </c>
      <c r="B9" s="35">
        <f>SUM(AC9+AE9)</f>
        <v>96</v>
      </c>
      <c r="C9" s="33"/>
      <c r="D9" s="23">
        <f>SUM(F9:G9)</f>
        <v>36</v>
      </c>
      <c r="E9" s="23">
        <v>18</v>
      </c>
      <c r="F9" s="23">
        <v>16</v>
      </c>
      <c r="G9" s="23">
        <v>20</v>
      </c>
      <c r="H9" s="33"/>
      <c r="I9" s="23">
        <f>SUM(K9:L9)</f>
        <v>15</v>
      </c>
      <c r="J9" s="23">
        <v>13</v>
      </c>
      <c r="K9" s="23">
        <v>7</v>
      </c>
      <c r="L9" s="23">
        <v>8</v>
      </c>
      <c r="M9" s="33"/>
      <c r="N9" s="23">
        <f>SUM(P9:Q9)</f>
        <v>32</v>
      </c>
      <c r="O9" s="23">
        <v>17</v>
      </c>
      <c r="P9" s="23">
        <v>14</v>
      </c>
      <c r="Q9" s="23">
        <v>18</v>
      </c>
      <c r="R9" s="33"/>
      <c r="S9" s="23">
        <f>SUM(U9:V9)</f>
        <v>13</v>
      </c>
      <c r="T9" s="23">
        <v>4</v>
      </c>
      <c r="U9" s="23">
        <v>6</v>
      </c>
      <c r="V9" s="23">
        <v>7</v>
      </c>
      <c r="W9" s="33"/>
      <c r="X9" s="23"/>
      <c r="Y9" s="23"/>
      <c r="Z9" s="23"/>
      <c r="AA9" s="23"/>
      <c r="AB9" s="2"/>
      <c r="AC9" s="222">
        <f>SUM(F9+K9+P9+U9)</f>
        <v>43</v>
      </c>
      <c r="AD9" s="223"/>
      <c r="AE9" s="222">
        <f>SUM(G9+L9+Q9+V9)</f>
        <v>53</v>
      </c>
      <c r="AF9" s="223"/>
      <c r="AG9" s="36"/>
      <c r="AH9" s="23">
        <v>15</v>
      </c>
      <c r="AI9" s="23">
        <v>20</v>
      </c>
    </row>
    <row r="10" spans="1:35">
      <c r="A10" s="32">
        <v>2024</v>
      </c>
      <c r="B10" s="35">
        <f>SUM(AC10+AE10)</f>
        <v>93</v>
      </c>
      <c r="C10" s="33"/>
      <c r="D10" s="23">
        <f>SUM(F10:G10)</f>
        <v>31</v>
      </c>
      <c r="E10" s="23">
        <v>11</v>
      </c>
      <c r="F10" s="23">
        <v>12</v>
      </c>
      <c r="G10" s="23">
        <v>19</v>
      </c>
      <c r="H10" s="33"/>
      <c r="I10" s="23">
        <f>SUM(K10:L10)</f>
        <v>21</v>
      </c>
      <c r="J10" s="23">
        <v>10</v>
      </c>
      <c r="K10" s="23">
        <v>9</v>
      </c>
      <c r="L10" s="23">
        <v>12</v>
      </c>
      <c r="M10" s="33"/>
      <c r="N10" s="23">
        <f>SUM(P10:Q10)</f>
        <v>28</v>
      </c>
      <c r="O10" s="23">
        <v>12</v>
      </c>
      <c r="P10" s="23">
        <v>20</v>
      </c>
      <c r="Q10" s="23">
        <v>8</v>
      </c>
      <c r="R10" s="33"/>
      <c r="S10" s="23">
        <f>SUM(U10:V10)</f>
        <v>9</v>
      </c>
      <c r="T10" s="23">
        <v>1</v>
      </c>
      <c r="U10" s="23">
        <v>6</v>
      </c>
      <c r="V10" s="23">
        <v>3</v>
      </c>
      <c r="W10" s="33"/>
      <c r="X10" s="23">
        <f>SUM(Z10:AA10)</f>
        <v>4</v>
      </c>
      <c r="Y10" s="23">
        <v>1</v>
      </c>
      <c r="Z10" s="23">
        <v>3</v>
      </c>
      <c r="AA10" s="23">
        <v>1</v>
      </c>
      <c r="AB10" s="2"/>
      <c r="AC10" s="222">
        <f>SUM(F10+K10+P10+U10+Z10)</f>
        <v>50</v>
      </c>
      <c r="AD10" s="223"/>
      <c r="AE10" s="222">
        <f>SUM(G10+L10+Q10+V10+AA10)</f>
        <v>43</v>
      </c>
      <c r="AF10" s="223"/>
      <c r="AG10" s="36"/>
      <c r="AH10" s="23">
        <v>18</v>
      </c>
      <c r="AI10" s="23">
        <v>16</v>
      </c>
    </row>
    <row r="11" spans="1:35">
      <c r="A11" s="32">
        <v>2025</v>
      </c>
      <c r="B11" s="35">
        <f>SUM(AC11+AE11)</f>
        <v>93</v>
      </c>
      <c r="C11" s="33"/>
      <c r="D11" s="23">
        <f>SUM(F11:G11)</f>
        <v>28</v>
      </c>
      <c r="E11" s="23">
        <v>14</v>
      </c>
      <c r="F11" s="23">
        <v>14</v>
      </c>
      <c r="G11" s="23">
        <v>14</v>
      </c>
      <c r="H11" s="33"/>
      <c r="I11" s="23">
        <f>SUM(K11:L11)</f>
        <v>15</v>
      </c>
      <c r="J11" s="23">
        <v>6</v>
      </c>
      <c r="K11" s="23">
        <v>9</v>
      </c>
      <c r="L11" s="23">
        <v>6</v>
      </c>
      <c r="M11" s="33"/>
      <c r="N11" s="23">
        <f>SUM(P11:Q11)</f>
        <v>38</v>
      </c>
      <c r="O11" s="23">
        <v>11</v>
      </c>
      <c r="P11" s="23">
        <v>17</v>
      </c>
      <c r="Q11" s="23">
        <v>21</v>
      </c>
      <c r="R11" s="33"/>
      <c r="S11" s="23">
        <f>SUM(U11:V11)</f>
        <v>8</v>
      </c>
      <c r="T11" s="23">
        <v>4</v>
      </c>
      <c r="U11" s="23">
        <v>2</v>
      </c>
      <c r="V11" s="23">
        <v>6</v>
      </c>
      <c r="W11" s="33"/>
      <c r="X11" s="23">
        <f>SUM(Z11:AA11)</f>
        <v>4</v>
      </c>
      <c r="Y11" s="23">
        <v>1</v>
      </c>
      <c r="Z11" s="23">
        <v>4</v>
      </c>
      <c r="AA11" s="23">
        <v>0</v>
      </c>
      <c r="AB11" s="2"/>
      <c r="AC11" s="222">
        <f>SUM(F11+K11+P11+U11+Z11)</f>
        <v>46</v>
      </c>
      <c r="AD11" s="223"/>
      <c r="AE11" s="222">
        <f>SUM(G11+L11+Q11+V11+AA11)</f>
        <v>47</v>
      </c>
      <c r="AF11" s="223"/>
      <c r="AG11" s="36"/>
      <c r="AH11" s="23">
        <v>15</v>
      </c>
      <c r="AI11" s="23">
        <v>14</v>
      </c>
    </row>
    <row r="12" spans="1:35">
      <c r="A12" s="32">
        <v>2026</v>
      </c>
      <c r="B12" s="35">
        <f>SUM(AC12+AE12)</f>
        <v>75</v>
      </c>
      <c r="C12" s="33"/>
      <c r="D12" s="23">
        <f>SUM(F12:G12)</f>
        <v>32</v>
      </c>
      <c r="E12" s="23">
        <v>18</v>
      </c>
      <c r="F12" s="23">
        <v>21</v>
      </c>
      <c r="G12" s="23">
        <v>11</v>
      </c>
      <c r="H12" s="33"/>
      <c r="I12" s="23">
        <f>SUM(K12:L12)</f>
        <v>14</v>
      </c>
      <c r="J12" s="23">
        <v>7</v>
      </c>
      <c r="K12" s="23">
        <v>7</v>
      </c>
      <c r="L12" s="23">
        <v>7</v>
      </c>
      <c r="M12" s="33"/>
      <c r="N12" s="23">
        <f>SUM(P12:Q12)</f>
        <v>16</v>
      </c>
      <c r="O12" s="23">
        <v>5</v>
      </c>
      <c r="P12" s="23">
        <v>14</v>
      </c>
      <c r="Q12" s="23">
        <v>2</v>
      </c>
      <c r="R12" s="33"/>
      <c r="S12" s="23">
        <f>SUM(U12:V12)</f>
        <v>7</v>
      </c>
      <c r="T12" s="23">
        <v>1</v>
      </c>
      <c r="U12" s="23">
        <v>4</v>
      </c>
      <c r="V12" s="23">
        <v>3</v>
      </c>
      <c r="W12" s="33"/>
      <c r="X12" s="23">
        <f>SUM(Z12:AA12)</f>
        <v>6</v>
      </c>
      <c r="Y12" s="23">
        <v>1</v>
      </c>
      <c r="Z12" s="23">
        <v>6</v>
      </c>
      <c r="AA12" s="23">
        <v>0</v>
      </c>
      <c r="AB12" s="2"/>
      <c r="AC12" s="222">
        <f>SUM(F12+K12+P12+U12+Z12)</f>
        <v>52</v>
      </c>
      <c r="AD12" s="223"/>
      <c r="AE12" s="222">
        <f>SUM(G12+L12+Q12+V12+AA12)</f>
        <v>23</v>
      </c>
      <c r="AF12" s="223"/>
      <c r="AG12" s="36"/>
      <c r="AH12" s="23">
        <v>17</v>
      </c>
      <c r="AI12" s="23">
        <v>12</v>
      </c>
    </row>
  </sheetData>
  <mergeCells count="24">
    <mergeCell ref="X7:AA7"/>
    <mergeCell ref="D1:G1"/>
    <mergeCell ref="I1:L1"/>
    <mergeCell ref="N1:Q1"/>
    <mergeCell ref="S1:V1"/>
    <mergeCell ref="X1:AA1"/>
    <mergeCell ref="D7:G7"/>
    <mergeCell ref="I7:L7"/>
    <mergeCell ref="N7:Q7"/>
    <mergeCell ref="S7:V7"/>
    <mergeCell ref="AH7:AI7"/>
    <mergeCell ref="AC1:AD1"/>
    <mergeCell ref="AC10:AD10"/>
    <mergeCell ref="AE10:AF10"/>
    <mergeCell ref="AC7:AF7"/>
    <mergeCell ref="AE1:AF1"/>
    <mergeCell ref="AC8:AD8"/>
    <mergeCell ref="AC9:AD9"/>
    <mergeCell ref="AC12:AD12"/>
    <mergeCell ref="AE12:AF12"/>
    <mergeCell ref="AC11:AD11"/>
    <mergeCell ref="AE11:AF11"/>
    <mergeCell ref="AE8:AF8"/>
    <mergeCell ref="AE9:AF9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/>
  <dimension ref="A1:I32"/>
  <sheetViews>
    <sheetView zoomScale="130" zoomScaleNormal="130" workbookViewId="0">
      <selection activeCell="E6" sqref="E6"/>
    </sheetView>
  </sheetViews>
  <sheetFormatPr baseColWidth="10" defaultRowHeight="15.05"/>
  <cols>
    <col min="1" max="1" width="6.33203125" customWidth="1"/>
    <col min="2" max="5" width="15.6640625" customWidth="1"/>
    <col min="6" max="6" width="2.109375" customWidth="1"/>
    <col min="7" max="7" width="5.6640625" customWidth="1"/>
    <col min="8" max="8" width="15.6640625" style="91" customWidth="1"/>
    <col min="9" max="9" width="15.6640625" customWidth="1"/>
  </cols>
  <sheetData>
    <row r="1" spans="1:9">
      <c r="A1" s="234" t="s">
        <v>2</v>
      </c>
      <c r="B1" s="235"/>
      <c r="C1" s="235"/>
      <c r="D1" s="235"/>
      <c r="E1" s="236"/>
      <c r="G1" s="234" t="s">
        <v>113</v>
      </c>
      <c r="H1" s="235"/>
      <c r="I1" s="236"/>
    </row>
    <row r="2" spans="1:9" ht="30.05">
      <c r="A2" s="23" t="s">
        <v>0</v>
      </c>
      <c r="B2" s="25" t="s">
        <v>112</v>
      </c>
      <c r="C2" s="25" t="s">
        <v>111</v>
      </c>
      <c r="D2" s="26" t="s">
        <v>134</v>
      </c>
      <c r="E2" s="26" t="s">
        <v>135</v>
      </c>
      <c r="G2" s="23" t="s">
        <v>0</v>
      </c>
      <c r="H2" s="90" t="s">
        <v>114</v>
      </c>
      <c r="I2" s="90" t="s">
        <v>115</v>
      </c>
    </row>
    <row r="3" spans="1:9">
      <c r="A3" s="1">
        <v>1</v>
      </c>
      <c r="B3" s="29">
        <v>280</v>
      </c>
      <c r="C3" s="29">
        <v>200</v>
      </c>
      <c r="D3" s="29">
        <v>140</v>
      </c>
      <c r="E3" s="28">
        <v>100</v>
      </c>
      <c r="G3" s="1">
        <v>1</v>
      </c>
      <c r="H3" s="43">
        <v>380</v>
      </c>
      <c r="I3" s="96">
        <v>280</v>
      </c>
    </row>
    <row r="4" spans="1:9">
      <c r="A4" s="1">
        <v>2</v>
      </c>
      <c r="B4" s="29">
        <v>230</v>
      </c>
      <c r="C4" s="29">
        <v>184</v>
      </c>
      <c r="D4" s="29">
        <v>115</v>
      </c>
      <c r="E4" s="28">
        <v>92</v>
      </c>
      <c r="G4" s="1">
        <v>2</v>
      </c>
      <c r="H4" s="43">
        <v>330</v>
      </c>
      <c r="I4" s="96">
        <v>230</v>
      </c>
    </row>
    <row r="5" spans="1:9">
      <c r="A5" s="1">
        <v>3</v>
      </c>
      <c r="B5" s="29">
        <v>200</v>
      </c>
      <c r="C5" s="29">
        <v>168</v>
      </c>
      <c r="D5" s="29">
        <v>100</v>
      </c>
      <c r="E5" s="28">
        <v>84</v>
      </c>
      <c r="G5" s="1">
        <v>3</v>
      </c>
      <c r="H5" s="43">
        <v>300</v>
      </c>
      <c r="I5" s="96">
        <v>200</v>
      </c>
    </row>
    <row r="6" spans="1:9">
      <c r="A6" s="1">
        <v>4</v>
      </c>
      <c r="B6" s="29">
        <v>184</v>
      </c>
      <c r="C6" s="29">
        <v>150</v>
      </c>
      <c r="D6" s="28">
        <v>92</v>
      </c>
      <c r="E6" s="28">
        <v>75</v>
      </c>
      <c r="G6" s="1">
        <v>4</v>
      </c>
      <c r="H6" s="43">
        <v>268</v>
      </c>
      <c r="I6" s="96">
        <v>184</v>
      </c>
    </row>
    <row r="7" spans="1:9">
      <c r="A7" s="1">
        <v>5</v>
      </c>
      <c r="B7" s="29">
        <v>168</v>
      </c>
      <c r="C7" s="29">
        <v>134</v>
      </c>
      <c r="D7" s="28">
        <v>84</v>
      </c>
      <c r="E7" s="28">
        <v>67</v>
      </c>
      <c r="G7" s="1">
        <v>5</v>
      </c>
      <c r="H7" s="43">
        <v>240</v>
      </c>
      <c r="I7" s="96">
        <v>168</v>
      </c>
    </row>
    <row r="8" spans="1:9">
      <c r="A8" s="1">
        <v>6</v>
      </c>
      <c r="B8" s="29">
        <v>150</v>
      </c>
      <c r="C8" s="29">
        <v>120</v>
      </c>
      <c r="D8" s="28">
        <v>75</v>
      </c>
      <c r="E8" s="28">
        <v>60</v>
      </c>
      <c r="G8" s="1">
        <v>6</v>
      </c>
      <c r="H8" s="43">
        <v>220</v>
      </c>
      <c r="I8" s="96">
        <v>150</v>
      </c>
    </row>
    <row r="9" spans="1:9">
      <c r="A9" s="1">
        <v>7</v>
      </c>
      <c r="B9" s="29">
        <v>134</v>
      </c>
      <c r="C9" s="29">
        <v>110</v>
      </c>
      <c r="D9" s="28">
        <v>67</v>
      </c>
      <c r="E9" s="28">
        <v>55</v>
      </c>
      <c r="G9" s="1">
        <v>7</v>
      </c>
      <c r="H9" s="43">
        <v>200</v>
      </c>
      <c r="I9" s="96">
        <v>134</v>
      </c>
    </row>
    <row r="10" spans="1:9">
      <c r="A10" s="1">
        <v>8</v>
      </c>
      <c r="B10" s="29">
        <v>120</v>
      </c>
      <c r="C10" s="29">
        <v>100</v>
      </c>
      <c r="D10" s="28">
        <v>60</v>
      </c>
      <c r="E10" s="28">
        <v>50</v>
      </c>
      <c r="G10" s="1">
        <v>8</v>
      </c>
      <c r="H10" s="43">
        <v>180</v>
      </c>
      <c r="I10" s="96">
        <v>120</v>
      </c>
    </row>
    <row r="11" spans="1:9">
      <c r="A11" s="1">
        <v>9</v>
      </c>
      <c r="B11" s="29">
        <v>110</v>
      </c>
      <c r="C11" s="29">
        <v>90</v>
      </c>
      <c r="D11" s="28">
        <v>55</v>
      </c>
      <c r="E11" s="28">
        <v>45</v>
      </c>
      <c r="G11" s="1">
        <v>9</v>
      </c>
      <c r="H11" s="43">
        <v>160</v>
      </c>
      <c r="I11" s="96">
        <v>110</v>
      </c>
    </row>
    <row r="12" spans="1:9">
      <c r="A12" s="1">
        <v>10</v>
      </c>
      <c r="B12" s="29">
        <v>100</v>
      </c>
      <c r="C12" s="29">
        <v>80</v>
      </c>
      <c r="D12" s="28">
        <v>50</v>
      </c>
      <c r="E12" s="28">
        <v>40</v>
      </c>
      <c r="G12" s="1">
        <v>10</v>
      </c>
      <c r="H12" s="43">
        <v>140</v>
      </c>
      <c r="I12" s="96">
        <v>100</v>
      </c>
    </row>
    <row r="13" spans="1:9">
      <c r="A13" s="1">
        <v>11</v>
      </c>
      <c r="B13" s="29">
        <v>90</v>
      </c>
      <c r="C13" s="29">
        <v>70</v>
      </c>
      <c r="D13" s="28">
        <v>45</v>
      </c>
      <c r="E13" s="28">
        <v>35</v>
      </c>
      <c r="G13" s="1">
        <v>11</v>
      </c>
      <c r="H13" s="43">
        <v>120</v>
      </c>
      <c r="I13" s="96">
        <v>90</v>
      </c>
    </row>
    <row r="14" spans="1:9">
      <c r="A14" s="1">
        <v>12</v>
      </c>
      <c r="B14" s="29">
        <v>80</v>
      </c>
      <c r="C14" s="29">
        <v>60</v>
      </c>
      <c r="D14" s="28">
        <v>40</v>
      </c>
      <c r="E14" s="28">
        <v>30</v>
      </c>
      <c r="G14" s="1">
        <v>12</v>
      </c>
      <c r="H14" s="43">
        <v>100</v>
      </c>
      <c r="I14" s="96">
        <v>80</v>
      </c>
    </row>
    <row r="15" spans="1:9">
      <c r="A15" s="1">
        <v>13</v>
      </c>
      <c r="B15" s="29">
        <v>70</v>
      </c>
      <c r="C15" s="29">
        <v>50</v>
      </c>
      <c r="D15" s="28">
        <v>35</v>
      </c>
      <c r="E15" s="28">
        <v>25</v>
      </c>
      <c r="G15" s="1">
        <v>13</v>
      </c>
      <c r="H15" s="28">
        <v>90</v>
      </c>
      <c r="I15" s="96">
        <v>70</v>
      </c>
    </row>
    <row r="16" spans="1:9">
      <c r="A16" s="1">
        <v>14</v>
      </c>
      <c r="B16" s="29">
        <v>60</v>
      </c>
      <c r="C16" s="29">
        <v>40</v>
      </c>
      <c r="D16" s="28">
        <v>30</v>
      </c>
      <c r="E16" s="28">
        <v>20</v>
      </c>
      <c r="G16" s="1">
        <v>14</v>
      </c>
      <c r="H16" s="28">
        <v>80</v>
      </c>
      <c r="I16" s="96">
        <v>60</v>
      </c>
    </row>
    <row r="17" spans="1:9">
      <c r="A17" s="1">
        <v>15</v>
      </c>
      <c r="B17" s="29">
        <v>50</v>
      </c>
      <c r="C17" s="29">
        <v>30</v>
      </c>
      <c r="D17" s="28">
        <v>25</v>
      </c>
      <c r="E17" s="28">
        <v>15</v>
      </c>
      <c r="G17" s="1">
        <v>15</v>
      </c>
      <c r="H17" s="28">
        <v>70</v>
      </c>
      <c r="I17" s="96">
        <v>50</v>
      </c>
    </row>
    <row r="18" spans="1:9">
      <c r="A18" s="1">
        <v>16</v>
      </c>
      <c r="B18" s="29">
        <v>40</v>
      </c>
      <c r="C18" s="29">
        <v>20</v>
      </c>
      <c r="D18" s="28">
        <v>20</v>
      </c>
      <c r="E18" s="28">
        <v>10</v>
      </c>
      <c r="G18" s="1">
        <v>16</v>
      </c>
      <c r="H18" s="28">
        <v>60</v>
      </c>
      <c r="I18" s="96">
        <v>40</v>
      </c>
    </row>
    <row r="19" spans="1:9">
      <c r="A19" s="1">
        <v>17</v>
      </c>
      <c r="B19" s="29">
        <v>30</v>
      </c>
      <c r="C19" s="29">
        <v>18</v>
      </c>
      <c r="D19" s="28">
        <v>15</v>
      </c>
      <c r="E19" s="28">
        <v>9</v>
      </c>
      <c r="G19" s="1">
        <v>17</v>
      </c>
      <c r="H19" s="28">
        <v>50</v>
      </c>
      <c r="I19" s="96">
        <v>30</v>
      </c>
    </row>
    <row r="20" spans="1:9">
      <c r="A20" s="1">
        <v>18</v>
      </c>
      <c r="B20" s="29">
        <v>20</v>
      </c>
      <c r="C20" s="29">
        <v>16</v>
      </c>
      <c r="D20" s="28">
        <v>10</v>
      </c>
      <c r="E20" s="28">
        <v>8</v>
      </c>
      <c r="G20" s="1">
        <v>18</v>
      </c>
      <c r="H20" s="28">
        <v>40</v>
      </c>
      <c r="I20" s="96">
        <v>20</v>
      </c>
    </row>
    <row r="21" spans="1:9">
      <c r="A21" s="1">
        <v>19</v>
      </c>
      <c r="B21" s="29">
        <v>18</v>
      </c>
      <c r="C21" s="29">
        <v>14</v>
      </c>
      <c r="D21" s="28">
        <v>9</v>
      </c>
      <c r="E21" s="28">
        <v>7</v>
      </c>
      <c r="G21" s="1">
        <v>19</v>
      </c>
      <c r="H21" s="28">
        <v>38</v>
      </c>
      <c r="I21" s="96">
        <v>18</v>
      </c>
    </row>
    <row r="22" spans="1:9">
      <c r="A22" s="1">
        <v>20</v>
      </c>
      <c r="B22" s="29">
        <v>16</v>
      </c>
      <c r="C22" s="29">
        <v>12</v>
      </c>
      <c r="D22" s="28">
        <v>8</v>
      </c>
      <c r="E22" s="28">
        <v>6</v>
      </c>
      <c r="G22" s="1">
        <v>20</v>
      </c>
      <c r="H22" s="28">
        <v>36</v>
      </c>
      <c r="I22" s="96">
        <v>16</v>
      </c>
    </row>
    <row r="23" spans="1:9">
      <c r="A23" s="1">
        <v>21</v>
      </c>
      <c r="B23" s="29">
        <v>14</v>
      </c>
      <c r="C23" s="29">
        <v>10</v>
      </c>
      <c r="D23" s="28">
        <v>7</v>
      </c>
      <c r="E23" s="28">
        <v>5</v>
      </c>
      <c r="G23" s="1">
        <v>21</v>
      </c>
      <c r="H23" s="28">
        <v>34</v>
      </c>
      <c r="I23" s="96">
        <v>14</v>
      </c>
    </row>
    <row r="24" spans="1:9">
      <c r="A24" s="1">
        <v>22</v>
      </c>
      <c r="B24" s="29">
        <v>12</v>
      </c>
      <c r="C24" s="29">
        <v>8</v>
      </c>
      <c r="D24" s="28">
        <v>6</v>
      </c>
      <c r="E24" s="28">
        <v>4</v>
      </c>
      <c r="G24" s="1">
        <v>22</v>
      </c>
      <c r="H24" s="28">
        <v>32</v>
      </c>
      <c r="I24" s="96">
        <v>12</v>
      </c>
    </row>
    <row r="25" spans="1:9">
      <c r="A25" s="1">
        <v>23</v>
      </c>
      <c r="B25" s="29">
        <v>10</v>
      </c>
      <c r="C25" s="29">
        <v>6</v>
      </c>
      <c r="D25" s="28">
        <v>5</v>
      </c>
      <c r="E25" s="28">
        <v>3</v>
      </c>
      <c r="G25" s="1">
        <v>23</v>
      </c>
      <c r="H25" s="28">
        <v>30</v>
      </c>
      <c r="I25" s="96">
        <v>10</v>
      </c>
    </row>
    <row r="26" spans="1:9">
      <c r="A26" s="1">
        <v>24</v>
      </c>
      <c r="B26" s="29">
        <v>8</v>
      </c>
      <c r="C26" s="29">
        <v>4</v>
      </c>
      <c r="D26" s="28">
        <v>4</v>
      </c>
      <c r="E26" s="28">
        <v>2</v>
      </c>
      <c r="G26" s="1">
        <v>24</v>
      </c>
      <c r="H26" s="28">
        <v>28</v>
      </c>
      <c r="I26" s="96">
        <v>8</v>
      </c>
    </row>
    <row r="27" spans="1:9">
      <c r="A27" s="1">
        <v>25</v>
      </c>
      <c r="B27" s="29">
        <v>6</v>
      </c>
      <c r="C27" s="29">
        <v>2</v>
      </c>
      <c r="D27" s="28">
        <v>3</v>
      </c>
      <c r="E27" s="28">
        <v>1</v>
      </c>
      <c r="G27" s="1">
        <v>25</v>
      </c>
      <c r="H27" s="28">
        <v>26</v>
      </c>
      <c r="I27" s="96">
        <v>6</v>
      </c>
    </row>
    <row r="28" spans="1:9">
      <c r="A28" s="1">
        <v>26</v>
      </c>
      <c r="B28" s="29">
        <v>4</v>
      </c>
      <c r="C28" s="28">
        <v>1</v>
      </c>
      <c r="D28" s="28">
        <v>2</v>
      </c>
      <c r="E28" s="28">
        <v>1</v>
      </c>
      <c r="G28" s="1">
        <v>26</v>
      </c>
      <c r="H28" s="28">
        <v>24</v>
      </c>
      <c r="I28" s="96">
        <v>4</v>
      </c>
    </row>
    <row r="29" spans="1:9">
      <c r="A29" s="1">
        <v>27</v>
      </c>
      <c r="B29" s="29">
        <v>2</v>
      </c>
      <c r="C29" s="28">
        <v>1</v>
      </c>
      <c r="D29" s="28">
        <v>1</v>
      </c>
      <c r="E29" s="28">
        <v>1</v>
      </c>
      <c r="G29" s="1">
        <v>27</v>
      </c>
      <c r="H29" s="28">
        <v>22</v>
      </c>
      <c r="I29" s="96">
        <v>2</v>
      </c>
    </row>
    <row r="30" spans="1:9">
      <c r="A30" s="1">
        <v>28</v>
      </c>
      <c r="B30" s="28">
        <v>1</v>
      </c>
      <c r="C30" s="28">
        <v>1</v>
      </c>
      <c r="D30" s="28">
        <v>1</v>
      </c>
      <c r="E30" s="28">
        <v>1</v>
      </c>
      <c r="G30" s="1">
        <v>28</v>
      </c>
      <c r="H30" s="28">
        <v>20</v>
      </c>
      <c r="I30" s="28">
        <v>1</v>
      </c>
    </row>
    <row r="31" spans="1:9">
      <c r="A31" s="1">
        <v>29</v>
      </c>
      <c r="B31" s="28">
        <v>1</v>
      </c>
      <c r="C31" s="28">
        <v>1</v>
      </c>
      <c r="D31" s="28">
        <v>1</v>
      </c>
      <c r="E31" s="28">
        <v>1</v>
      </c>
      <c r="G31" s="1">
        <v>29</v>
      </c>
      <c r="H31" s="28">
        <v>18</v>
      </c>
      <c r="I31" s="28">
        <v>1</v>
      </c>
    </row>
    <row r="32" spans="1:9">
      <c r="A32" s="1">
        <v>30</v>
      </c>
      <c r="B32" s="28">
        <v>1</v>
      </c>
      <c r="C32" s="28">
        <v>1</v>
      </c>
      <c r="D32" s="28">
        <v>1</v>
      </c>
      <c r="E32" s="28">
        <v>1</v>
      </c>
      <c r="G32" s="1">
        <v>30</v>
      </c>
      <c r="H32" s="28">
        <v>16</v>
      </c>
      <c r="I32" s="28">
        <v>1</v>
      </c>
    </row>
  </sheetData>
  <mergeCells count="2">
    <mergeCell ref="A1:E1"/>
    <mergeCell ref="G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pageSetUpPr fitToPage="1"/>
  </sheetPr>
  <dimension ref="A1:AG47"/>
  <sheetViews>
    <sheetView zoomScale="130" zoomScaleNormal="130" workbookViewId="0">
      <pane xSplit="13774" topLeftCell="AC1"/>
      <selection activeCell="B5" sqref="B5"/>
      <selection pane="topRight" activeCell="AJ7" sqref="AJ7"/>
    </sheetView>
  </sheetViews>
  <sheetFormatPr baseColWidth="10" defaultRowHeight="15.05"/>
  <cols>
    <col min="1" max="1" width="3.33203125" style="13" bestFit="1" customWidth="1"/>
    <col min="2" max="2" width="23.6640625" style="13" bestFit="1" customWidth="1"/>
    <col min="3" max="3" width="19.44140625" style="13" bestFit="1" customWidth="1"/>
    <col min="4" max="4" width="6.88671875" style="13" bestFit="1" customWidth="1"/>
    <col min="5" max="5" width="5.44140625" style="16" customWidth="1"/>
    <col min="6" max="7" width="5.33203125" style="18" customWidth="1"/>
    <col min="8" max="8" width="0.88671875" customWidth="1"/>
    <col min="9" max="9" width="20" customWidth="1"/>
    <col min="10" max="10" width="0.88671875" customWidth="1"/>
    <col min="11" max="11" width="6.44140625" bestFit="1" customWidth="1"/>
    <col min="12" max="12" width="6" style="30" bestFit="1" customWidth="1"/>
    <col min="13" max="13" width="5" bestFit="1" customWidth="1"/>
    <col min="14" max="14" width="6.88671875" bestFit="1" customWidth="1"/>
    <col min="15" max="15" width="5" bestFit="1" customWidth="1"/>
    <col min="16" max="16" width="4.109375" bestFit="1" customWidth="1"/>
    <col min="17" max="17" width="0.88671875" customWidth="1"/>
    <col min="18" max="18" width="6.44140625" bestFit="1" customWidth="1"/>
    <col min="19" max="19" width="6.88671875" bestFit="1" customWidth="1"/>
    <col min="20" max="20" width="5" bestFit="1" customWidth="1"/>
    <col min="21" max="21" width="4.109375" bestFit="1" customWidth="1"/>
    <col min="22" max="22" width="0.88671875" customWidth="1"/>
    <col min="23" max="23" width="6.44140625" bestFit="1" customWidth="1"/>
    <col min="24" max="24" width="6" style="30" bestFit="1" customWidth="1"/>
    <col min="25" max="25" width="5" bestFit="1" customWidth="1"/>
    <col min="26" max="26" width="6.88671875" bestFit="1" customWidth="1"/>
    <col min="27" max="27" width="5" bestFit="1" customWidth="1"/>
    <col min="28" max="28" width="4.109375" bestFit="1" customWidth="1"/>
    <col min="29" max="29" width="0.88671875" customWidth="1"/>
    <col min="30" max="30" width="6.44140625" bestFit="1" customWidth="1"/>
    <col min="31" max="31" width="6.88671875" bestFit="1" customWidth="1"/>
    <col min="32" max="32" width="5" bestFit="1" customWidth="1"/>
    <col min="33" max="33" width="4.109375" bestFit="1" customWidth="1"/>
  </cols>
  <sheetData>
    <row r="1" spans="1:33" ht="15.85" customHeight="1" thickTop="1">
      <c r="A1" s="168"/>
      <c r="B1" s="186"/>
      <c r="C1" s="186"/>
      <c r="D1" s="186"/>
      <c r="E1" s="186"/>
      <c r="F1" s="186"/>
      <c r="G1" s="186"/>
      <c r="H1" s="186"/>
      <c r="I1" s="187"/>
      <c r="K1" s="44"/>
      <c r="L1" s="44"/>
      <c r="M1" s="44"/>
      <c r="N1" s="44"/>
      <c r="R1" s="44"/>
      <c r="S1" s="44"/>
      <c r="W1" s="44"/>
      <c r="X1" s="44"/>
      <c r="Y1" s="44"/>
      <c r="Z1" s="44"/>
      <c r="AD1" s="44"/>
      <c r="AE1" s="44"/>
    </row>
    <row r="2" spans="1:33" ht="15.05" customHeight="1">
      <c r="A2" s="188"/>
      <c r="B2" s="189"/>
      <c r="C2" s="189"/>
      <c r="D2" s="189"/>
      <c r="E2" s="189"/>
      <c r="F2" s="189"/>
      <c r="G2" s="189"/>
      <c r="H2" s="189"/>
      <c r="I2" s="190"/>
      <c r="K2" s="44"/>
      <c r="L2" s="44"/>
      <c r="M2" s="44"/>
      <c r="N2" s="44"/>
      <c r="R2" s="44"/>
      <c r="S2" s="44"/>
      <c r="W2" s="44"/>
      <c r="X2" s="44"/>
      <c r="Y2" s="44"/>
      <c r="Z2" s="44"/>
      <c r="AD2" s="44"/>
      <c r="AE2" s="44"/>
    </row>
    <row r="3" spans="1:33" ht="15.05" customHeight="1">
      <c r="A3" s="188"/>
      <c r="B3" s="189"/>
      <c r="C3" s="189"/>
      <c r="D3" s="189"/>
      <c r="E3" s="189"/>
      <c r="F3" s="189"/>
      <c r="G3" s="189"/>
      <c r="H3" s="189"/>
      <c r="I3" s="190"/>
    </row>
    <row r="4" spans="1:33" ht="15.65" thickBot="1">
      <c r="A4" s="191"/>
      <c r="B4" s="192"/>
      <c r="C4" s="192"/>
      <c r="D4" s="192"/>
      <c r="E4" s="192"/>
      <c r="F4" s="192"/>
      <c r="G4" s="192"/>
      <c r="H4" s="192"/>
      <c r="I4" s="193"/>
    </row>
    <row r="5" spans="1:33" ht="16.3" thickTop="1">
      <c r="B5" s="60" t="s">
        <v>254</v>
      </c>
      <c r="H5" s="2"/>
      <c r="I5" s="27" t="s">
        <v>3</v>
      </c>
      <c r="J5" s="78"/>
      <c r="Q5" s="138"/>
      <c r="V5" s="138"/>
      <c r="AC5" s="138"/>
    </row>
    <row r="6" spans="1:33" ht="15.05" customHeight="1">
      <c r="C6" s="37" t="s">
        <v>469</v>
      </c>
      <c r="D6" s="15" t="s">
        <v>11</v>
      </c>
      <c r="H6" s="2"/>
      <c r="I6" s="9" t="s">
        <v>6</v>
      </c>
      <c r="J6" s="79"/>
      <c r="M6" s="77"/>
      <c r="N6" s="77"/>
      <c r="O6" s="77"/>
      <c r="P6" s="77"/>
      <c r="Q6" s="139"/>
      <c r="R6" s="77"/>
      <c r="S6" s="77"/>
      <c r="U6" s="77"/>
      <c r="V6" s="139"/>
      <c r="W6" s="77"/>
      <c r="Y6" s="77"/>
      <c r="Z6" s="77"/>
      <c r="AA6" s="77"/>
      <c r="AB6" s="77"/>
      <c r="AC6" s="139"/>
      <c r="AD6" s="77"/>
      <c r="AE6" s="77"/>
      <c r="AG6" s="77"/>
    </row>
    <row r="7" spans="1:33" ht="13.5" customHeight="1">
      <c r="C7" s="47" t="s">
        <v>448</v>
      </c>
      <c r="D7" s="102">
        <v>18</v>
      </c>
      <c r="H7" s="3"/>
      <c r="I7" s="182" t="s">
        <v>5</v>
      </c>
      <c r="J7" s="6"/>
      <c r="K7" s="158" t="s">
        <v>296</v>
      </c>
      <c r="L7" s="166"/>
      <c r="M7" s="166"/>
      <c r="N7" s="159"/>
      <c r="O7" s="159"/>
      <c r="P7" s="160"/>
      <c r="Q7" s="6"/>
      <c r="R7" s="158" t="s">
        <v>423</v>
      </c>
      <c r="S7" s="166"/>
      <c r="T7" s="166"/>
      <c r="U7" s="195"/>
      <c r="V7" s="6"/>
      <c r="W7" s="158" t="s">
        <v>439</v>
      </c>
      <c r="X7" s="166"/>
      <c r="Y7" s="166"/>
      <c r="Z7" s="159"/>
      <c r="AA7" s="159"/>
      <c r="AB7" s="160"/>
      <c r="AC7" s="6"/>
      <c r="AD7" s="158" t="s">
        <v>459</v>
      </c>
      <c r="AE7" s="166"/>
      <c r="AF7" s="166"/>
      <c r="AG7" s="195"/>
    </row>
    <row r="8" spans="1:33" ht="15.85" customHeight="1">
      <c r="B8" s="177" t="s">
        <v>57</v>
      </c>
      <c r="C8" s="177" t="s">
        <v>34</v>
      </c>
      <c r="D8" s="177" t="s">
        <v>9</v>
      </c>
      <c r="E8" s="180" t="s">
        <v>79</v>
      </c>
      <c r="F8" s="184" t="s">
        <v>10</v>
      </c>
      <c r="G8" s="184" t="s">
        <v>100</v>
      </c>
      <c r="H8" s="4"/>
      <c r="I8" s="183"/>
      <c r="J8" s="7"/>
      <c r="K8" s="161" t="s">
        <v>297</v>
      </c>
      <c r="L8" s="167"/>
      <c r="M8" s="167"/>
      <c r="N8" s="162"/>
      <c r="O8" s="162"/>
      <c r="P8" s="163"/>
      <c r="Q8" s="7"/>
      <c r="R8" s="161" t="s">
        <v>425</v>
      </c>
      <c r="S8" s="167"/>
      <c r="T8" s="167"/>
      <c r="U8" s="196"/>
      <c r="V8" s="7"/>
      <c r="W8" s="161" t="s">
        <v>440</v>
      </c>
      <c r="X8" s="167"/>
      <c r="Y8" s="167"/>
      <c r="Z8" s="162"/>
      <c r="AA8" s="162"/>
      <c r="AB8" s="163"/>
      <c r="AC8" s="7"/>
      <c r="AD8" s="161" t="s">
        <v>460</v>
      </c>
      <c r="AE8" s="167"/>
      <c r="AF8" s="167"/>
      <c r="AG8" s="196"/>
    </row>
    <row r="9" spans="1:33" ht="15.05" customHeight="1">
      <c r="B9" s="178"/>
      <c r="C9" s="178"/>
      <c r="D9" s="178"/>
      <c r="E9" s="181"/>
      <c r="F9" s="185"/>
      <c r="G9" s="185"/>
      <c r="H9" s="4"/>
      <c r="I9" s="194"/>
      <c r="J9" s="7"/>
      <c r="K9" s="104" t="s">
        <v>286</v>
      </c>
      <c r="L9" s="104" t="s">
        <v>287</v>
      </c>
      <c r="M9" s="88" t="s">
        <v>288</v>
      </c>
      <c r="N9" s="88" t="s">
        <v>4</v>
      </c>
      <c r="O9" s="164" t="s">
        <v>18</v>
      </c>
      <c r="P9" s="165"/>
      <c r="Q9" s="7"/>
      <c r="R9" s="104" t="s">
        <v>424</v>
      </c>
      <c r="S9" s="88" t="s">
        <v>4</v>
      </c>
      <c r="T9" s="164" t="s">
        <v>18</v>
      </c>
      <c r="U9" s="197"/>
      <c r="V9" s="7"/>
      <c r="W9" s="104" t="s">
        <v>286</v>
      </c>
      <c r="X9" s="104" t="s">
        <v>287</v>
      </c>
      <c r="Y9" s="88" t="s">
        <v>288</v>
      </c>
      <c r="Z9" s="88" t="s">
        <v>4</v>
      </c>
      <c r="AA9" s="164" t="s">
        <v>18</v>
      </c>
      <c r="AB9" s="165"/>
      <c r="AC9" s="7"/>
      <c r="AD9" s="104" t="s">
        <v>424</v>
      </c>
      <c r="AE9" s="88" t="s">
        <v>4</v>
      </c>
      <c r="AF9" s="164" t="s">
        <v>18</v>
      </c>
      <c r="AG9" s="197"/>
    </row>
    <row r="10" spans="1:33" ht="15.65">
      <c r="A10" s="46">
        <v>1</v>
      </c>
      <c r="B10" s="69" t="s">
        <v>274</v>
      </c>
      <c r="C10" s="49" t="s">
        <v>52</v>
      </c>
      <c r="D10" s="105">
        <v>2014</v>
      </c>
      <c r="E10" s="20">
        <v>7.8</v>
      </c>
      <c r="F10" s="20">
        <v>7.8</v>
      </c>
      <c r="G10" s="50">
        <f>SUM(F10)-E10</f>
        <v>0</v>
      </c>
      <c r="H10" s="2"/>
      <c r="I10" s="45">
        <f>SUM(O10+T10+AA10+AF10+AF10)</f>
        <v>692.6</v>
      </c>
      <c r="J10" s="7"/>
      <c r="K10" s="134">
        <v>87</v>
      </c>
      <c r="L10" s="112">
        <v>90</v>
      </c>
      <c r="M10" s="112">
        <f>SUM(K10:L10)</f>
        <v>177</v>
      </c>
      <c r="N10" s="93">
        <v>11</v>
      </c>
      <c r="O10" s="29">
        <v>85</v>
      </c>
      <c r="P10" s="5" t="s">
        <v>1</v>
      </c>
      <c r="Q10" s="7"/>
      <c r="R10" s="134">
        <v>73</v>
      </c>
      <c r="S10" s="93">
        <v>5</v>
      </c>
      <c r="T10" s="29">
        <v>105.6</v>
      </c>
      <c r="U10" s="5" t="s">
        <v>1</v>
      </c>
      <c r="V10" s="7"/>
      <c r="W10" s="134">
        <v>85</v>
      </c>
      <c r="X10" s="112">
        <v>79</v>
      </c>
      <c r="Y10" s="112">
        <f>SUM(W10:X10)</f>
        <v>164</v>
      </c>
      <c r="Z10" s="93">
        <v>7</v>
      </c>
      <c r="AA10" s="29">
        <v>134</v>
      </c>
      <c r="AB10" s="5" t="s">
        <v>1</v>
      </c>
      <c r="AC10" s="7"/>
      <c r="AD10" s="134">
        <v>69</v>
      </c>
      <c r="AE10" s="93">
        <v>2</v>
      </c>
      <c r="AF10" s="29">
        <v>184</v>
      </c>
      <c r="AG10" s="5" t="s">
        <v>1</v>
      </c>
    </row>
    <row r="11" spans="1:33" ht="15.65">
      <c r="A11" s="46">
        <v>2</v>
      </c>
      <c r="B11" s="95" t="s">
        <v>74</v>
      </c>
      <c r="C11" s="49" t="s">
        <v>42</v>
      </c>
      <c r="D11" s="105">
        <v>2014</v>
      </c>
      <c r="E11" s="20">
        <v>9</v>
      </c>
      <c r="F11" s="20">
        <v>7.8</v>
      </c>
      <c r="G11" s="50">
        <f>SUM(F11)-E11</f>
        <v>-1.2000000000000002</v>
      </c>
      <c r="H11" s="2"/>
      <c r="I11" s="45">
        <f>SUM(O11+T11+AA11+AF11+AF11)</f>
        <v>636</v>
      </c>
      <c r="J11" s="7"/>
      <c r="K11" s="134">
        <v>85</v>
      </c>
      <c r="L11" s="112">
        <v>78</v>
      </c>
      <c r="M11" s="112">
        <f>SUM(K11:L11)</f>
        <v>163</v>
      </c>
      <c r="N11" s="93">
        <v>4</v>
      </c>
      <c r="O11" s="29">
        <v>184</v>
      </c>
      <c r="P11" s="5" t="s">
        <v>1</v>
      </c>
      <c r="Q11" s="7"/>
      <c r="R11" s="134">
        <v>69</v>
      </c>
      <c r="S11" s="93">
        <v>3</v>
      </c>
      <c r="T11" s="29">
        <v>168</v>
      </c>
      <c r="U11" s="5" t="s">
        <v>1</v>
      </c>
      <c r="V11" s="7"/>
      <c r="W11" s="68"/>
      <c r="X11" s="112"/>
      <c r="Y11" s="112"/>
      <c r="Z11" s="93"/>
      <c r="AA11" s="29"/>
      <c r="AB11" s="5"/>
      <c r="AC11" s="7"/>
      <c r="AD11" s="134">
        <v>73</v>
      </c>
      <c r="AE11" s="93">
        <v>4</v>
      </c>
      <c r="AF11" s="29">
        <v>142</v>
      </c>
      <c r="AG11" s="5" t="s">
        <v>1</v>
      </c>
    </row>
    <row r="12" spans="1:33" ht="15.65">
      <c r="A12" s="46">
        <v>3</v>
      </c>
      <c r="B12" s="69" t="s">
        <v>48</v>
      </c>
      <c r="C12" s="48" t="s">
        <v>77</v>
      </c>
      <c r="D12" s="67">
        <v>2015</v>
      </c>
      <c r="E12" s="20">
        <v>17</v>
      </c>
      <c r="F12" s="20">
        <v>13.7</v>
      </c>
      <c r="G12" s="50">
        <f>SUM(F12)-E12</f>
        <v>-3.3000000000000007</v>
      </c>
      <c r="H12" s="274"/>
      <c r="I12" s="45">
        <f>SUM(O12+T12+AA12+AF12+AF12)</f>
        <v>590</v>
      </c>
      <c r="J12" s="7"/>
      <c r="K12" s="134">
        <v>95</v>
      </c>
      <c r="L12" s="112">
        <v>96</v>
      </c>
      <c r="M12" s="112">
        <f>SUM(K12:L12)</f>
        <v>191</v>
      </c>
      <c r="N12" s="93">
        <v>16</v>
      </c>
      <c r="O12" s="29">
        <v>40</v>
      </c>
      <c r="P12" s="5" t="s">
        <v>1</v>
      </c>
      <c r="Q12" s="7"/>
      <c r="R12" s="134">
        <v>70</v>
      </c>
      <c r="S12" s="93">
        <v>4</v>
      </c>
      <c r="T12" s="29">
        <v>150</v>
      </c>
      <c r="U12" s="5" t="s">
        <v>1</v>
      </c>
      <c r="V12" s="7"/>
      <c r="W12" s="68"/>
      <c r="X12" s="112"/>
      <c r="Y12" s="112"/>
      <c r="Z12" s="93"/>
      <c r="AA12" s="29"/>
      <c r="AB12" s="5"/>
      <c r="AC12" s="7"/>
      <c r="AD12" s="134">
        <v>67</v>
      </c>
      <c r="AE12" s="93">
        <v>1</v>
      </c>
      <c r="AF12" s="29">
        <v>200</v>
      </c>
      <c r="AG12" s="5" t="s">
        <v>1</v>
      </c>
    </row>
    <row r="13" spans="1:33" ht="15.65">
      <c r="A13" s="46">
        <v>4</v>
      </c>
      <c r="B13" s="69" t="s">
        <v>45</v>
      </c>
      <c r="C13" s="49" t="s">
        <v>52</v>
      </c>
      <c r="D13" s="105">
        <v>2014</v>
      </c>
      <c r="E13" s="20">
        <v>12.8</v>
      </c>
      <c r="F13" s="20">
        <v>10.1</v>
      </c>
      <c r="G13" s="50">
        <f>SUM(F13)-E13</f>
        <v>-2.7000000000000011</v>
      </c>
      <c r="H13" s="2"/>
      <c r="I13" s="45">
        <f>SUM(O13+T13+AA13+AF13+AF13)</f>
        <v>584.6</v>
      </c>
      <c r="J13" s="7"/>
      <c r="K13" s="134">
        <v>89</v>
      </c>
      <c r="L13" s="112">
        <v>88</v>
      </c>
      <c r="M13" s="112">
        <f>SUM(K13:L13)</f>
        <v>177</v>
      </c>
      <c r="N13" s="93">
        <v>11</v>
      </c>
      <c r="O13" s="29">
        <v>85</v>
      </c>
      <c r="P13" s="5" t="s">
        <v>1</v>
      </c>
      <c r="Q13" s="7"/>
      <c r="R13" s="134">
        <v>73</v>
      </c>
      <c r="S13" s="93">
        <v>5</v>
      </c>
      <c r="T13" s="29">
        <v>105.6</v>
      </c>
      <c r="U13" s="5" t="s">
        <v>1</v>
      </c>
      <c r="V13" s="7"/>
      <c r="W13" s="134">
        <v>82</v>
      </c>
      <c r="X13" s="112">
        <v>84</v>
      </c>
      <c r="Y13" s="112">
        <f>SUM(W13:X13)</f>
        <v>166</v>
      </c>
      <c r="Z13" s="93">
        <v>9</v>
      </c>
      <c r="AA13" s="29">
        <v>110</v>
      </c>
      <c r="AB13" s="5" t="s">
        <v>1</v>
      </c>
      <c r="AC13" s="7"/>
      <c r="AD13" s="134">
        <v>73</v>
      </c>
      <c r="AE13" s="93">
        <v>4</v>
      </c>
      <c r="AF13" s="29">
        <v>142</v>
      </c>
      <c r="AG13" s="5" t="s">
        <v>1</v>
      </c>
    </row>
    <row r="14" spans="1:33" ht="15.65">
      <c r="A14" s="46">
        <v>5</v>
      </c>
      <c r="B14" s="69" t="s">
        <v>98</v>
      </c>
      <c r="C14" s="48" t="s">
        <v>40</v>
      </c>
      <c r="D14" s="61">
        <v>2015</v>
      </c>
      <c r="E14" s="20">
        <v>13.6</v>
      </c>
      <c r="F14" s="20">
        <v>11.3</v>
      </c>
      <c r="G14" s="50">
        <f>SUM(F14)-E14</f>
        <v>-2.2999999999999989</v>
      </c>
      <c r="H14" s="274"/>
      <c r="I14" s="45">
        <f>SUM(O14+T14+AA14+AF14+AF14)</f>
        <v>546.6</v>
      </c>
      <c r="J14" s="7"/>
      <c r="K14" s="134">
        <v>89</v>
      </c>
      <c r="L14" s="112">
        <v>87</v>
      </c>
      <c r="M14" s="112">
        <f>SUM(K14:L14)</f>
        <v>176</v>
      </c>
      <c r="N14" s="93">
        <v>9</v>
      </c>
      <c r="O14" s="29">
        <v>105</v>
      </c>
      <c r="P14" s="5" t="s">
        <v>1</v>
      </c>
      <c r="Q14" s="7"/>
      <c r="R14" s="134">
        <v>73</v>
      </c>
      <c r="S14" s="93">
        <v>5</v>
      </c>
      <c r="T14" s="29">
        <v>105.6</v>
      </c>
      <c r="U14" s="5" t="s">
        <v>1</v>
      </c>
      <c r="V14" s="7"/>
      <c r="W14" s="68"/>
      <c r="X14" s="112"/>
      <c r="Y14" s="112"/>
      <c r="Z14" s="93"/>
      <c r="AA14" s="29"/>
      <c r="AB14" s="5"/>
      <c r="AC14" s="7"/>
      <c r="AD14" s="134">
        <v>71</v>
      </c>
      <c r="AE14" s="93">
        <v>3</v>
      </c>
      <c r="AF14" s="29">
        <v>168</v>
      </c>
      <c r="AG14" s="5" t="s">
        <v>1</v>
      </c>
    </row>
    <row r="15" spans="1:33" ht="15.65">
      <c r="A15" s="46">
        <v>6</v>
      </c>
      <c r="B15" s="69" t="s">
        <v>54</v>
      </c>
      <c r="C15" s="49" t="s">
        <v>137</v>
      </c>
      <c r="D15" s="67">
        <v>2015</v>
      </c>
      <c r="E15" s="20">
        <v>8.8000000000000007</v>
      </c>
      <c r="F15" s="20">
        <v>7.3</v>
      </c>
      <c r="G15" s="50">
        <f>SUM(F15)-E15</f>
        <v>-1.5000000000000009</v>
      </c>
      <c r="H15" s="274"/>
      <c r="I15" s="45">
        <f>SUM(O15+T15+AA15+AF15+AF15)</f>
        <v>543</v>
      </c>
      <c r="J15" s="7"/>
      <c r="K15" s="134">
        <v>86</v>
      </c>
      <c r="L15" s="112">
        <v>80</v>
      </c>
      <c r="M15" s="112">
        <f>SUM(K15:L15)</f>
        <v>166</v>
      </c>
      <c r="N15" s="93">
        <v>5</v>
      </c>
      <c r="O15" s="29">
        <v>159</v>
      </c>
      <c r="P15" s="5" t="s">
        <v>1</v>
      </c>
      <c r="Q15" s="7"/>
      <c r="R15" s="134">
        <v>68</v>
      </c>
      <c r="S15" s="93">
        <v>2</v>
      </c>
      <c r="T15" s="29">
        <v>184</v>
      </c>
      <c r="U15" s="5" t="s">
        <v>1</v>
      </c>
      <c r="V15" s="7"/>
      <c r="W15" s="134">
        <v>81</v>
      </c>
      <c r="X15" s="112">
        <v>78</v>
      </c>
      <c r="Y15" s="112">
        <f>SUM(W15:X15)</f>
        <v>159</v>
      </c>
      <c r="Z15" s="93">
        <v>3</v>
      </c>
      <c r="AA15" s="29">
        <v>200</v>
      </c>
      <c r="AB15" s="5" t="s">
        <v>1</v>
      </c>
      <c r="AC15" s="7"/>
      <c r="AD15" s="68"/>
      <c r="AE15" s="93"/>
      <c r="AF15" s="29"/>
      <c r="AG15" s="5"/>
    </row>
    <row r="16" spans="1:33" ht="15.65">
      <c r="A16" s="46">
        <v>7</v>
      </c>
      <c r="B16" s="69" t="s">
        <v>47</v>
      </c>
      <c r="C16" s="48" t="s">
        <v>51</v>
      </c>
      <c r="D16" s="105">
        <v>2014</v>
      </c>
      <c r="E16" s="20">
        <v>12</v>
      </c>
      <c r="F16" s="20">
        <v>9.5</v>
      </c>
      <c r="G16" s="50">
        <f>SUM(F16)-E16</f>
        <v>-2.5</v>
      </c>
      <c r="H16" s="2"/>
      <c r="I16" s="45">
        <f>SUM(O16+T16+AA16+AF16+AF16)</f>
        <v>534</v>
      </c>
      <c r="J16" s="7"/>
      <c r="K16" s="134">
        <v>86</v>
      </c>
      <c r="L16" s="112">
        <v>87</v>
      </c>
      <c r="M16" s="112">
        <f>SUM(K16:L16)</f>
        <v>173</v>
      </c>
      <c r="N16" s="93">
        <v>7</v>
      </c>
      <c r="O16" s="29">
        <v>134</v>
      </c>
      <c r="P16" s="5" t="s">
        <v>1</v>
      </c>
      <c r="Q16" s="7"/>
      <c r="R16" s="134">
        <v>77</v>
      </c>
      <c r="S16" s="93">
        <v>14</v>
      </c>
      <c r="T16" s="29">
        <v>40</v>
      </c>
      <c r="U16" s="5" t="s">
        <v>1</v>
      </c>
      <c r="V16" s="7"/>
      <c r="W16" s="134">
        <v>82</v>
      </c>
      <c r="X16" s="112">
        <v>83</v>
      </c>
      <c r="Y16" s="112">
        <f>SUM(W16:X16)</f>
        <v>165</v>
      </c>
      <c r="Z16" s="93">
        <v>8</v>
      </c>
      <c r="AA16" s="29">
        <v>120</v>
      </c>
      <c r="AB16" s="5" t="s">
        <v>1</v>
      </c>
      <c r="AC16" s="7"/>
      <c r="AD16" s="134">
        <v>77</v>
      </c>
      <c r="AE16" s="93">
        <v>6</v>
      </c>
      <c r="AF16" s="29">
        <v>120</v>
      </c>
      <c r="AG16" s="5" t="s">
        <v>1</v>
      </c>
    </row>
    <row r="17" spans="1:33" ht="15.65">
      <c r="A17" s="46">
        <v>8</v>
      </c>
      <c r="B17" s="69" t="s">
        <v>152</v>
      </c>
      <c r="C17" s="49" t="s">
        <v>43</v>
      </c>
      <c r="D17" s="105">
        <v>2014</v>
      </c>
      <c r="E17" s="20">
        <v>6.6</v>
      </c>
      <c r="F17" s="20">
        <v>5.7</v>
      </c>
      <c r="G17" s="50">
        <f>SUM(F17)-E17</f>
        <v>-0.89999999999999947</v>
      </c>
      <c r="H17" s="274"/>
      <c r="I17" s="45">
        <f>SUM(O17+T17+AA17+AF17+AF17)</f>
        <v>510</v>
      </c>
      <c r="J17" s="7"/>
      <c r="K17" s="134">
        <v>76</v>
      </c>
      <c r="L17" s="112">
        <v>78</v>
      </c>
      <c r="M17" s="112">
        <f>SUM(K17:L17)</f>
        <v>154</v>
      </c>
      <c r="N17" s="93">
        <v>2</v>
      </c>
      <c r="O17" s="29">
        <v>230</v>
      </c>
      <c r="P17" s="5" t="s">
        <v>1</v>
      </c>
      <c r="Q17" s="7"/>
      <c r="R17" s="68"/>
      <c r="S17" s="93"/>
      <c r="T17" s="29"/>
      <c r="U17" s="5"/>
      <c r="V17" s="7"/>
      <c r="W17" s="134">
        <v>76</v>
      </c>
      <c r="X17" s="112">
        <v>76</v>
      </c>
      <c r="Y17" s="112">
        <f>SUM(W17:X17)</f>
        <v>152</v>
      </c>
      <c r="Z17" s="93">
        <v>1</v>
      </c>
      <c r="AA17" s="29">
        <v>280</v>
      </c>
      <c r="AB17" s="5" t="s">
        <v>1</v>
      </c>
      <c r="AC17" s="7"/>
      <c r="AD17" s="68"/>
      <c r="AE17" s="93"/>
      <c r="AF17" s="29"/>
      <c r="AG17" s="5"/>
    </row>
    <row r="18" spans="1:33" ht="15.65">
      <c r="A18" s="46">
        <v>9</v>
      </c>
      <c r="B18" s="69" t="s">
        <v>149</v>
      </c>
      <c r="C18" s="48" t="s">
        <v>117</v>
      </c>
      <c r="D18" s="67">
        <v>2015</v>
      </c>
      <c r="E18" s="20">
        <v>15.8</v>
      </c>
      <c r="F18" s="20">
        <v>9.6</v>
      </c>
      <c r="G18" s="50">
        <f>SUM(F18)-E18</f>
        <v>-6.2000000000000011</v>
      </c>
      <c r="H18" s="2"/>
      <c r="I18" s="45">
        <f>SUM(O18+T18+AA18+AF18+AF18)</f>
        <v>485.6</v>
      </c>
      <c r="J18" s="7"/>
      <c r="K18" s="134">
        <v>79</v>
      </c>
      <c r="L18" s="112">
        <v>80</v>
      </c>
      <c r="M18" s="112">
        <f>SUM(K18:L18)</f>
        <v>159</v>
      </c>
      <c r="N18" s="93">
        <v>3</v>
      </c>
      <c r="O18" s="29">
        <v>200</v>
      </c>
      <c r="P18" s="5" t="s">
        <v>1</v>
      </c>
      <c r="Q18" s="7"/>
      <c r="R18" s="134">
        <v>73</v>
      </c>
      <c r="S18" s="93">
        <v>5</v>
      </c>
      <c r="T18" s="29">
        <v>105.6</v>
      </c>
      <c r="U18" s="5" t="s">
        <v>1</v>
      </c>
      <c r="V18" s="7"/>
      <c r="W18" s="68"/>
      <c r="X18" s="112"/>
      <c r="Y18" s="112"/>
      <c r="Z18" s="93"/>
      <c r="AA18" s="29"/>
      <c r="AB18" s="5"/>
      <c r="AC18" s="7"/>
      <c r="AD18" s="134">
        <v>81</v>
      </c>
      <c r="AE18" s="93">
        <v>9</v>
      </c>
      <c r="AF18" s="29">
        <v>90</v>
      </c>
      <c r="AG18" s="5" t="s">
        <v>1</v>
      </c>
    </row>
    <row r="19" spans="1:33" ht="15.65">
      <c r="A19" s="46">
        <v>10</v>
      </c>
      <c r="B19" s="69" t="s">
        <v>50</v>
      </c>
      <c r="C19" s="48" t="s">
        <v>36</v>
      </c>
      <c r="D19" s="67">
        <v>2015</v>
      </c>
      <c r="E19" s="20">
        <v>3.5</v>
      </c>
      <c r="F19" s="20">
        <v>2.4</v>
      </c>
      <c r="G19" s="50">
        <f>SUM(F19)-E19</f>
        <v>-1.1000000000000001</v>
      </c>
      <c r="H19" s="274"/>
      <c r="I19" s="45">
        <f>SUM(O19+T19+AA19+AF19+AF19)</f>
        <v>480</v>
      </c>
      <c r="J19" s="7"/>
      <c r="K19" s="134">
        <v>71</v>
      </c>
      <c r="L19" s="112">
        <v>79</v>
      </c>
      <c r="M19" s="112">
        <f>SUM(K19:L19)</f>
        <v>150</v>
      </c>
      <c r="N19" s="93">
        <v>1</v>
      </c>
      <c r="O19" s="29">
        <v>280</v>
      </c>
      <c r="P19" s="5" t="s">
        <v>1</v>
      </c>
      <c r="Q19" s="7"/>
      <c r="R19" s="134">
        <v>59</v>
      </c>
      <c r="S19" s="93">
        <v>1</v>
      </c>
      <c r="T19" s="29">
        <v>200</v>
      </c>
      <c r="U19" s="5" t="s">
        <v>1</v>
      </c>
      <c r="V19" s="7"/>
      <c r="W19" s="68"/>
      <c r="X19" s="112"/>
      <c r="Y19" s="112"/>
      <c r="Z19" s="93"/>
      <c r="AA19" s="29"/>
      <c r="AB19" s="5"/>
      <c r="AC19" s="7"/>
      <c r="AD19" s="273"/>
      <c r="AE19" s="93"/>
      <c r="AF19" s="29"/>
      <c r="AG19" s="5"/>
    </row>
    <row r="20" spans="1:33" ht="15.65">
      <c r="A20" s="46">
        <v>11</v>
      </c>
      <c r="B20" s="69" t="s">
        <v>123</v>
      </c>
      <c r="C20" s="49" t="s">
        <v>52</v>
      </c>
      <c r="D20" s="67">
        <v>2015</v>
      </c>
      <c r="E20" s="20">
        <v>16.7</v>
      </c>
      <c r="F20" s="20">
        <v>12.7</v>
      </c>
      <c r="G20" s="50">
        <f>SUM(F20)-E20</f>
        <v>-4</v>
      </c>
      <c r="H20" s="274"/>
      <c r="I20" s="45">
        <f>SUM(O20+T20+AA20+AF20+AF20)</f>
        <v>423.6</v>
      </c>
      <c r="J20" s="7"/>
      <c r="K20" s="134">
        <v>111</v>
      </c>
      <c r="L20" s="112">
        <v>88</v>
      </c>
      <c r="M20" s="112">
        <f>SUM(K20:L20)</f>
        <v>199</v>
      </c>
      <c r="N20" s="93">
        <v>19</v>
      </c>
      <c r="O20" s="29">
        <v>18</v>
      </c>
      <c r="P20" s="5" t="s">
        <v>1</v>
      </c>
      <c r="Q20" s="7"/>
      <c r="R20" s="134">
        <v>73</v>
      </c>
      <c r="S20" s="93">
        <v>5</v>
      </c>
      <c r="T20" s="29">
        <v>105.6</v>
      </c>
      <c r="U20" s="5" t="s">
        <v>1</v>
      </c>
      <c r="V20" s="7"/>
      <c r="W20" s="134">
        <v>89</v>
      </c>
      <c r="X20" s="112">
        <v>81</v>
      </c>
      <c r="Y20" s="112">
        <f>SUM(W20:X20)</f>
        <v>170</v>
      </c>
      <c r="Z20" s="93">
        <v>12</v>
      </c>
      <c r="AA20" s="29">
        <v>80</v>
      </c>
      <c r="AB20" s="5" t="s">
        <v>1</v>
      </c>
      <c r="AC20" s="7"/>
      <c r="AD20" s="134">
        <v>78</v>
      </c>
      <c r="AE20" s="93">
        <v>7</v>
      </c>
      <c r="AF20" s="29">
        <v>110</v>
      </c>
      <c r="AG20" s="5" t="s">
        <v>1</v>
      </c>
    </row>
    <row r="21" spans="1:33" ht="15.65">
      <c r="A21" s="46">
        <v>12</v>
      </c>
      <c r="B21" s="69" t="s">
        <v>124</v>
      </c>
      <c r="C21" s="49" t="s">
        <v>52</v>
      </c>
      <c r="D21" s="67">
        <v>2015</v>
      </c>
      <c r="E21" s="20">
        <v>15.5</v>
      </c>
      <c r="F21" s="50">
        <v>13.1</v>
      </c>
      <c r="G21" s="50">
        <f>SUM(F21)-E21</f>
        <v>-2.4000000000000004</v>
      </c>
      <c r="H21" s="135"/>
      <c r="I21" s="45">
        <f>SUM(O21+T21+AA21+AF21+AF21)</f>
        <v>390.6</v>
      </c>
      <c r="J21" s="7"/>
      <c r="K21" s="134">
        <v>93</v>
      </c>
      <c r="L21" s="112">
        <v>96</v>
      </c>
      <c r="M21" s="112">
        <f>SUM(K21:L21)</f>
        <v>189</v>
      </c>
      <c r="N21" s="93">
        <v>15</v>
      </c>
      <c r="O21" s="29">
        <v>50</v>
      </c>
      <c r="P21" s="5" t="s">
        <v>1</v>
      </c>
      <c r="Q21" s="7"/>
      <c r="R21" s="134">
        <v>73</v>
      </c>
      <c r="S21" s="93">
        <v>5</v>
      </c>
      <c r="T21" s="29">
        <v>105.6</v>
      </c>
      <c r="U21" s="5" t="s">
        <v>1</v>
      </c>
      <c r="V21" s="7"/>
      <c r="W21" s="134">
        <v>84</v>
      </c>
      <c r="X21" s="112">
        <v>85</v>
      </c>
      <c r="Y21" s="112">
        <f>SUM(W21:X21)</f>
        <v>169</v>
      </c>
      <c r="Z21" s="93">
        <v>10</v>
      </c>
      <c r="AA21" s="29">
        <v>95</v>
      </c>
      <c r="AB21" s="5" t="s">
        <v>1</v>
      </c>
      <c r="AC21" s="7"/>
      <c r="AD21" s="134">
        <v>89</v>
      </c>
      <c r="AE21" s="93">
        <v>11</v>
      </c>
      <c r="AF21" s="29">
        <v>70</v>
      </c>
      <c r="AG21" s="5" t="s">
        <v>1</v>
      </c>
    </row>
    <row r="22" spans="1:33" ht="15.65">
      <c r="A22" s="46">
        <v>13</v>
      </c>
      <c r="B22" s="69" t="s">
        <v>46</v>
      </c>
      <c r="C22" s="49" t="s">
        <v>37</v>
      </c>
      <c r="D22" s="105">
        <v>2014</v>
      </c>
      <c r="E22" s="20">
        <v>5.8</v>
      </c>
      <c r="F22" s="50">
        <v>6.7</v>
      </c>
      <c r="G22" s="50">
        <f>SUM(F22)-E22</f>
        <v>0.90000000000000036</v>
      </c>
      <c r="H22" s="41"/>
      <c r="I22" s="45">
        <f>SUM(O22+T22+AA22+AF22+AF22)</f>
        <v>343</v>
      </c>
      <c r="J22" s="7"/>
      <c r="K22" s="134">
        <v>85</v>
      </c>
      <c r="L22" s="112">
        <v>81</v>
      </c>
      <c r="M22" s="112">
        <f>SUM(K22:L22)</f>
        <v>166</v>
      </c>
      <c r="N22" s="93">
        <v>5</v>
      </c>
      <c r="O22" s="29">
        <v>159</v>
      </c>
      <c r="P22" s="5" t="s">
        <v>1</v>
      </c>
      <c r="Q22" s="7"/>
      <c r="R22" s="68"/>
      <c r="S22" s="93"/>
      <c r="T22" s="29"/>
      <c r="U22" s="5"/>
      <c r="V22" s="7"/>
      <c r="W22" s="134">
        <v>81</v>
      </c>
      <c r="X22" s="112">
        <v>79</v>
      </c>
      <c r="Y22" s="112">
        <f>SUM(W22:X22)</f>
        <v>160</v>
      </c>
      <c r="Z22" s="93">
        <v>4</v>
      </c>
      <c r="AA22" s="29">
        <v>184</v>
      </c>
      <c r="AB22" s="5" t="s">
        <v>1</v>
      </c>
      <c r="AC22" s="7"/>
      <c r="AD22" s="68"/>
      <c r="AE22" s="93"/>
      <c r="AF22" s="29"/>
      <c r="AG22" s="5"/>
    </row>
    <row r="23" spans="1:33" ht="15.65">
      <c r="A23" s="46">
        <v>14</v>
      </c>
      <c r="B23" s="69" t="s">
        <v>129</v>
      </c>
      <c r="C23" s="49" t="s">
        <v>43</v>
      </c>
      <c r="D23" s="67">
        <v>2015</v>
      </c>
      <c r="E23" s="20">
        <v>26.5</v>
      </c>
      <c r="F23" s="50">
        <v>23.1</v>
      </c>
      <c r="G23" s="50">
        <f>SUM(F23)-E23</f>
        <v>-3.3999999999999986</v>
      </c>
      <c r="H23" s="135"/>
      <c r="I23" s="45">
        <f>SUM(O23+T23+AA23+AF23+AF23)</f>
        <v>265</v>
      </c>
      <c r="J23" s="7"/>
      <c r="K23" s="68"/>
      <c r="L23" s="112"/>
      <c r="M23" s="112"/>
      <c r="N23" s="93"/>
      <c r="O23" s="43"/>
      <c r="P23" s="5"/>
      <c r="Q23" s="7"/>
      <c r="R23" s="134">
        <v>86</v>
      </c>
      <c r="S23" s="93">
        <v>18</v>
      </c>
      <c r="T23" s="29">
        <v>15</v>
      </c>
      <c r="U23" s="5" t="s">
        <v>1</v>
      </c>
      <c r="V23" s="7"/>
      <c r="W23" s="134">
        <v>96</v>
      </c>
      <c r="X23" s="112">
        <v>97</v>
      </c>
      <c r="Y23" s="112">
        <f>SUM(W23:X23)</f>
        <v>193</v>
      </c>
      <c r="Z23" s="93">
        <v>15</v>
      </c>
      <c r="AA23" s="29">
        <v>50</v>
      </c>
      <c r="AB23" s="5" t="s">
        <v>1</v>
      </c>
      <c r="AC23" s="7"/>
      <c r="AD23" s="134">
        <v>79</v>
      </c>
      <c r="AE23" s="93">
        <v>8</v>
      </c>
      <c r="AF23" s="29">
        <v>100</v>
      </c>
      <c r="AG23" s="5" t="s">
        <v>1</v>
      </c>
    </row>
    <row r="24" spans="1:33" ht="15.65">
      <c r="A24" s="46">
        <v>15</v>
      </c>
      <c r="B24" s="69" t="s">
        <v>44</v>
      </c>
      <c r="C24" s="49" t="s">
        <v>42</v>
      </c>
      <c r="D24" s="105">
        <v>2014</v>
      </c>
      <c r="E24" s="20">
        <v>12.8</v>
      </c>
      <c r="F24" s="50">
        <v>13.5</v>
      </c>
      <c r="G24" s="50">
        <f>SUM(F24)-E24</f>
        <v>0.69999999999999929</v>
      </c>
      <c r="H24" s="41"/>
      <c r="I24" s="45">
        <f>SUM(O24+T24+AA24+AF24+AF24)</f>
        <v>256</v>
      </c>
      <c r="J24" s="7"/>
      <c r="K24" s="134">
        <v>85</v>
      </c>
      <c r="L24" s="112">
        <v>93</v>
      </c>
      <c r="M24" s="112">
        <f>SUM(K24:L24)</f>
        <v>178</v>
      </c>
      <c r="N24" s="93">
        <v>13</v>
      </c>
      <c r="O24" s="29">
        <v>70</v>
      </c>
      <c r="P24" s="5" t="s">
        <v>1</v>
      </c>
      <c r="Q24" s="7"/>
      <c r="R24" s="134">
        <v>84</v>
      </c>
      <c r="S24" s="93">
        <v>17</v>
      </c>
      <c r="T24" s="29">
        <v>18</v>
      </c>
      <c r="U24" s="5" t="s">
        <v>1</v>
      </c>
      <c r="V24" s="7"/>
      <c r="W24" s="134">
        <v>79</v>
      </c>
      <c r="X24" s="112">
        <v>82</v>
      </c>
      <c r="Y24" s="112">
        <f>SUM(W24:X24)</f>
        <v>161</v>
      </c>
      <c r="Z24" s="93">
        <v>5</v>
      </c>
      <c r="AA24" s="29">
        <v>168</v>
      </c>
      <c r="AB24" s="5" t="s">
        <v>1</v>
      </c>
      <c r="AC24" s="7"/>
      <c r="AD24" s="68"/>
      <c r="AE24" s="93"/>
      <c r="AF24" s="29"/>
      <c r="AG24" s="5"/>
    </row>
    <row r="25" spans="1:33" ht="15.65">
      <c r="A25" s="46">
        <v>16</v>
      </c>
      <c r="B25" s="69" t="s">
        <v>109</v>
      </c>
      <c r="C25" s="48" t="s">
        <v>120</v>
      </c>
      <c r="D25" s="67">
        <v>2015</v>
      </c>
      <c r="E25" s="20">
        <v>7.6</v>
      </c>
      <c r="F25" s="50"/>
      <c r="G25" s="50">
        <f>SUM(F25)-E25</f>
        <v>-7.6</v>
      </c>
      <c r="H25" s="135"/>
      <c r="I25" s="45">
        <f>SUM(O25+T25+AA25+AF25+AF25)</f>
        <v>230</v>
      </c>
      <c r="J25" s="7"/>
      <c r="K25" s="68"/>
      <c r="L25" s="112"/>
      <c r="M25" s="112"/>
      <c r="N25" s="93"/>
      <c r="O25" s="29"/>
      <c r="P25" s="5"/>
      <c r="Q25" s="7"/>
      <c r="R25" s="68"/>
      <c r="S25" s="93"/>
      <c r="T25" s="29"/>
      <c r="U25" s="5"/>
      <c r="V25" s="7"/>
      <c r="W25" s="134">
        <v>77</v>
      </c>
      <c r="X25" s="112">
        <v>79</v>
      </c>
      <c r="Y25" s="112">
        <f>SUM(W25:X25)</f>
        <v>156</v>
      </c>
      <c r="Z25" s="93">
        <v>2</v>
      </c>
      <c r="AA25" s="29">
        <v>230</v>
      </c>
      <c r="AB25" s="5" t="s">
        <v>1</v>
      </c>
      <c r="AC25" s="7"/>
      <c r="AD25" s="68"/>
      <c r="AE25" s="93"/>
      <c r="AF25" s="29"/>
      <c r="AG25" s="5"/>
    </row>
    <row r="26" spans="1:33" ht="15.65">
      <c r="A26" s="46">
        <v>17</v>
      </c>
      <c r="B26" s="69" t="s">
        <v>49</v>
      </c>
      <c r="C26" s="48" t="s">
        <v>77</v>
      </c>
      <c r="D26" s="67">
        <v>2015</v>
      </c>
      <c r="E26" s="20">
        <v>20.5</v>
      </c>
      <c r="F26" s="50">
        <v>19.2</v>
      </c>
      <c r="G26" s="50">
        <f>SUM(F26)-E26</f>
        <v>-1.3000000000000007</v>
      </c>
      <c r="H26" s="41"/>
      <c r="I26" s="45">
        <f>SUM(O26+T26+AA26+AF26+AF26)</f>
        <v>200</v>
      </c>
      <c r="J26" s="7"/>
      <c r="K26" s="134">
        <v>97</v>
      </c>
      <c r="L26" s="68">
        <v>96</v>
      </c>
      <c r="M26" s="112">
        <f>SUM(K26:L26)</f>
        <v>193</v>
      </c>
      <c r="N26" s="93">
        <v>18</v>
      </c>
      <c r="O26" s="29">
        <v>20</v>
      </c>
      <c r="P26" s="5" t="s">
        <v>1</v>
      </c>
      <c r="Q26" s="7"/>
      <c r="R26" s="134">
        <v>82</v>
      </c>
      <c r="S26" s="93">
        <v>16</v>
      </c>
      <c r="T26" s="29">
        <v>20</v>
      </c>
      <c r="U26" s="5" t="s">
        <v>1</v>
      </c>
      <c r="V26" s="7"/>
      <c r="W26" s="68"/>
      <c r="X26" s="68"/>
      <c r="Y26" s="112"/>
      <c r="Z26" s="93"/>
      <c r="AA26" s="29"/>
      <c r="AB26" s="5"/>
      <c r="AC26" s="7"/>
      <c r="AD26" s="134">
        <v>82</v>
      </c>
      <c r="AE26" s="93">
        <v>10</v>
      </c>
      <c r="AF26" s="29">
        <v>80</v>
      </c>
      <c r="AG26" s="5" t="s">
        <v>1</v>
      </c>
    </row>
    <row r="27" spans="1:33" ht="15.65">
      <c r="A27" s="46">
        <v>18</v>
      </c>
      <c r="B27" s="69" t="s">
        <v>122</v>
      </c>
      <c r="C27" s="48" t="s">
        <v>41</v>
      </c>
      <c r="D27" s="67">
        <v>2015</v>
      </c>
      <c r="E27" s="20">
        <v>16.399999999999999</v>
      </c>
      <c r="F27" s="50">
        <v>14.8</v>
      </c>
      <c r="G27" s="50">
        <f>SUM(F27)-E27</f>
        <v>-1.5999999999999979</v>
      </c>
      <c r="H27" s="135"/>
      <c r="I27" s="45">
        <f>SUM(O27+T27+AA27+AF27+AF27)</f>
        <v>170</v>
      </c>
      <c r="J27" s="7"/>
      <c r="K27" s="134">
        <v>82</v>
      </c>
      <c r="L27" s="68">
        <v>93</v>
      </c>
      <c r="M27" s="112">
        <f>SUM(K27:L27)</f>
        <v>175</v>
      </c>
      <c r="N27" s="93">
        <v>8</v>
      </c>
      <c r="O27" s="29">
        <v>120</v>
      </c>
      <c r="P27" s="5" t="s">
        <v>1</v>
      </c>
      <c r="Q27" s="7"/>
      <c r="R27" s="134">
        <v>76</v>
      </c>
      <c r="S27" s="93">
        <v>13</v>
      </c>
      <c r="T27" s="29">
        <v>50</v>
      </c>
      <c r="U27" s="5" t="s">
        <v>1</v>
      </c>
      <c r="V27" s="7"/>
      <c r="W27" s="68"/>
      <c r="X27" s="68"/>
      <c r="Y27" s="112"/>
      <c r="Z27" s="93"/>
      <c r="AA27" s="29"/>
      <c r="AB27" s="5"/>
      <c r="AC27" s="7"/>
      <c r="AD27" s="68"/>
      <c r="AE27" s="93"/>
      <c r="AF27" s="29"/>
      <c r="AG27" s="5"/>
    </row>
    <row r="28" spans="1:33" ht="15.65">
      <c r="A28" s="46">
        <v>19</v>
      </c>
      <c r="B28" s="69" t="s">
        <v>88</v>
      </c>
      <c r="C28" s="49" t="s">
        <v>52</v>
      </c>
      <c r="D28" s="105">
        <v>2014</v>
      </c>
      <c r="E28" s="20">
        <v>29.3</v>
      </c>
      <c r="F28" s="50">
        <v>29.2</v>
      </c>
      <c r="G28" s="50">
        <f>SUM(F28)-E28</f>
        <v>-0.10000000000000142</v>
      </c>
      <c r="H28" s="41"/>
      <c r="I28" s="45">
        <f>SUM(O28+T28+AA28+AF28+AF28)</f>
        <v>155</v>
      </c>
      <c r="J28" s="7"/>
      <c r="K28" s="134">
        <v>115</v>
      </c>
      <c r="L28" s="68">
        <v>119</v>
      </c>
      <c r="M28" s="112">
        <f>SUM(K28:L28)</f>
        <v>234</v>
      </c>
      <c r="N28" s="93">
        <v>21</v>
      </c>
      <c r="O28" s="29">
        <v>14</v>
      </c>
      <c r="P28" s="5" t="s">
        <v>1</v>
      </c>
      <c r="Q28" s="7"/>
      <c r="R28" s="134">
        <v>91</v>
      </c>
      <c r="S28" s="93">
        <v>20</v>
      </c>
      <c r="T28" s="29">
        <v>11</v>
      </c>
      <c r="U28" s="5" t="s">
        <v>1</v>
      </c>
      <c r="V28" s="7"/>
      <c r="W28" s="134">
        <v>107</v>
      </c>
      <c r="X28" s="68">
        <v>103</v>
      </c>
      <c r="Y28" s="112">
        <f>SUM(W28:X28)</f>
        <v>210</v>
      </c>
      <c r="Z28" s="93">
        <v>17</v>
      </c>
      <c r="AA28" s="29">
        <v>30</v>
      </c>
      <c r="AB28" s="5" t="s">
        <v>1</v>
      </c>
      <c r="AC28" s="7"/>
      <c r="AD28" s="134">
        <v>97</v>
      </c>
      <c r="AE28" s="93">
        <v>13</v>
      </c>
      <c r="AF28" s="29">
        <v>50</v>
      </c>
      <c r="AG28" s="5" t="s">
        <v>1</v>
      </c>
    </row>
    <row r="29" spans="1:33" ht="15.65">
      <c r="A29" s="46">
        <v>20</v>
      </c>
      <c r="B29" s="69" t="s">
        <v>133</v>
      </c>
      <c r="C29" s="49" t="s">
        <v>125</v>
      </c>
      <c r="D29" s="67">
        <v>2015</v>
      </c>
      <c r="E29" s="20">
        <v>33</v>
      </c>
      <c r="F29" s="50">
        <v>25.3</v>
      </c>
      <c r="G29" s="50">
        <f>SUM(F29)-E29</f>
        <v>-7.6999999999999993</v>
      </c>
      <c r="H29" s="41"/>
      <c r="I29" s="45">
        <f>SUM(O29+T29+AA29+AF29+AF29)</f>
        <v>151</v>
      </c>
      <c r="J29" s="7"/>
      <c r="K29" s="134">
        <v>111</v>
      </c>
      <c r="L29" s="68">
        <v>102</v>
      </c>
      <c r="M29" s="112">
        <f>SUM(K29:L29)</f>
        <v>213</v>
      </c>
      <c r="N29" s="93">
        <v>20</v>
      </c>
      <c r="O29" s="29">
        <v>16</v>
      </c>
      <c r="P29" s="5" t="s">
        <v>1</v>
      </c>
      <c r="Q29" s="7"/>
      <c r="R29" s="134">
        <v>86</v>
      </c>
      <c r="S29" s="93">
        <v>18</v>
      </c>
      <c r="T29" s="29">
        <v>15</v>
      </c>
      <c r="U29" s="5" t="s">
        <v>1</v>
      </c>
      <c r="V29" s="7"/>
      <c r="W29" s="68"/>
      <c r="X29" s="68"/>
      <c r="Y29" s="112"/>
      <c r="Z29" s="93"/>
      <c r="AA29" s="29"/>
      <c r="AB29" s="5"/>
      <c r="AC29" s="7"/>
      <c r="AD29" s="134">
        <v>94</v>
      </c>
      <c r="AE29" s="93">
        <v>12</v>
      </c>
      <c r="AF29" s="29">
        <v>60</v>
      </c>
      <c r="AG29" s="5" t="s">
        <v>1</v>
      </c>
    </row>
    <row r="30" spans="1:33" ht="15.65">
      <c r="A30" s="46">
        <v>21</v>
      </c>
      <c r="B30" s="69" t="s">
        <v>85</v>
      </c>
      <c r="C30" s="49" t="s">
        <v>291</v>
      </c>
      <c r="D30" s="105">
        <v>2014</v>
      </c>
      <c r="E30" s="20">
        <v>7.8</v>
      </c>
      <c r="F30" s="50"/>
      <c r="G30" s="50">
        <f>SUM(F30)-E30</f>
        <v>-7.8</v>
      </c>
      <c r="H30" s="135"/>
      <c r="I30" s="45">
        <f>SUM(O30+T30+AA30+AF30+AF30)</f>
        <v>150</v>
      </c>
      <c r="J30" s="7"/>
      <c r="K30" s="68"/>
      <c r="L30" s="68"/>
      <c r="M30" s="112"/>
      <c r="N30" s="93"/>
      <c r="O30" s="43"/>
      <c r="P30" s="5"/>
      <c r="Q30" s="7"/>
      <c r="R30" s="68"/>
      <c r="S30" s="93"/>
      <c r="T30" s="43"/>
      <c r="U30" s="5"/>
      <c r="V30" s="7"/>
      <c r="W30" s="134">
        <v>82</v>
      </c>
      <c r="X30" s="68">
        <v>80</v>
      </c>
      <c r="Y30" s="112">
        <f>SUM(W30:X30)</f>
        <v>162</v>
      </c>
      <c r="Z30" s="93">
        <v>6</v>
      </c>
      <c r="AA30" s="29">
        <v>150</v>
      </c>
      <c r="AB30" s="5" t="s">
        <v>1</v>
      </c>
      <c r="AC30" s="7"/>
      <c r="AD30" s="68"/>
      <c r="AE30" s="93"/>
      <c r="AF30" s="43"/>
      <c r="AG30" s="5"/>
    </row>
    <row r="31" spans="1:33" ht="15.65">
      <c r="A31" s="46">
        <v>22</v>
      </c>
      <c r="B31" s="69" t="s">
        <v>96</v>
      </c>
      <c r="C31" s="48" t="s">
        <v>120</v>
      </c>
      <c r="D31" s="67">
        <v>2015</v>
      </c>
      <c r="E31" s="20">
        <v>21</v>
      </c>
      <c r="F31" s="50">
        <v>17</v>
      </c>
      <c r="G31" s="50">
        <f>SUM(F31)-E31</f>
        <v>-4</v>
      </c>
      <c r="H31" s="135"/>
      <c r="I31" s="45">
        <f>SUM(O31+T31+AA31+AF31+AF31)</f>
        <v>135</v>
      </c>
      <c r="J31" s="7"/>
      <c r="K31" s="134">
        <v>81</v>
      </c>
      <c r="L31" s="68">
        <v>95</v>
      </c>
      <c r="M31" s="112">
        <f>SUM(K31:L31)</f>
        <v>176</v>
      </c>
      <c r="N31" s="93">
        <v>9</v>
      </c>
      <c r="O31" s="29">
        <v>105</v>
      </c>
      <c r="P31" s="5" t="s">
        <v>1</v>
      </c>
      <c r="Q31" s="7"/>
      <c r="R31" s="134">
        <v>79</v>
      </c>
      <c r="S31" s="93">
        <v>15</v>
      </c>
      <c r="T31" s="29">
        <v>30</v>
      </c>
      <c r="U31" s="5" t="s">
        <v>1</v>
      </c>
      <c r="V31" s="7"/>
      <c r="W31" s="68"/>
      <c r="X31" s="68"/>
      <c r="Y31" s="112"/>
      <c r="Z31" s="93"/>
      <c r="AA31" s="29"/>
      <c r="AB31" s="5"/>
      <c r="AC31" s="7"/>
      <c r="AD31" s="68"/>
      <c r="AE31" s="93"/>
      <c r="AF31" s="29"/>
      <c r="AG31" s="5"/>
    </row>
    <row r="32" spans="1:33" ht="15.65">
      <c r="A32" s="46">
        <v>23</v>
      </c>
      <c r="B32" s="69" t="s">
        <v>293</v>
      </c>
      <c r="C32" s="48" t="s">
        <v>41</v>
      </c>
      <c r="D32" s="67">
        <v>2015</v>
      </c>
      <c r="E32" s="20">
        <v>18.399999999999999</v>
      </c>
      <c r="F32" s="50">
        <v>16</v>
      </c>
      <c r="G32" s="50">
        <f>SUM(F32)-E32</f>
        <v>-2.3999999999999986</v>
      </c>
      <c r="H32" s="135"/>
      <c r="I32" s="45">
        <f>SUM(O32+T32+AA32+AF32+AF32)</f>
        <v>125</v>
      </c>
      <c r="J32" s="7"/>
      <c r="K32" s="134">
        <v>99</v>
      </c>
      <c r="L32" s="68">
        <v>85</v>
      </c>
      <c r="M32" s="112">
        <f>SUM(K32:L32)</f>
        <v>184</v>
      </c>
      <c r="N32" s="94">
        <v>14</v>
      </c>
      <c r="O32" s="29">
        <v>60</v>
      </c>
      <c r="P32" s="5" t="s">
        <v>1</v>
      </c>
      <c r="Q32" s="7"/>
      <c r="R32" s="134">
        <v>74</v>
      </c>
      <c r="S32" s="94">
        <v>11</v>
      </c>
      <c r="T32" s="29">
        <v>65</v>
      </c>
      <c r="U32" s="5" t="s">
        <v>1</v>
      </c>
      <c r="V32" s="7"/>
      <c r="W32" s="68"/>
      <c r="X32" s="68"/>
      <c r="Y32" s="112"/>
      <c r="Z32" s="94"/>
      <c r="AA32" s="29"/>
      <c r="AB32" s="5"/>
      <c r="AC32" s="7"/>
      <c r="AD32" s="68"/>
      <c r="AE32" s="94"/>
      <c r="AF32" s="29"/>
      <c r="AG32" s="5"/>
    </row>
    <row r="33" spans="1:33" ht="15.65">
      <c r="A33" s="46">
        <v>24</v>
      </c>
      <c r="B33" s="69" t="s">
        <v>276</v>
      </c>
      <c r="C33" s="49" t="s">
        <v>277</v>
      </c>
      <c r="D33" s="67">
        <v>2015</v>
      </c>
      <c r="E33" s="20">
        <v>21.5</v>
      </c>
      <c r="F33" s="50">
        <v>18.2</v>
      </c>
      <c r="G33" s="50">
        <f>SUM(F33)-E33</f>
        <v>-3.3000000000000007</v>
      </c>
      <c r="H33" s="135"/>
      <c r="I33" s="45">
        <f>SUM(O33+T33+AA33+AF33+AF33)</f>
        <v>107</v>
      </c>
      <c r="J33" s="7"/>
      <c r="K33" s="134">
        <v>99</v>
      </c>
      <c r="L33" s="68">
        <v>93</v>
      </c>
      <c r="M33" s="112">
        <f>SUM(K33:L33)</f>
        <v>192</v>
      </c>
      <c r="N33" s="94">
        <v>17</v>
      </c>
      <c r="O33" s="29">
        <v>30</v>
      </c>
      <c r="P33" s="5" t="s">
        <v>1</v>
      </c>
      <c r="Q33" s="7"/>
      <c r="R33" s="134">
        <v>74</v>
      </c>
      <c r="S33" s="94">
        <v>11</v>
      </c>
      <c r="T33" s="29">
        <v>65</v>
      </c>
      <c r="U33" s="5" t="s">
        <v>1</v>
      </c>
      <c r="V33" s="7"/>
      <c r="W33" s="134">
        <v>94</v>
      </c>
      <c r="X33" s="149" t="s">
        <v>446</v>
      </c>
      <c r="Y33" s="156">
        <v>94</v>
      </c>
      <c r="Z33" s="281">
        <v>20</v>
      </c>
      <c r="AA33" s="157">
        <v>12</v>
      </c>
      <c r="AB33" s="150" t="s">
        <v>1</v>
      </c>
      <c r="AC33" s="7"/>
      <c r="AD33" s="68"/>
      <c r="AE33" s="94"/>
      <c r="AF33" s="29"/>
      <c r="AG33" s="5"/>
    </row>
    <row r="34" spans="1:33" ht="15.65">
      <c r="A34" s="46">
        <v>25</v>
      </c>
      <c r="B34" s="69" t="s">
        <v>121</v>
      </c>
      <c r="C34" s="49" t="s">
        <v>172</v>
      </c>
      <c r="D34" s="105">
        <v>2014</v>
      </c>
      <c r="E34" s="20">
        <v>17</v>
      </c>
      <c r="F34" s="50"/>
      <c r="G34" s="50">
        <f>SUM(F34)-E34</f>
        <v>-17</v>
      </c>
      <c r="H34" s="135"/>
      <c r="I34" s="45">
        <f>SUM(O34+T34+AA34+AF34+AF34)</f>
        <v>95</v>
      </c>
      <c r="J34" s="7"/>
      <c r="K34" s="68"/>
      <c r="L34" s="68"/>
      <c r="M34" s="112"/>
      <c r="N34" s="28"/>
      <c r="O34" s="43"/>
      <c r="P34" s="5"/>
      <c r="Q34" s="7"/>
      <c r="R34" s="68"/>
      <c r="S34" s="28"/>
      <c r="T34" s="43"/>
      <c r="U34" s="5"/>
      <c r="V34" s="7"/>
      <c r="W34" s="134">
        <v>84</v>
      </c>
      <c r="X34" s="68">
        <v>85</v>
      </c>
      <c r="Y34" s="112">
        <f>SUM(W34:X34)</f>
        <v>169</v>
      </c>
      <c r="Z34" s="94">
        <v>10</v>
      </c>
      <c r="AA34" s="29">
        <v>95</v>
      </c>
      <c r="AB34" s="5" t="s">
        <v>1</v>
      </c>
      <c r="AC34" s="7"/>
      <c r="AD34" s="68"/>
      <c r="AE34" s="28"/>
      <c r="AF34" s="43"/>
      <c r="AG34" s="5"/>
    </row>
    <row r="35" spans="1:33" ht="15.65">
      <c r="A35" s="46">
        <v>26</v>
      </c>
      <c r="B35" s="69" t="s">
        <v>279</v>
      </c>
      <c r="C35" s="49" t="s">
        <v>172</v>
      </c>
      <c r="D35" s="105">
        <v>2014</v>
      </c>
      <c r="E35" s="237">
        <v>29.5</v>
      </c>
      <c r="F35" s="50"/>
      <c r="G35" s="50">
        <f>SUM(F35)-E35</f>
        <v>-29.5</v>
      </c>
      <c r="H35" s="135"/>
      <c r="I35" s="45">
        <f>SUM(O35+T35+AA35+AF35+AF35)</f>
        <v>80</v>
      </c>
      <c r="J35" s="7"/>
      <c r="K35" s="68"/>
      <c r="L35" s="68"/>
      <c r="M35" s="112"/>
      <c r="N35" s="94"/>
      <c r="O35" s="43"/>
      <c r="P35" s="5"/>
      <c r="Q35" s="7"/>
      <c r="R35" s="68"/>
      <c r="S35" s="94"/>
      <c r="T35" s="43"/>
      <c r="U35" s="5"/>
      <c r="V35" s="7"/>
      <c r="W35" s="68"/>
      <c r="X35" s="68"/>
      <c r="Y35" s="112"/>
      <c r="Z35" s="94"/>
      <c r="AA35" s="43"/>
      <c r="AB35" s="5"/>
      <c r="AC35" s="7"/>
      <c r="AD35" s="134">
        <v>106</v>
      </c>
      <c r="AE35" s="94">
        <v>14</v>
      </c>
      <c r="AF35" s="29">
        <v>40</v>
      </c>
      <c r="AG35" s="5" t="s">
        <v>1</v>
      </c>
    </row>
    <row r="36" spans="1:33" ht="15.65">
      <c r="A36" s="46">
        <v>27</v>
      </c>
      <c r="B36" s="69" t="s">
        <v>442</v>
      </c>
      <c r="C36" s="49" t="s">
        <v>53</v>
      </c>
      <c r="D36" s="67">
        <v>2015</v>
      </c>
      <c r="E36" s="20">
        <v>40.200000000000003</v>
      </c>
      <c r="F36" s="50"/>
      <c r="G36" s="50"/>
      <c r="H36" s="135"/>
      <c r="I36" s="45">
        <f>SUM(O36+T36+AA36+AF36+AF36)</f>
        <v>78</v>
      </c>
      <c r="J36" s="7"/>
      <c r="K36" s="68"/>
      <c r="L36" s="68"/>
      <c r="M36" s="112"/>
      <c r="N36" s="94"/>
      <c r="O36" s="43"/>
      <c r="P36" s="5"/>
      <c r="Q36" s="7"/>
      <c r="R36" s="68"/>
      <c r="S36" s="94"/>
      <c r="T36" s="43"/>
      <c r="U36" s="5"/>
      <c r="V36" s="7"/>
      <c r="W36" s="134">
        <v>113</v>
      </c>
      <c r="X36" s="68">
        <v>110</v>
      </c>
      <c r="Y36" s="112">
        <f>SUM(W36:X36)</f>
        <v>223</v>
      </c>
      <c r="Z36" s="94">
        <v>19</v>
      </c>
      <c r="AA36" s="29">
        <v>18</v>
      </c>
      <c r="AB36" s="5" t="s">
        <v>1</v>
      </c>
      <c r="AC36" s="7"/>
      <c r="AD36" s="134">
        <v>110</v>
      </c>
      <c r="AE36" s="94">
        <v>15</v>
      </c>
      <c r="AF36" s="29">
        <v>30</v>
      </c>
      <c r="AG36" s="5" t="s">
        <v>1</v>
      </c>
    </row>
    <row r="37" spans="1:33" ht="15.65">
      <c r="A37" s="106">
        <v>28</v>
      </c>
      <c r="B37" s="69" t="s">
        <v>97</v>
      </c>
      <c r="C37" s="49" t="s">
        <v>37</v>
      </c>
      <c r="D37" s="67">
        <v>2015</v>
      </c>
      <c r="E37" s="20">
        <v>12.9</v>
      </c>
      <c r="F37" s="50"/>
      <c r="G37" s="50">
        <f>SUM(F37)-E37</f>
        <v>-12.9</v>
      </c>
      <c r="H37" s="135"/>
      <c r="I37" s="45">
        <f>SUM(O37+T37+AA37+AF37+AF37)</f>
        <v>65</v>
      </c>
      <c r="J37" s="7"/>
      <c r="K37" s="68"/>
      <c r="L37" s="68"/>
      <c r="M37" s="112"/>
      <c r="N37" s="94"/>
      <c r="O37" s="43"/>
      <c r="P37" s="5"/>
      <c r="Q37" s="7"/>
      <c r="R37" s="68"/>
      <c r="S37" s="94"/>
      <c r="T37" s="43"/>
      <c r="U37" s="5"/>
      <c r="V37" s="7"/>
      <c r="W37" s="134">
        <v>88</v>
      </c>
      <c r="X37" s="68">
        <v>83</v>
      </c>
      <c r="Y37" s="112">
        <f>SUM(W37:X37)</f>
        <v>171</v>
      </c>
      <c r="Z37" s="94">
        <v>13</v>
      </c>
      <c r="AA37" s="29">
        <v>65</v>
      </c>
      <c r="AB37" s="5" t="s">
        <v>1</v>
      </c>
      <c r="AC37" s="7"/>
      <c r="AD37" s="68"/>
      <c r="AE37" s="94"/>
      <c r="AF37" s="43"/>
      <c r="AG37" s="5"/>
    </row>
    <row r="38" spans="1:33" ht="15.65">
      <c r="A38" s="46">
        <v>29</v>
      </c>
      <c r="B38" s="69" t="s">
        <v>84</v>
      </c>
      <c r="C38" s="49" t="s">
        <v>82</v>
      </c>
      <c r="D38" s="105">
        <v>2014</v>
      </c>
      <c r="E38" s="20">
        <v>10.199999999999999</v>
      </c>
      <c r="F38" s="50"/>
      <c r="G38" s="50">
        <f>SUM(F38)-E38</f>
        <v>-10.199999999999999</v>
      </c>
      <c r="H38" s="135"/>
      <c r="I38" s="45">
        <f>SUM(O38+T38+AA38+AF38+AF38)</f>
        <v>65</v>
      </c>
      <c r="J38" s="7"/>
      <c r="K38" s="68"/>
      <c r="L38" s="68"/>
      <c r="M38" s="112"/>
      <c r="N38" s="94"/>
      <c r="O38" s="43"/>
      <c r="P38" s="5"/>
      <c r="Q38" s="7"/>
      <c r="R38" s="68"/>
      <c r="S38" s="94"/>
      <c r="T38" s="43"/>
      <c r="U38" s="5"/>
      <c r="V38" s="7"/>
      <c r="W38" s="134">
        <v>88</v>
      </c>
      <c r="X38" s="68">
        <v>83</v>
      </c>
      <c r="Y38" s="112">
        <f>SUM(W38:X38)</f>
        <v>171</v>
      </c>
      <c r="Z38" s="94">
        <v>13</v>
      </c>
      <c r="AA38" s="29">
        <v>65</v>
      </c>
      <c r="AB38" s="5" t="s">
        <v>1</v>
      </c>
      <c r="AC38" s="7"/>
      <c r="AD38" s="68"/>
      <c r="AE38" s="94"/>
      <c r="AF38" s="43"/>
      <c r="AG38" s="5"/>
    </row>
    <row r="39" spans="1:33" ht="15.65">
      <c r="A39" s="46">
        <v>30</v>
      </c>
      <c r="B39" s="69" t="s">
        <v>278</v>
      </c>
      <c r="C39" s="49" t="s">
        <v>53</v>
      </c>
      <c r="D39" s="105">
        <v>2014</v>
      </c>
      <c r="E39" s="20">
        <v>24.5</v>
      </c>
      <c r="F39" s="50"/>
      <c r="G39" s="50">
        <f>SUM(F39)-E39</f>
        <v>-24.5</v>
      </c>
      <c r="H39" s="135"/>
      <c r="I39" s="45">
        <f>SUM(O39+T39+AA39+AF39+AF39)</f>
        <v>40</v>
      </c>
      <c r="J39" s="7"/>
      <c r="K39" s="68"/>
      <c r="L39" s="68"/>
      <c r="M39" s="112"/>
      <c r="N39" s="94"/>
      <c r="O39" s="43"/>
      <c r="P39" s="5"/>
      <c r="Q39" s="7"/>
      <c r="R39" s="68"/>
      <c r="S39" s="94"/>
      <c r="T39" s="43"/>
      <c r="U39" s="5"/>
      <c r="V39" s="7"/>
      <c r="W39" s="134">
        <v>109</v>
      </c>
      <c r="X39" s="68">
        <v>90</v>
      </c>
      <c r="Y39" s="112">
        <f>SUM(W39:X39)</f>
        <v>199</v>
      </c>
      <c r="Z39" s="94">
        <v>16</v>
      </c>
      <c r="AA39" s="29">
        <v>40</v>
      </c>
      <c r="AB39" s="5" t="s">
        <v>1</v>
      </c>
      <c r="AC39" s="7"/>
      <c r="AD39" s="68"/>
      <c r="AE39" s="94"/>
      <c r="AF39" s="43"/>
      <c r="AG39" s="5"/>
    </row>
    <row r="40" spans="1:33" ht="15.65">
      <c r="A40" s="46">
        <v>31</v>
      </c>
      <c r="B40" s="69" t="s">
        <v>153</v>
      </c>
      <c r="C40" s="49" t="s">
        <v>53</v>
      </c>
      <c r="D40" s="67">
        <v>2015</v>
      </c>
      <c r="E40" s="20">
        <v>32.6</v>
      </c>
      <c r="F40" s="50"/>
      <c r="G40" s="50">
        <f>SUM(F40)-E40</f>
        <v>-32.6</v>
      </c>
      <c r="H40" s="135"/>
      <c r="I40" s="45">
        <f>SUM(O40+T40+AA40+AF40+AF40)</f>
        <v>20</v>
      </c>
      <c r="J40" s="7"/>
      <c r="K40" s="68"/>
      <c r="L40" s="68"/>
      <c r="M40" s="112"/>
      <c r="N40" s="94"/>
      <c r="O40" s="43"/>
      <c r="P40" s="5"/>
      <c r="Q40" s="7"/>
      <c r="R40" s="68"/>
      <c r="S40" s="94"/>
      <c r="T40" s="43"/>
      <c r="U40" s="5"/>
      <c r="V40" s="7"/>
      <c r="W40" s="134">
        <v>111</v>
      </c>
      <c r="X40" s="68">
        <v>101</v>
      </c>
      <c r="Y40" s="112">
        <f>SUM(W40:X40)</f>
        <v>212</v>
      </c>
      <c r="Z40" s="94">
        <v>18</v>
      </c>
      <c r="AA40" s="29">
        <v>20</v>
      </c>
      <c r="AB40" s="5" t="s">
        <v>1</v>
      </c>
      <c r="AC40" s="7"/>
      <c r="AD40" s="68"/>
      <c r="AE40" s="94"/>
      <c r="AF40" s="43"/>
      <c r="AG40" s="5"/>
    </row>
    <row r="41" spans="1:33" ht="15.65">
      <c r="A41" s="46">
        <v>32</v>
      </c>
      <c r="B41" s="69" t="s">
        <v>280</v>
      </c>
      <c r="C41" s="48" t="s">
        <v>281</v>
      </c>
      <c r="D41" s="105">
        <v>2014</v>
      </c>
      <c r="E41" s="20">
        <v>36.4</v>
      </c>
      <c r="F41" s="50"/>
      <c r="G41" s="50">
        <f>SUM(F41)-E41</f>
        <v>-36.4</v>
      </c>
      <c r="H41" s="135"/>
      <c r="I41" s="45">
        <f>SUM(O41+T41+AA41+AF41+AF41)</f>
        <v>11</v>
      </c>
      <c r="J41" s="7"/>
      <c r="K41" s="68"/>
      <c r="L41" s="68"/>
      <c r="M41" s="112"/>
      <c r="N41" s="94"/>
      <c r="O41" s="43"/>
      <c r="P41" s="5"/>
      <c r="Q41" s="7"/>
      <c r="R41" s="134">
        <v>91</v>
      </c>
      <c r="S41" s="94">
        <v>20</v>
      </c>
      <c r="T41" s="29">
        <v>11</v>
      </c>
      <c r="U41" s="5" t="s">
        <v>1</v>
      </c>
      <c r="V41" s="7"/>
      <c r="W41" s="68"/>
      <c r="X41" s="68"/>
      <c r="Y41" s="112"/>
      <c r="Z41" s="94"/>
      <c r="AA41" s="43"/>
      <c r="AB41" s="5"/>
      <c r="AC41" s="7"/>
      <c r="AD41" s="68"/>
      <c r="AE41" s="94"/>
      <c r="AF41" s="29"/>
      <c r="AG41" s="5"/>
    </row>
    <row r="42" spans="1:33" ht="15.65">
      <c r="A42" s="46">
        <v>33</v>
      </c>
      <c r="B42" s="69" t="s">
        <v>155</v>
      </c>
      <c r="C42" s="48" t="s">
        <v>39</v>
      </c>
      <c r="D42" s="105">
        <v>2014</v>
      </c>
      <c r="E42" s="20"/>
      <c r="F42" s="50"/>
      <c r="G42" s="50">
        <f>SUM(F42)-E42</f>
        <v>0</v>
      </c>
      <c r="H42" s="135"/>
      <c r="I42" s="45">
        <f>SUM(O42+T42+AA42+AF42+AF42)</f>
        <v>0</v>
      </c>
      <c r="J42" s="7"/>
      <c r="K42" s="68"/>
      <c r="L42" s="68"/>
      <c r="M42" s="112"/>
      <c r="N42" s="94"/>
      <c r="O42" s="43"/>
      <c r="P42" s="5"/>
      <c r="Q42" s="7"/>
      <c r="R42" s="68"/>
      <c r="S42" s="94"/>
      <c r="T42" s="43"/>
      <c r="U42" s="5"/>
      <c r="V42" s="7"/>
      <c r="W42" s="68"/>
      <c r="X42" s="68"/>
      <c r="Y42" s="112"/>
      <c r="Z42" s="94"/>
      <c r="AA42" s="43"/>
      <c r="AB42" s="5"/>
      <c r="AC42" s="7"/>
      <c r="AD42" s="68"/>
      <c r="AE42" s="94"/>
      <c r="AF42" s="43"/>
      <c r="AG42" s="5"/>
    </row>
    <row r="43" spans="1:33" ht="15.65">
      <c r="A43" s="46">
        <v>34</v>
      </c>
      <c r="B43" s="69" t="s">
        <v>294</v>
      </c>
      <c r="C43" s="49" t="s">
        <v>258</v>
      </c>
      <c r="D43" s="67">
        <v>2015</v>
      </c>
      <c r="E43" s="20"/>
      <c r="F43" s="50"/>
      <c r="G43" s="50">
        <f>SUM(F43)-E43</f>
        <v>0</v>
      </c>
      <c r="H43" s="135"/>
      <c r="I43" s="45">
        <f>SUM(O43+T43+AA43+AF43+AF43)</f>
        <v>0</v>
      </c>
      <c r="J43" s="7"/>
      <c r="K43" s="68"/>
      <c r="L43" s="68"/>
      <c r="M43" s="112"/>
      <c r="N43" s="94"/>
      <c r="O43" s="43"/>
      <c r="P43" s="5"/>
      <c r="Q43" s="7"/>
      <c r="R43" s="68"/>
      <c r="S43" s="94"/>
      <c r="T43" s="43"/>
      <c r="U43" s="5"/>
      <c r="V43" s="7"/>
      <c r="W43" s="68"/>
      <c r="X43" s="68"/>
      <c r="Y43" s="112"/>
      <c r="Z43" s="94"/>
      <c r="AA43" s="43"/>
      <c r="AB43" s="5"/>
      <c r="AC43" s="7"/>
      <c r="AD43" s="68"/>
      <c r="AE43" s="94"/>
      <c r="AF43" s="43"/>
      <c r="AG43" s="5"/>
    </row>
    <row r="44" spans="1:33" ht="15.65">
      <c r="A44" s="46">
        <v>35</v>
      </c>
      <c r="B44" s="69" t="s">
        <v>141</v>
      </c>
      <c r="C44" s="48" t="s">
        <v>39</v>
      </c>
      <c r="D44" s="105">
        <v>2014</v>
      </c>
      <c r="E44" s="20"/>
      <c r="F44" s="20"/>
      <c r="G44" s="50">
        <f>SUM(F44)-E44</f>
        <v>0</v>
      </c>
      <c r="H44" s="135"/>
      <c r="I44" s="45">
        <f>SUM(O44+T44+AA44+AF44+AF44)</f>
        <v>0</v>
      </c>
      <c r="J44" s="7"/>
      <c r="K44" s="68"/>
      <c r="L44" s="68"/>
      <c r="M44" s="112"/>
      <c r="N44" s="94"/>
      <c r="O44" s="43"/>
      <c r="P44" s="5"/>
      <c r="Q44" s="7"/>
      <c r="R44" s="68"/>
      <c r="S44" s="94"/>
      <c r="T44" s="43"/>
      <c r="U44" s="5"/>
      <c r="V44" s="7"/>
      <c r="W44" s="68"/>
      <c r="X44" s="68"/>
      <c r="Y44" s="112"/>
      <c r="Z44" s="94"/>
      <c r="AA44" s="43"/>
      <c r="AB44" s="5"/>
      <c r="AC44" s="7"/>
      <c r="AD44" s="68"/>
      <c r="AE44" s="94"/>
      <c r="AF44" s="43"/>
      <c r="AG44" s="5"/>
    </row>
    <row r="47" spans="1:33">
      <c r="A47" s="120" t="s">
        <v>100</v>
      </c>
      <c r="B47" s="121">
        <v>2025</v>
      </c>
    </row>
  </sheetData>
  <mergeCells count="20">
    <mergeCell ref="AA9:AB9"/>
    <mergeCell ref="R7:U7"/>
    <mergeCell ref="R8:U8"/>
    <mergeCell ref="T9:U9"/>
    <mergeCell ref="AD7:AG7"/>
    <mergeCell ref="AD8:AG8"/>
    <mergeCell ref="AF9:AG9"/>
    <mergeCell ref="W7:AB7"/>
    <mergeCell ref="W8:AB8"/>
    <mergeCell ref="O9:P9"/>
    <mergeCell ref="A1:I4"/>
    <mergeCell ref="I7:I9"/>
    <mergeCell ref="B8:B9"/>
    <mergeCell ref="C8:C9"/>
    <mergeCell ref="D8:D9"/>
    <mergeCell ref="E8:E9"/>
    <mergeCell ref="F8:F9"/>
    <mergeCell ref="G8:G9"/>
    <mergeCell ref="K7:P7"/>
    <mergeCell ref="K8:P8"/>
  </mergeCells>
  <pageMargins left="0.39370078740157483" right="0.23622047244094491" top="0.6692913385826772" bottom="0.74803149606299213" header="0.31496062992125984" footer="0.31496062992125984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>
    <pageSetUpPr fitToPage="1"/>
  </sheetPr>
  <dimension ref="A1:BM64"/>
  <sheetViews>
    <sheetView zoomScale="130" zoomScaleNormal="130" workbookViewId="0">
      <pane xSplit="14187" topLeftCell="AC1"/>
      <selection activeCell="B5" sqref="B5"/>
      <selection pane="topRight" activeCell="AI18" sqref="AI18"/>
    </sheetView>
  </sheetViews>
  <sheetFormatPr baseColWidth="10" defaultRowHeight="15.05"/>
  <cols>
    <col min="1" max="1" width="5" style="13" bestFit="1" customWidth="1"/>
    <col min="2" max="2" width="25.6640625" style="13" customWidth="1"/>
    <col min="3" max="3" width="19.44140625" style="13" customWidth="1"/>
    <col min="4" max="4" width="6.88671875" style="13" bestFit="1" customWidth="1"/>
    <col min="5" max="5" width="5.44140625" style="16" bestFit="1" customWidth="1"/>
    <col min="6" max="6" width="4.88671875" style="18" bestFit="1" customWidth="1"/>
    <col min="7" max="7" width="5.33203125" style="18" customWidth="1"/>
    <col min="8" max="8" width="0.88671875" customWidth="1"/>
    <col min="9" max="9" width="19.5546875" customWidth="1"/>
    <col min="10" max="10" width="0.88671875" customWidth="1"/>
    <col min="11" max="11" width="6.44140625" bestFit="1" customWidth="1"/>
    <col min="12" max="12" width="6" style="30" bestFit="1" customWidth="1"/>
    <col min="13" max="13" width="5" bestFit="1" customWidth="1"/>
    <col min="14" max="14" width="6.88671875" bestFit="1" customWidth="1"/>
    <col min="15" max="15" width="5" bestFit="1" customWidth="1"/>
    <col min="16" max="16" width="4.109375" bestFit="1" customWidth="1"/>
    <col min="17" max="17" width="0.88671875" customWidth="1"/>
    <col min="18" max="18" width="6.44140625" bestFit="1" customWidth="1"/>
    <col min="19" max="19" width="6.88671875" bestFit="1" customWidth="1"/>
    <col min="20" max="20" width="5" bestFit="1" customWidth="1"/>
    <col min="21" max="21" width="4.109375" bestFit="1" customWidth="1"/>
    <col min="22" max="22" width="0.88671875" customWidth="1"/>
    <col min="23" max="23" width="6.44140625" bestFit="1" customWidth="1"/>
    <col min="24" max="24" width="6" style="30" bestFit="1" customWidth="1"/>
    <col min="25" max="25" width="5" bestFit="1" customWidth="1"/>
    <col min="26" max="26" width="6.88671875" bestFit="1" customWidth="1"/>
    <col min="27" max="27" width="5" bestFit="1" customWidth="1"/>
    <col min="28" max="28" width="4.109375" bestFit="1" customWidth="1"/>
    <col min="29" max="29" width="0.88671875" customWidth="1"/>
    <col min="30" max="30" width="6.44140625" bestFit="1" customWidth="1"/>
    <col min="31" max="31" width="6.88671875" bestFit="1" customWidth="1"/>
    <col min="32" max="32" width="5" bestFit="1" customWidth="1"/>
    <col min="33" max="33" width="4.109375" bestFit="1" customWidth="1"/>
  </cols>
  <sheetData>
    <row r="1" spans="1:33" ht="15.85" customHeight="1" thickTop="1">
      <c r="A1" s="168"/>
      <c r="B1" s="169"/>
      <c r="C1" s="169"/>
      <c r="D1" s="169"/>
      <c r="E1" s="169"/>
      <c r="F1" s="169"/>
      <c r="G1" s="169"/>
      <c r="H1" s="169"/>
      <c r="I1" s="170"/>
      <c r="K1" s="44"/>
      <c r="L1" s="44"/>
      <c r="M1" s="44"/>
      <c r="N1" s="44"/>
      <c r="R1" s="44"/>
      <c r="S1" s="44"/>
      <c r="W1" s="44"/>
      <c r="X1" s="44"/>
      <c r="Y1" s="44"/>
      <c r="Z1" s="44"/>
      <c r="AD1" s="44"/>
      <c r="AE1" s="44"/>
    </row>
    <row r="2" spans="1:33" ht="15.05" customHeight="1">
      <c r="A2" s="171"/>
      <c r="B2" s="172"/>
      <c r="C2" s="172"/>
      <c r="D2" s="172"/>
      <c r="E2" s="172"/>
      <c r="F2" s="172"/>
      <c r="G2" s="172"/>
      <c r="H2" s="172"/>
      <c r="I2" s="173"/>
      <c r="K2" s="44"/>
      <c r="L2" s="44"/>
      <c r="M2" s="44"/>
      <c r="N2" s="44"/>
      <c r="R2" s="44"/>
      <c r="S2" s="44"/>
      <c r="W2" s="44"/>
      <c r="X2" s="44"/>
      <c r="Y2" s="44"/>
      <c r="Z2" s="44"/>
      <c r="AD2" s="44"/>
      <c r="AE2" s="44"/>
    </row>
    <row r="3" spans="1:33" ht="15.05" customHeight="1">
      <c r="A3" s="171"/>
      <c r="B3" s="172"/>
      <c r="C3" s="172"/>
      <c r="D3" s="172"/>
      <c r="E3" s="172"/>
      <c r="F3" s="172"/>
      <c r="G3" s="172"/>
      <c r="H3" s="172"/>
      <c r="I3" s="173"/>
    </row>
    <row r="4" spans="1:33" ht="15.65" thickBot="1">
      <c r="A4" s="174"/>
      <c r="B4" s="175"/>
      <c r="C4" s="175"/>
      <c r="D4" s="175"/>
      <c r="E4" s="175"/>
      <c r="F4" s="175"/>
      <c r="G4" s="175"/>
      <c r="H4" s="175"/>
      <c r="I4" s="176"/>
    </row>
    <row r="5" spans="1:33" ht="16.3" thickTop="1">
      <c r="B5" s="60" t="s">
        <v>254</v>
      </c>
      <c r="H5" s="2"/>
      <c r="I5" s="8" t="s">
        <v>3</v>
      </c>
      <c r="J5" s="78"/>
      <c r="Q5" s="138"/>
      <c r="V5" s="138"/>
      <c r="AC5" s="138"/>
    </row>
    <row r="6" spans="1:33" ht="15.05" customHeight="1">
      <c r="C6" s="37" t="s">
        <v>449</v>
      </c>
      <c r="D6" s="15" t="s">
        <v>11</v>
      </c>
      <c r="H6" s="2"/>
      <c r="I6" s="9" t="s">
        <v>7</v>
      </c>
      <c r="J6" s="79"/>
      <c r="M6" s="77"/>
      <c r="N6" s="77"/>
      <c r="O6" s="77"/>
      <c r="P6" s="77"/>
      <c r="Q6" s="139"/>
      <c r="R6" s="77"/>
      <c r="S6" s="77"/>
      <c r="V6" s="139"/>
      <c r="W6" s="77"/>
      <c r="Y6" s="77"/>
      <c r="Z6" s="77"/>
      <c r="AA6" s="77"/>
      <c r="AB6" s="77"/>
      <c r="AC6" s="139"/>
      <c r="AD6" s="77"/>
      <c r="AE6" s="77"/>
    </row>
    <row r="7" spans="1:33" ht="13.5" customHeight="1">
      <c r="C7" s="47" t="s">
        <v>465</v>
      </c>
      <c r="D7" s="102">
        <v>7</v>
      </c>
      <c r="H7" s="3"/>
      <c r="I7" s="182" t="s">
        <v>5</v>
      </c>
      <c r="J7" s="6"/>
      <c r="K7" s="158" t="s">
        <v>296</v>
      </c>
      <c r="L7" s="166"/>
      <c r="M7" s="166"/>
      <c r="N7" s="159"/>
      <c r="O7" s="159"/>
      <c r="P7" s="160"/>
      <c r="Q7" s="6"/>
      <c r="R7" s="158" t="s">
        <v>423</v>
      </c>
      <c r="S7" s="159"/>
      <c r="T7" s="159"/>
      <c r="U7" s="160"/>
      <c r="V7" s="6"/>
      <c r="W7" s="158" t="s">
        <v>439</v>
      </c>
      <c r="X7" s="166"/>
      <c r="Y7" s="166"/>
      <c r="Z7" s="159"/>
      <c r="AA7" s="159"/>
      <c r="AB7" s="160"/>
      <c r="AC7" s="6"/>
      <c r="AD7" s="158" t="s">
        <v>455</v>
      </c>
      <c r="AE7" s="159"/>
      <c r="AF7" s="159"/>
      <c r="AG7" s="160"/>
    </row>
    <row r="8" spans="1:33" ht="15.85" customHeight="1">
      <c r="B8" s="177" t="s">
        <v>57</v>
      </c>
      <c r="C8" s="177" t="s">
        <v>34</v>
      </c>
      <c r="D8" s="177" t="s">
        <v>9</v>
      </c>
      <c r="E8" s="180" t="s">
        <v>79</v>
      </c>
      <c r="F8" s="184" t="s">
        <v>10</v>
      </c>
      <c r="G8" s="184" t="s">
        <v>100</v>
      </c>
      <c r="H8" s="4"/>
      <c r="I8" s="183"/>
      <c r="J8" s="7"/>
      <c r="K8" s="161" t="s">
        <v>297</v>
      </c>
      <c r="L8" s="167"/>
      <c r="M8" s="167"/>
      <c r="N8" s="162"/>
      <c r="O8" s="162"/>
      <c r="P8" s="163"/>
      <c r="Q8" s="7"/>
      <c r="R8" s="161" t="s">
        <v>425</v>
      </c>
      <c r="S8" s="162"/>
      <c r="T8" s="162"/>
      <c r="U8" s="163"/>
      <c r="V8" s="7"/>
      <c r="W8" s="161" t="s">
        <v>440</v>
      </c>
      <c r="X8" s="167"/>
      <c r="Y8" s="167"/>
      <c r="Z8" s="162"/>
      <c r="AA8" s="162"/>
      <c r="AB8" s="163"/>
      <c r="AC8" s="7"/>
      <c r="AD8" s="161" t="s">
        <v>454</v>
      </c>
      <c r="AE8" s="162"/>
      <c r="AF8" s="162"/>
      <c r="AG8" s="163"/>
    </row>
    <row r="9" spans="1:33" ht="15.05" customHeight="1">
      <c r="B9" s="178"/>
      <c r="C9" s="179"/>
      <c r="D9" s="179"/>
      <c r="E9" s="181"/>
      <c r="F9" s="185"/>
      <c r="G9" s="185"/>
      <c r="H9" s="4"/>
      <c r="I9" s="183"/>
      <c r="J9" s="7"/>
      <c r="K9" s="104" t="s">
        <v>286</v>
      </c>
      <c r="L9" s="104" t="s">
        <v>287</v>
      </c>
      <c r="M9" s="88" t="s">
        <v>288</v>
      </c>
      <c r="N9" s="88" t="s">
        <v>4</v>
      </c>
      <c r="O9" s="164" t="s">
        <v>18</v>
      </c>
      <c r="P9" s="165"/>
      <c r="Q9" s="7"/>
      <c r="R9" s="104" t="s">
        <v>424</v>
      </c>
      <c r="S9" s="88" t="s">
        <v>4</v>
      </c>
      <c r="T9" s="164" t="s">
        <v>18</v>
      </c>
      <c r="U9" s="165"/>
      <c r="V9" s="7"/>
      <c r="W9" s="104" t="s">
        <v>286</v>
      </c>
      <c r="X9" s="104" t="s">
        <v>287</v>
      </c>
      <c r="Y9" s="88" t="s">
        <v>288</v>
      </c>
      <c r="Z9" s="88" t="s">
        <v>4</v>
      </c>
      <c r="AA9" s="164" t="s">
        <v>18</v>
      </c>
      <c r="AB9" s="165"/>
      <c r="AC9" s="7"/>
      <c r="AD9" s="104" t="s">
        <v>424</v>
      </c>
      <c r="AE9" s="88" t="s">
        <v>4</v>
      </c>
      <c r="AF9" s="164" t="s">
        <v>18</v>
      </c>
      <c r="AG9" s="165"/>
    </row>
    <row r="10" spans="1:33" ht="15.05" customHeight="1">
      <c r="A10" s="14">
        <v>1</v>
      </c>
      <c r="B10" s="69" t="s">
        <v>95</v>
      </c>
      <c r="C10" s="49" t="s">
        <v>53</v>
      </c>
      <c r="D10" s="62">
        <v>2014</v>
      </c>
      <c r="E10" s="20">
        <v>11.7</v>
      </c>
      <c r="F10" s="20">
        <v>11.7</v>
      </c>
      <c r="G10" s="20">
        <f>SUM(F10)-E10</f>
        <v>0</v>
      </c>
      <c r="H10" s="275"/>
      <c r="I10" s="12">
        <f>SUM(O10+T10+AA10+AF10)</f>
        <v>710</v>
      </c>
      <c r="J10" s="7"/>
      <c r="K10" s="134">
        <v>83</v>
      </c>
      <c r="L10" s="112">
        <v>84</v>
      </c>
      <c r="M10" s="112">
        <f>SUM(K10:L10)</f>
        <v>167</v>
      </c>
      <c r="N10" s="29">
        <v>1</v>
      </c>
      <c r="O10" s="29">
        <v>280</v>
      </c>
      <c r="P10" s="5" t="s">
        <v>1</v>
      </c>
      <c r="Q10" s="7"/>
      <c r="R10" s="134">
        <v>74</v>
      </c>
      <c r="S10" s="29">
        <v>1</v>
      </c>
      <c r="T10" s="29">
        <v>200</v>
      </c>
      <c r="U10" s="5" t="s">
        <v>1</v>
      </c>
      <c r="V10" s="7"/>
      <c r="W10" s="134">
        <v>82</v>
      </c>
      <c r="X10" s="112">
        <v>79</v>
      </c>
      <c r="Y10" s="112">
        <f>SUM(W10:X10)</f>
        <v>161</v>
      </c>
      <c r="Z10" s="93">
        <v>2</v>
      </c>
      <c r="AA10" s="29">
        <v>230</v>
      </c>
      <c r="AB10" s="5" t="s">
        <v>1</v>
      </c>
      <c r="AC10" s="7"/>
      <c r="AD10" s="68"/>
      <c r="AE10" s="29"/>
      <c r="AF10" s="29"/>
      <c r="AG10" s="5"/>
    </row>
    <row r="11" spans="1:33" ht="15.85" customHeight="1">
      <c r="A11" s="14">
        <v>2</v>
      </c>
      <c r="B11" s="69" t="s">
        <v>116</v>
      </c>
      <c r="C11" s="48" t="s">
        <v>117</v>
      </c>
      <c r="D11" s="67">
        <v>2015</v>
      </c>
      <c r="E11" s="20">
        <v>21.2</v>
      </c>
      <c r="F11" s="20">
        <v>14.6</v>
      </c>
      <c r="G11" s="20">
        <f>SUM(F11)-E11</f>
        <v>-6.6</v>
      </c>
      <c r="H11" s="274"/>
      <c r="I11" s="12">
        <f>SUM(O11+T11+AA11+AF11)</f>
        <v>614</v>
      </c>
      <c r="J11" s="7"/>
      <c r="K11" s="134">
        <v>84</v>
      </c>
      <c r="L11" s="112">
        <v>89</v>
      </c>
      <c r="M11" s="112">
        <f>SUM(K11:L11)</f>
        <v>173</v>
      </c>
      <c r="N11" s="29">
        <v>2</v>
      </c>
      <c r="O11" s="29">
        <v>230</v>
      </c>
      <c r="P11" s="5" t="s">
        <v>1</v>
      </c>
      <c r="Q11" s="7"/>
      <c r="R11" s="134">
        <v>76</v>
      </c>
      <c r="S11" s="29">
        <v>2</v>
      </c>
      <c r="T11" s="29">
        <v>184</v>
      </c>
      <c r="U11" s="5" t="s">
        <v>1</v>
      </c>
      <c r="V11" s="7"/>
      <c r="W11" s="68"/>
      <c r="X11" s="112"/>
      <c r="Y11" s="112"/>
      <c r="Z11" s="93"/>
      <c r="AA11" s="29"/>
      <c r="AB11" s="5"/>
      <c r="AC11" s="7"/>
      <c r="AD11" s="134">
        <v>79</v>
      </c>
      <c r="AE11" s="29">
        <v>1</v>
      </c>
      <c r="AF11" s="29">
        <v>200</v>
      </c>
      <c r="AG11" s="5" t="s">
        <v>1</v>
      </c>
    </row>
    <row r="12" spans="1:33" ht="15.65">
      <c r="A12" s="14">
        <v>3</v>
      </c>
      <c r="B12" s="69" t="s">
        <v>119</v>
      </c>
      <c r="C12" s="49" t="s">
        <v>53</v>
      </c>
      <c r="D12" s="105">
        <v>2014</v>
      </c>
      <c r="E12" s="20">
        <v>19.5</v>
      </c>
      <c r="F12" s="20">
        <v>15.2</v>
      </c>
      <c r="G12" s="20">
        <f>SUM(F12)-E12</f>
        <v>-4.3000000000000007</v>
      </c>
      <c r="H12" s="2"/>
      <c r="I12" s="12">
        <f>SUM(O12+T12+AA12+AF12)</f>
        <v>552</v>
      </c>
      <c r="J12" s="7"/>
      <c r="K12" s="68"/>
      <c r="L12" s="112"/>
      <c r="M12" s="112"/>
      <c r="N12" s="93"/>
      <c r="O12" s="29"/>
      <c r="P12" s="5"/>
      <c r="Q12" s="7"/>
      <c r="R12" s="134">
        <v>77</v>
      </c>
      <c r="S12" s="29">
        <v>3</v>
      </c>
      <c r="T12" s="29">
        <v>168</v>
      </c>
      <c r="U12" s="5" t="s">
        <v>1</v>
      </c>
      <c r="V12" s="7"/>
      <c r="W12" s="134">
        <v>86</v>
      </c>
      <c r="X12" s="112">
        <v>89</v>
      </c>
      <c r="Y12" s="112">
        <f>SUM(W12:X12)</f>
        <v>175</v>
      </c>
      <c r="Z12" s="93">
        <v>3</v>
      </c>
      <c r="AA12" s="29">
        <v>200</v>
      </c>
      <c r="AB12" s="5" t="s">
        <v>1</v>
      </c>
      <c r="AC12" s="7"/>
      <c r="AD12" s="134">
        <v>99</v>
      </c>
      <c r="AE12" s="29">
        <v>2</v>
      </c>
      <c r="AF12" s="29">
        <v>184</v>
      </c>
      <c r="AG12" s="5" t="s">
        <v>1</v>
      </c>
    </row>
    <row r="13" spans="1:33" ht="15.65">
      <c r="A13" s="14">
        <v>4</v>
      </c>
      <c r="B13" s="69" t="s">
        <v>128</v>
      </c>
      <c r="C13" s="49" t="s">
        <v>43</v>
      </c>
      <c r="D13" s="61">
        <v>2015</v>
      </c>
      <c r="E13" s="20">
        <v>28.8</v>
      </c>
      <c r="F13" s="20">
        <v>15.6</v>
      </c>
      <c r="G13" s="20">
        <f>SUM(F13)-E13</f>
        <v>-13.200000000000001</v>
      </c>
      <c r="H13" s="54"/>
      <c r="I13" s="12">
        <f>SUM(O13+T13+AA13+AF13)</f>
        <v>518</v>
      </c>
      <c r="J13" s="7"/>
      <c r="K13" s="134">
        <v>89</v>
      </c>
      <c r="L13" s="112">
        <v>94</v>
      </c>
      <c r="M13" s="112">
        <f>SUM(K13:L13)</f>
        <v>183</v>
      </c>
      <c r="N13" s="29">
        <v>4</v>
      </c>
      <c r="O13" s="29">
        <v>184</v>
      </c>
      <c r="P13" s="5" t="s">
        <v>1</v>
      </c>
      <c r="Q13" s="7"/>
      <c r="R13" s="68"/>
      <c r="S13" s="29"/>
      <c r="T13" s="29"/>
      <c r="U13" s="5"/>
      <c r="V13" s="7"/>
      <c r="W13" s="134">
        <v>91</v>
      </c>
      <c r="X13" s="112">
        <v>86</v>
      </c>
      <c r="Y13" s="112">
        <f>SUM(W13:X13)</f>
        <v>177</v>
      </c>
      <c r="Z13" s="93">
        <v>4</v>
      </c>
      <c r="AA13" s="29">
        <v>184</v>
      </c>
      <c r="AB13" s="5" t="s">
        <v>1</v>
      </c>
      <c r="AC13" s="7"/>
      <c r="AD13" s="134">
        <v>103</v>
      </c>
      <c r="AE13" s="29">
        <v>4</v>
      </c>
      <c r="AF13" s="29">
        <v>150</v>
      </c>
      <c r="AG13" s="5" t="s">
        <v>1</v>
      </c>
    </row>
    <row r="14" spans="1:33" ht="15.65">
      <c r="A14" s="14">
        <v>5</v>
      </c>
      <c r="B14" s="69" t="s">
        <v>283</v>
      </c>
      <c r="C14" s="49" t="s">
        <v>258</v>
      </c>
      <c r="D14" s="61">
        <v>2015</v>
      </c>
      <c r="E14" s="20">
        <v>32.200000000000003</v>
      </c>
      <c r="F14" s="20">
        <v>20</v>
      </c>
      <c r="G14" s="20">
        <f>SUM(F14)-E14</f>
        <v>-12.200000000000003</v>
      </c>
      <c r="H14" s="54"/>
      <c r="I14" s="12">
        <f>SUM(O14+T14+AA14+AF14)</f>
        <v>477</v>
      </c>
      <c r="J14" s="7"/>
      <c r="K14" s="134">
        <v>90</v>
      </c>
      <c r="L14" s="112">
        <v>92</v>
      </c>
      <c r="M14" s="112">
        <f>SUM(K14:L14)</f>
        <v>182</v>
      </c>
      <c r="N14" s="29">
        <v>3</v>
      </c>
      <c r="O14" s="29">
        <v>200</v>
      </c>
      <c r="P14" s="5" t="s">
        <v>1</v>
      </c>
      <c r="Q14" s="7"/>
      <c r="R14" s="134">
        <v>84</v>
      </c>
      <c r="S14" s="29">
        <v>5</v>
      </c>
      <c r="T14" s="29">
        <v>127</v>
      </c>
      <c r="U14" s="5" t="s">
        <v>1</v>
      </c>
      <c r="V14" s="7"/>
      <c r="W14" s="134">
        <v>90</v>
      </c>
      <c r="X14" s="112">
        <v>94</v>
      </c>
      <c r="Y14" s="112">
        <f>SUM(W14:X14)</f>
        <v>184</v>
      </c>
      <c r="Z14" s="93">
        <v>6</v>
      </c>
      <c r="AA14" s="29">
        <v>150</v>
      </c>
      <c r="AB14" s="5" t="s">
        <v>1</v>
      </c>
      <c r="AC14" s="7"/>
      <c r="AD14" s="68"/>
      <c r="AE14" s="29"/>
      <c r="AF14" s="29"/>
      <c r="AG14" s="5"/>
    </row>
    <row r="15" spans="1:33" ht="15.65">
      <c r="A15" s="14">
        <v>6</v>
      </c>
      <c r="B15" s="69" t="s">
        <v>80</v>
      </c>
      <c r="C15" s="49" t="s">
        <v>81</v>
      </c>
      <c r="D15" s="105">
        <v>2014</v>
      </c>
      <c r="E15" s="20">
        <v>9.3000000000000007</v>
      </c>
      <c r="F15" s="20"/>
      <c r="G15" s="20">
        <f>SUM(F15)-E15</f>
        <v>-9.3000000000000007</v>
      </c>
      <c r="H15" s="53"/>
      <c r="I15" s="12">
        <f>SUM(O15+T15+AA15+AF15)</f>
        <v>280</v>
      </c>
      <c r="J15" s="7"/>
      <c r="K15" s="68"/>
      <c r="L15" s="112"/>
      <c r="M15" s="112"/>
      <c r="N15" s="93"/>
      <c r="O15" s="29"/>
      <c r="P15" s="5"/>
      <c r="Q15" s="7"/>
      <c r="R15" s="68"/>
      <c r="S15" s="93"/>
      <c r="T15" s="29"/>
      <c r="U15" s="5"/>
      <c r="V15" s="7"/>
      <c r="W15" s="134">
        <v>75</v>
      </c>
      <c r="X15" s="112">
        <v>78</v>
      </c>
      <c r="Y15" s="112">
        <f>SUM(W15:X15)</f>
        <v>153</v>
      </c>
      <c r="Z15" s="93">
        <v>1</v>
      </c>
      <c r="AA15" s="29">
        <v>280</v>
      </c>
      <c r="AB15" s="5" t="s">
        <v>1</v>
      </c>
      <c r="AC15" s="7"/>
      <c r="AD15" s="68"/>
      <c r="AE15" s="93"/>
      <c r="AF15" s="29"/>
      <c r="AG15" s="5"/>
    </row>
    <row r="16" spans="1:33" ht="15.65">
      <c r="A16" s="14">
        <v>7</v>
      </c>
      <c r="B16" s="69" t="s">
        <v>118</v>
      </c>
      <c r="C16" s="48" t="s">
        <v>36</v>
      </c>
      <c r="D16" s="61">
        <v>2015</v>
      </c>
      <c r="E16" s="20">
        <v>32.1</v>
      </c>
      <c r="F16" s="20">
        <v>30.5</v>
      </c>
      <c r="G16" s="20">
        <f>SUM(F16)-E16</f>
        <v>-1.6000000000000014</v>
      </c>
      <c r="H16" s="53"/>
      <c r="I16" s="12">
        <f>SUM(O16+T16+AA16+AF16)</f>
        <v>254</v>
      </c>
      <c r="J16" s="7"/>
      <c r="K16" s="68"/>
      <c r="L16" s="112"/>
      <c r="M16" s="112"/>
      <c r="N16" s="93"/>
      <c r="O16" s="29"/>
      <c r="P16" s="5"/>
      <c r="Q16" s="7"/>
      <c r="R16" s="68"/>
      <c r="S16" s="93"/>
      <c r="T16" s="29"/>
      <c r="U16" s="5"/>
      <c r="V16" s="7"/>
      <c r="W16" s="134">
        <v>105</v>
      </c>
      <c r="X16" s="112">
        <v>114</v>
      </c>
      <c r="Y16" s="112">
        <f>SUM(W16:X16)</f>
        <v>219</v>
      </c>
      <c r="Z16" s="93">
        <v>8</v>
      </c>
      <c r="AA16" s="29">
        <v>120</v>
      </c>
      <c r="AB16" s="5" t="s">
        <v>1</v>
      </c>
      <c r="AC16" s="7"/>
      <c r="AD16" s="134">
        <v>108</v>
      </c>
      <c r="AE16" s="93">
        <v>5</v>
      </c>
      <c r="AF16" s="29">
        <v>134</v>
      </c>
      <c r="AG16" s="5" t="s">
        <v>1</v>
      </c>
    </row>
    <row r="17" spans="1:65" ht="15.65">
      <c r="A17" s="14">
        <v>8</v>
      </c>
      <c r="B17" s="69" t="s">
        <v>58</v>
      </c>
      <c r="C17" s="49" t="s">
        <v>37</v>
      </c>
      <c r="D17" s="62">
        <v>2014</v>
      </c>
      <c r="E17" s="20">
        <v>16.7</v>
      </c>
      <c r="F17" s="20"/>
      <c r="G17" s="20">
        <f>SUM(F17)-E17</f>
        <v>-16.7</v>
      </c>
      <c r="H17" s="53"/>
      <c r="I17" s="12">
        <f>SUM(O17+T17+AA17+AF17)</f>
        <v>168</v>
      </c>
      <c r="J17" s="7"/>
      <c r="K17" s="68"/>
      <c r="L17" s="112"/>
      <c r="M17" s="112"/>
      <c r="N17" s="93"/>
      <c r="O17" s="29"/>
      <c r="P17" s="5"/>
      <c r="Q17" s="7"/>
      <c r="R17" s="68"/>
      <c r="S17" s="93"/>
      <c r="T17" s="29"/>
      <c r="U17" s="5"/>
      <c r="V17" s="7"/>
      <c r="W17" s="134">
        <v>88</v>
      </c>
      <c r="X17" s="112">
        <v>90</v>
      </c>
      <c r="Y17" s="112">
        <f>SUM(W17:X17)</f>
        <v>178</v>
      </c>
      <c r="Z17" s="93">
        <v>5</v>
      </c>
      <c r="AA17" s="29">
        <v>168</v>
      </c>
      <c r="AB17" s="5" t="s">
        <v>1</v>
      </c>
      <c r="AC17" s="7"/>
      <c r="AD17" s="68"/>
      <c r="AE17" s="93"/>
      <c r="AF17" s="29"/>
      <c r="AG17" s="5"/>
    </row>
    <row r="18" spans="1:65" ht="15.65">
      <c r="A18" s="14">
        <v>8</v>
      </c>
      <c r="B18" s="69" t="s">
        <v>456</v>
      </c>
      <c r="C18" s="48" t="s">
        <v>36</v>
      </c>
      <c r="D18" s="62">
        <v>2014</v>
      </c>
      <c r="E18" s="237">
        <v>28.9</v>
      </c>
      <c r="F18" s="20"/>
      <c r="G18" s="20">
        <f>SUM(F18)-E18</f>
        <v>-28.9</v>
      </c>
      <c r="H18" s="54"/>
      <c r="I18" s="12">
        <f>SUM(O18+T18+AA18+AF18)</f>
        <v>168</v>
      </c>
      <c r="J18" s="7"/>
      <c r="K18" s="68"/>
      <c r="L18" s="112"/>
      <c r="M18" s="112"/>
      <c r="N18" s="93"/>
      <c r="O18" s="29"/>
      <c r="P18" s="5"/>
      <c r="Q18" s="7"/>
      <c r="R18" s="68"/>
      <c r="S18" s="93"/>
      <c r="T18" s="29"/>
      <c r="U18" s="5"/>
      <c r="V18" s="7"/>
      <c r="W18" s="68"/>
      <c r="X18" s="112"/>
      <c r="Y18" s="112"/>
      <c r="Z18" s="93"/>
      <c r="AA18" s="29"/>
      <c r="AB18" s="5"/>
      <c r="AC18" s="7"/>
      <c r="AD18" s="134">
        <v>102</v>
      </c>
      <c r="AE18" s="93">
        <v>3</v>
      </c>
      <c r="AF18" s="29">
        <v>168</v>
      </c>
      <c r="AG18" s="5" t="s">
        <v>1</v>
      </c>
    </row>
    <row r="19" spans="1:65" ht="15.65">
      <c r="A19" s="14">
        <v>10</v>
      </c>
      <c r="B19" s="69" t="s">
        <v>435</v>
      </c>
      <c r="C19" s="48" t="s">
        <v>36</v>
      </c>
      <c r="D19" s="105">
        <v>2014</v>
      </c>
      <c r="E19" s="20">
        <v>12.6</v>
      </c>
      <c r="F19" s="50"/>
      <c r="G19" s="20">
        <f>SUM(F19)-E19</f>
        <v>-12.6</v>
      </c>
      <c r="H19" s="136"/>
      <c r="I19" s="12">
        <f>SUM(O19+T19+AA19+AF19)</f>
        <v>150</v>
      </c>
      <c r="J19" s="7"/>
      <c r="K19" s="68"/>
      <c r="L19" s="112"/>
      <c r="M19" s="112"/>
      <c r="N19" s="93"/>
      <c r="O19" s="29"/>
      <c r="P19" s="5"/>
      <c r="Q19" s="7"/>
      <c r="R19" s="134">
        <v>78</v>
      </c>
      <c r="S19" s="29">
        <v>4</v>
      </c>
      <c r="T19" s="29">
        <v>150</v>
      </c>
      <c r="U19" s="5" t="s">
        <v>1</v>
      </c>
      <c r="V19" s="7"/>
      <c r="W19" s="68"/>
      <c r="X19" s="112"/>
      <c r="Y19" s="112"/>
      <c r="Z19" s="93"/>
      <c r="AA19" s="29"/>
      <c r="AB19" s="5"/>
      <c r="AC19" s="7"/>
      <c r="AD19" s="68"/>
      <c r="AE19" s="29"/>
      <c r="AF19" s="29"/>
      <c r="AG19" s="5"/>
    </row>
    <row r="20" spans="1:65" ht="15.05" customHeight="1">
      <c r="A20" s="14">
        <v>11</v>
      </c>
      <c r="B20" s="69" t="s">
        <v>282</v>
      </c>
      <c r="C20" s="49" t="s">
        <v>277</v>
      </c>
      <c r="D20" s="61">
        <v>2015</v>
      </c>
      <c r="E20" s="19">
        <v>27.6</v>
      </c>
      <c r="F20" s="110"/>
      <c r="G20" s="20">
        <f>SUM(F20)-E20</f>
        <v>-27.6</v>
      </c>
      <c r="H20" s="274"/>
      <c r="I20" s="12">
        <f>SUM(O20+T20+AA20+AF20)</f>
        <v>134</v>
      </c>
      <c r="J20" s="7"/>
      <c r="K20" s="68"/>
      <c r="L20" s="112"/>
      <c r="M20" s="112"/>
      <c r="N20" s="93"/>
      <c r="O20" s="29"/>
      <c r="P20" s="5"/>
      <c r="Q20" s="7"/>
      <c r="R20" s="68"/>
      <c r="S20" s="93"/>
      <c r="T20" s="29"/>
      <c r="U20" s="5"/>
      <c r="V20" s="7"/>
      <c r="W20" s="134">
        <v>95</v>
      </c>
      <c r="X20" s="112">
        <v>96</v>
      </c>
      <c r="Y20" s="112">
        <f>SUM(W20:X20)</f>
        <v>191</v>
      </c>
      <c r="Z20" s="93">
        <v>7</v>
      </c>
      <c r="AA20" s="29">
        <v>134</v>
      </c>
      <c r="AB20" s="5" t="s">
        <v>1</v>
      </c>
      <c r="AC20" s="7"/>
      <c r="AD20" s="68"/>
      <c r="AE20" s="93"/>
      <c r="AF20" s="29"/>
      <c r="AG20" s="5"/>
    </row>
    <row r="21" spans="1:65" ht="15.05" customHeight="1">
      <c r="A21" s="14">
        <v>12</v>
      </c>
      <c r="B21" s="69" t="s">
        <v>143</v>
      </c>
      <c r="C21" s="48" t="s">
        <v>144</v>
      </c>
      <c r="D21" s="61">
        <v>2015</v>
      </c>
      <c r="E21" s="20">
        <v>18.100000000000001</v>
      </c>
      <c r="F21" s="50"/>
      <c r="G21" s="50">
        <f>SUM(F21)-E21</f>
        <v>-18.100000000000001</v>
      </c>
      <c r="H21" s="274"/>
      <c r="I21" s="12">
        <f>SUM(O21+T21+AA21+AF21)</f>
        <v>127</v>
      </c>
      <c r="J21" s="7"/>
      <c r="K21" s="68"/>
      <c r="L21" s="112"/>
      <c r="M21" s="112"/>
      <c r="N21" s="93"/>
      <c r="O21" s="29"/>
      <c r="P21" s="5"/>
      <c r="Q21" s="7"/>
      <c r="R21" s="134">
        <v>84</v>
      </c>
      <c r="S21" s="29">
        <v>5</v>
      </c>
      <c r="T21" s="29">
        <v>127</v>
      </c>
      <c r="U21" s="5" t="s">
        <v>1</v>
      </c>
      <c r="V21" s="7"/>
      <c r="W21" s="68"/>
      <c r="X21" s="112"/>
      <c r="Y21" s="112"/>
      <c r="Z21" s="93"/>
      <c r="AA21" s="29"/>
      <c r="AB21" s="5"/>
      <c r="AC21" s="7"/>
      <c r="AD21" s="68"/>
      <c r="AE21" s="29"/>
      <c r="AF21" s="29"/>
      <c r="AG21" s="5"/>
    </row>
    <row r="22" spans="1:65" ht="15.05" customHeight="1">
      <c r="A22" s="14">
        <v>13</v>
      </c>
      <c r="B22" s="69" t="s">
        <v>457</v>
      </c>
      <c r="C22" s="48" t="s">
        <v>36</v>
      </c>
      <c r="D22" s="105">
        <v>2014</v>
      </c>
      <c r="E22" s="20">
        <v>50.2</v>
      </c>
      <c r="F22" s="50"/>
      <c r="G22" s="50">
        <f>SUM(F22)-E22</f>
        <v>-50.2</v>
      </c>
      <c r="H22" s="274"/>
      <c r="I22" s="12">
        <f>SUM(O22+T22+AA22+AF22)</f>
        <v>0</v>
      </c>
      <c r="J22" s="7"/>
      <c r="K22" s="68"/>
      <c r="L22" s="112"/>
      <c r="M22" s="112"/>
      <c r="N22" s="93"/>
      <c r="O22" s="29"/>
      <c r="P22" s="5"/>
      <c r="Q22" s="7"/>
      <c r="R22" s="68"/>
      <c r="S22" s="29"/>
      <c r="T22" s="29"/>
      <c r="U22" s="5"/>
      <c r="V22" s="7"/>
      <c r="W22" s="68"/>
      <c r="X22" s="112"/>
      <c r="Y22" s="112"/>
      <c r="Z22" s="93"/>
      <c r="AA22" s="29"/>
      <c r="AB22" s="5"/>
      <c r="AC22" s="7"/>
      <c r="AD22" s="276" t="s">
        <v>464</v>
      </c>
      <c r="AE22" s="280"/>
      <c r="AF22" s="29"/>
      <c r="AG22" s="5"/>
    </row>
    <row r="23" spans="1:65" ht="15.65">
      <c r="A23" s="14">
        <v>14</v>
      </c>
      <c r="B23" s="69" t="s">
        <v>458</v>
      </c>
      <c r="C23" s="48" t="s">
        <v>36</v>
      </c>
      <c r="D23" s="67">
        <v>2015</v>
      </c>
      <c r="E23" s="20">
        <v>47.8</v>
      </c>
      <c r="F23" s="20"/>
      <c r="G23" s="50">
        <f>SUM(F23)-E23</f>
        <v>-47.8</v>
      </c>
      <c r="H23" s="274"/>
      <c r="I23" s="12">
        <f>SUM(O23+T23+AA23+AF23)</f>
        <v>0</v>
      </c>
      <c r="J23" s="278"/>
      <c r="K23" s="257"/>
      <c r="L23" s="257"/>
      <c r="M23" s="257"/>
      <c r="N23" s="258"/>
      <c r="O23" s="259"/>
      <c r="P23" s="260"/>
      <c r="Q23" s="278"/>
      <c r="R23" s="257"/>
      <c r="S23" s="258"/>
      <c r="T23" s="259"/>
      <c r="U23" s="260"/>
      <c r="V23" s="278"/>
      <c r="W23" s="257"/>
      <c r="X23" s="257"/>
      <c r="Y23" s="257"/>
      <c r="Z23" s="258"/>
      <c r="AA23" s="259"/>
      <c r="AB23" s="260"/>
      <c r="AC23" s="7"/>
      <c r="AD23" s="276" t="s">
        <v>464</v>
      </c>
      <c r="AE23" s="280"/>
      <c r="AF23" s="29"/>
      <c r="AG23" s="5"/>
    </row>
    <row r="24" spans="1:65" ht="15.65">
      <c r="A24" s="107">
        <v>15</v>
      </c>
      <c r="B24" s="279"/>
      <c r="C24" s="247"/>
      <c r="D24" s="248"/>
      <c r="E24" s="249"/>
      <c r="F24" s="249"/>
      <c r="G24" s="249"/>
      <c r="H24" s="277"/>
      <c r="I24" s="251"/>
      <c r="J24" s="278"/>
      <c r="K24" s="253"/>
      <c r="L24" s="253"/>
      <c r="M24" s="253"/>
      <c r="N24" s="254"/>
      <c r="O24" s="255"/>
      <c r="P24" s="256"/>
      <c r="Q24" s="278"/>
      <c r="R24" s="253"/>
      <c r="S24" s="254"/>
      <c r="T24" s="255"/>
      <c r="U24" s="256"/>
      <c r="V24" s="278"/>
      <c r="W24" s="253"/>
      <c r="X24" s="253"/>
      <c r="Y24" s="253"/>
      <c r="Z24" s="254"/>
      <c r="AA24" s="255"/>
      <c r="AB24" s="256"/>
      <c r="AC24" s="278"/>
      <c r="AD24" s="253"/>
      <c r="AE24" s="254"/>
      <c r="AF24" s="255"/>
      <c r="AG24" s="256"/>
    </row>
    <row r="25" spans="1:65" ht="15.65">
      <c r="A25" s="246"/>
      <c r="G25" s="249"/>
      <c r="H25" s="277"/>
      <c r="I25" s="251"/>
      <c r="J25" s="252"/>
      <c r="K25" s="253"/>
      <c r="L25" s="253"/>
      <c r="M25" s="253"/>
      <c r="N25" s="254"/>
      <c r="O25" s="255"/>
      <c r="P25" s="256"/>
      <c r="Q25" s="252"/>
      <c r="R25" s="253"/>
      <c r="S25" s="254"/>
      <c r="T25" s="255"/>
      <c r="U25" s="256"/>
      <c r="V25" s="252"/>
      <c r="W25" s="253"/>
      <c r="X25" s="253"/>
      <c r="Y25" s="253"/>
      <c r="Z25" s="254"/>
      <c r="AA25" s="255"/>
      <c r="AB25" s="256"/>
      <c r="AC25" s="252"/>
      <c r="AF25" s="255"/>
      <c r="AG25" s="256"/>
      <c r="AH25" s="250"/>
      <c r="AI25" s="250"/>
      <c r="AJ25" s="250"/>
      <c r="AK25" s="250"/>
      <c r="AL25" s="250"/>
      <c r="AM25" s="250"/>
      <c r="AN25" s="250"/>
      <c r="AO25" s="250"/>
      <c r="AP25" s="250"/>
      <c r="AQ25" s="250"/>
      <c r="AR25" s="250"/>
      <c r="AS25" s="250"/>
      <c r="AT25" s="250"/>
      <c r="AU25" s="250"/>
      <c r="AV25" s="250"/>
      <c r="AW25" s="250"/>
      <c r="AX25" s="250"/>
      <c r="AY25" s="250"/>
      <c r="AZ25" s="250"/>
      <c r="BA25" s="25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</row>
    <row r="26" spans="1:65" ht="15.65">
      <c r="A26" s="246"/>
      <c r="B26" s="247"/>
      <c r="C26" s="247"/>
      <c r="D26" s="248"/>
      <c r="E26" s="249"/>
      <c r="F26" s="249"/>
      <c r="G26" s="249"/>
      <c r="H26" s="277"/>
      <c r="I26" s="251"/>
      <c r="J26" s="252"/>
      <c r="K26" s="253"/>
      <c r="L26" s="253"/>
      <c r="M26" s="253"/>
      <c r="N26" s="254"/>
      <c r="O26" s="255"/>
      <c r="P26" s="256"/>
      <c r="Q26" s="252"/>
      <c r="R26" s="253"/>
      <c r="S26" s="254"/>
      <c r="T26" s="255"/>
      <c r="U26" s="256"/>
      <c r="V26" s="252"/>
      <c r="W26" s="257"/>
      <c r="X26" s="257"/>
      <c r="Y26" s="257"/>
      <c r="Z26" s="258"/>
      <c r="AA26" s="259"/>
      <c r="AB26" s="260"/>
      <c r="AC26" s="252"/>
      <c r="AD26" s="253"/>
      <c r="AE26" s="254"/>
      <c r="AF26" s="255"/>
      <c r="AG26" s="256"/>
      <c r="AH26" s="250"/>
      <c r="AI26" s="250"/>
      <c r="AJ26" s="250"/>
      <c r="AK26" s="250"/>
      <c r="AL26" s="250"/>
      <c r="AM26" s="250"/>
      <c r="AN26" s="250"/>
      <c r="AO26" s="250"/>
      <c r="AP26" s="250"/>
      <c r="AQ26" s="250"/>
      <c r="AR26" s="250"/>
      <c r="AS26" s="250"/>
      <c r="AT26" s="250"/>
      <c r="AU26" s="250"/>
      <c r="AV26" s="250"/>
      <c r="AW26" s="250"/>
      <c r="AX26" s="250"/>
      <c r="AY26" s="250"/>
      <c r="AZ26" s="250"/>
      <c r="BA26" s="25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</row>
    <row r="27" spans="1:65" s="250" customFormat="1" ht="15.65">
      <c r="A27" s="246"/>
      <c r="B27" s="247"/>
      <c r="C27" s="247"/>
      <c r="D27" s="248"/>
      <c r="E27" s="249"/>
      <c r="F27" s="249"/>
      <c r="G27" s="249"/>
      <c r="I27" s="251"/>
      <c r="J27" s="252"/>
      <c r="K27" s="253"/>
      <c r="L27" s="253"/>
      <c r="M27" s="253"/>
      <c r="N27" s="254"/>
      <c r="O27" s="255"/>
      <c r="P27" s="256"/>
      <c r="Q27" s="252"/>
      <c r="R27" s="253"/>
      <c r="S27" s="254"/>
      <c r="T27" s="255"/>
      <c r="U27" s="256"/>
      <c r="V27" s="252"/>
      <c r="W27" s="257"/>
      <c r="X27" s="257"/>
      <c r="Y27" s="257"/>
      <c r="Z27" s="258"/>
      <c r="AA27" s="259"/>
      <c r="AB27" s="260"/>
      <c r="AC27" s="252"/>
      <c r="AD27" s="253"/>
      <c r="AE27" s="254"/>
      <c r="AF27" s="255"/>
      <c r="AG27" s="256"/>
    </row>
    <row r="28" spans="1:65" s="250" customFormat="1" ht="15.65">
      <c r="A28" s="246"/>
      <c r="B28" s="247"/>
      <c r="C28" s="247"/>
      <c r="D28" s="248"/>
      <c r="E28" s="249"/>
      <c r="F28" s="249"/>
      <c r="G28" s="249"/>
      <c r="I28" s="251"/>
      <c r="J28" s="252"/>
      <c r="K28" s="253"/>
      <c r="L28" s="253"/>
      <c r="M28" s="253"/>
      <c r="N28" s="254"/>
      <c r="O28" s="255"/>
      <c r="P28" s="256"/>
      <c r="Q28" s="252"/>
      <c r="R28" s="253"/>
      <c r="S28" s="254"/>
      <c r="T28" s="255"/>
      <c r="U28" s="256"/>
      <c r="V28" s="252"/>
      <c r="W28" s="257"/>
      <c r="X28" s="257"/>
      <c r="Y28" s="257"/>
      <c r="Z28" s="258"/>
      <c r="AA28" s="259"/>
      <c r="AB28" s="260"/>
      <c r="AC28" s="252"/>
      <c r="AD28" s="253"/>
      <c r="AE28" s="254"/>
      <c r="AF28" s="255"/>
      <c r="AG28" s="256"/>
    </row>
    <row r="29" spans="1:65" ht="15.65">
      <c r="A29" s="246"/>
      <c r="B29" s="247"/>
      <c r="C29" s="247"/>
      <c r="D29" s="248"/>
      <c r="E29" s="249"/>
      <c r="F29" s="249"/>
      <c r="G29" s="249"/>
      <c r="H29" s="250"/>
      <c r="I29" s="251"/>
      <c r="J29" s="252"/>
      <c r="K29" s="253"/>
      <c r="L29" s="253"/>
      <c r="M29" s="253"/>
      <c r="N29" s="254"/>
      <c r="O29" s="255"/>
      <c r="P29" s="256"/>
      <c r="Q29" s="252"/>
      <c r="R29" s="253"/>
      <c r="S29" s="254"/>
      <c r="T29" s="255"/>
      <c r="U29" s="256"/>
      <c r="V29" s="252"/>
      <c r="W29" s="257"/>
      <c r="X29" s="257"/>
      <c r="Y29" s="257"/>
      <c r="Z29" s="258"/>
      <c r="AA29" s="259"/>
      <c r="AB29" s="260"/>
      <c r="AC29" s="252"/>
      <c r="AD29" s="253"/>
      <c r="AE29" s="254"/>
      <c r="AF29" s="255"/>
      <c r="AG29" s="256"/>
      <c r="AH29" s="250"/>
      <c r="AI29" s="250"/>
      <c r="AJ29" s="250"/>
      <c r="AK29" s="250"/>
      <c r="AL29" s="250"/>
      <c r="AM29" s="250"/>
      <c r="AN29" s="250"/>
      <c r="AO29" s="250"/>
      <c r="AP29" s="250"/>
      <c r="AQ29" s="250"/>
      <c r="AR29" s="250"/>
      <c r="AS29" s="250"/>
      <c r="AT29" s="250"/>
      <c r="AU29" s="250"/>
      <c r="AV29" s="250"/>
      <c r="AW29" s="250"/>
      <c r="AX29" s="250"/>
      <c r="AY29" s="250"/>
      <c r="AZ29" s="250"/>
      <c r="BA29" s="25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</row>
    <row r="30" spans="1:65">
      <c r="A30" s="261"/>
      <c r="B30" s="261"/>
      <c r="C30" s="261"/>
      <c r="D30" s="261"/>
      <c r="E30" s="262"/>
      <c r="F30" s="263"/>
      <c r="G30" s="263"/>
      <c r="H30" s="250"/>
      <c r="I30" s="250"/>
      <c r="J30" s="250"/>
      <c r="K30" s="250"/>
      <c r="L30" s="264"/>
      <c r="M30" s="250"/>
      <c r="N30" s="250"/>
      <c r="O30" s="250"/>
      <c r="P30" s="250"/>
      <c r="Q30" s="250"/>
      <c r="R30" s="250"/>
      <c r="S30" s="250"/>
      <c r="T30" s="250"/>
      <c r="U30" s="250"/>
      <c r="V30" s="252"/>
      <c r="W30" s="257"/>
      <c r="X30" s="257"/>
      <c r="Y30" s="257"/>
      <c r="Z30" s="258"/>
      <c r="AA30" s="259"/>
      <c r="AB30" s="260"/>
      <c r="AC30" s="250"/>
      <c r="AD30" s="250"/>
      <c r="AE30" s="250"/>
      <c r="AF30" s="250"/>
      <c r="AG30" s="250"/>
      <c r="AH30" s="250"/>
      <c r="AI30" s="250"/>
      <c r="AJ30" s="250"/>
      <c r="AK30" s="250"/>
      <c r="AL30" s="250"/>
      <c r="AM30" s="250"/>
      <c r="AN30" s="250"/>
      <c r="AO30" s="250"/>
      <c r="AP30" s="250"/>
      <c r="AQ30" s="250"/>
      <c r="AR30" s="250"/>
      <c r="AS30" s="250"/>
      <c r="AT30" s="250"/>
      <c r="AU30" s="250"/>
      <c r="AV30" s="250"/>
      <c r="AW30" s="250"/>
      <c r="AX30" s="250"/>
      <c r="AY30" s="250"/>
      <c r="AZ30" s="250"/>
      <c r="BA30" s="25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</row>
    <row r="31" spans="1:65">
      <c r="A31" s="120" t="s">
        <v>100</v>
      </c>
      <c r="B31" s="121">
        <v>2025</v>
      </c>
      <c r="V31" s="130"/>
      <c r="W31" s="131"/>
      <c r="X31" s="131"/>
      <c r="Y31" s="131"/>
      <c r="Z31" s="132"/>
      <c r="AA31" s="133"/>
      <c r="AB31" s="66"/>
    </row>
    <row r="32" spans="1:65">
      <c r="V32" s="130"/>
      <c r="W32" s="131"/>
      <c r="X32" s="131"/>
      <c r="Y32" s="131"/>
      <c r="Z32" s="132"/>
      <c r="AA32" s="133"/>
      <c r="AB32" s="66"/>
    </row>
    <row r="33" spans="22:28">
      <c r="V33" s="130"/>
      <c r="W33" s="131"/>
      <c r="X33" s="131"/>
      <c r="Y33" s="131"/>
      <c r="Z33" s="132"/>
      <c r="AA33" s="133"/>
      <c r="AB33" s="66"/>
    </row>
    <row r="34" spans="22:28">
      <c r="V34" s="130"/>
      <c r="W34" s="131"/>
      <c r="X34" s="131"/>
      <c r="Y34" s="131"/>
      <c r="Z34" s="132"/>
      <c r="AA34" s="133"/>
      <c r="AB34" s="66"/>
    </row>
    <row r="35" spans="22:28">
      <c r="V35" s="130"/>
      <c r="W35" s="131"/>
      <c r="X35" s="131"/>
      <c r="Y35" s="131"/>
      <c r="Z35" s="132"/>
      <c r="AA35" s="133"/>
      <c r="AB35" s="66"/>
    </row>
    <row r="36" spans="22:28">
      <c r="V36" s="130"/>
      <c r="W36" s="131"/>
      <c r="X36" s="131"/>
      <c r="Y36" s="131"/>
      <c r="Z36" s="132"/>
      <c r="AA36" s="91"/>
      <c r="AB36" s="66"/>
    </row>
    <row r="37" spans="22:28">
      <c r="V37" s="130"/>
      <c r="W37" s="131"/>
      <c r="X37" s="131"/>
      <c r="Y37" s="131"/>
      <c r="Z37" s="132"/>
      <c r="AA37" s="91"/>
      <c r="AB37" s="66"/>
    </row>
    <row r="38" spans="22:28">
      <c r="V38" s="130"/>
      <c r="W38" s="131"/>
      <c r="X38" s="131"/>
      <c r="Y38" s="131"/>
      <c r="Z38" s="132"/>
      <c r="AA38" s="133"/>
      <c r="AB38" s="66"/>
    </row>
    <row r="39" spans="22:28">
      <c r="V39" s="130"/>
      <c r="W39" s="131"/>
      <c r="X39" s="131"/>
      <c r="Y39" s="131"/>
      <c r="Z39" s="132"/>
      <c r="AA39" s="133"/>
      <c r="AB39" s="66"/>
    </row>
    <row r="40" spans="22:28">
      <c r="V40" s="130"/>
      <c r="W40" s="131"/>
      <c r="X40" s="131"/>
      <c r="Y40" s="131"/>
      <c r="Z40" s="91"/>
      <c r="AA40" s="91"/>
      <c r="AB40" s="66"/>
    </row>
    <row r="41" spans="22:28">
      <c r="V41" s="130"/>
      <c r="W41" s="131"/>
      <c r="X41" s="131"/>
      <c r="Y41" s="131"/>
      <c r="Z41" s="132"/>
      <c r="AA41" s="91"/>
      <c r="AB41" s="66"/>
    </row>
    <row r="42" spans="22:28">
      <c r="V42" s="130"/>
      <c r="W42" s="131"/>
      <c r="X42" s="131"/>
      <c r="Y42" s="131"/>
      <c r="Z42" s="132"/>
      <c r="AA42" s="91"/>
      <c r="AB42" s="66"/>
    </row>
    <row r="43" spans="22:28">
      <c r="V43" s="130"/>
      <c r="W43" s="131"/>
      <c r="X43" s="131"/>
      <c r="Y43" s="131"/>
      <c r="Z43" s="132"/>
      <c r="AA43" s="91"/>
      <c r="AB43" s="66"/>
    </row>
    <row r="44" spans="22:28">
      <c r="V44" s="130"/>
      <c r="W44" s="131"/>
      <c r="X44" s="131"/>
      <c r="Y44" s="131"/>
      <c r="Z44" s="132"/>
      <c r="AA44" s="91"/>
      <c r="AB44" s="66"/>
    </row>
    <row r="45" spans="22:28">
      <c r="V45" s="130"/>
      <c r="W45" s="131"/>
      <c r="X45" s="131"/>
      <c r="Y45" s="131"/>
      <c r="Z45" s="132"/>
      <c r="AA45" s="91"/>
      <c r="AB45" s="66"/>
    </row>
    <row r="46" spans="22:28">
      <c r="V46" s="130"/>
      <c r="W46" s="131"/>
      <c r="X46" s="131"/>
      <c r="Y46" s="131"/>
      <c r="Z46" s="132"/>
      <c r="AA46" s="91"/>
      <c r="AB46" s="66"/>
    </row>
    <row r="47" spans="22:28">
      <c r="V47" s="130"/>
      <c r="W47" s="131"/>
      <c r="X47" s="131"/>
      <c r="Y47" s="131"/>
      <c r="Z47" s="132"/>
      <c r="AA47" s="91"/>
      <c r="AB47" s="66"/>
    </row>
    <row r="48" spans="22:28">
      <c r="V48" s="130"/>
      <c r="W48" s="131"/>
      <c r="X48" s="131"/>
      <c r="Y48" s="131"/>
      <c r="Z48" s="132"/>
      <c r="AA48" s="91"/>
      <c r="AB48" s="66"/>
    </row>
    <row r="49" spans="22:28">
      <c r="V49" s="130"/>
      <c r="W49" s="131"/>
      <c r="X49" s="131"/>
      <c r="Y49" s="131"/>
      <c r="Z49" s="132"/>
      <c r="AA49" s="91"/>
      <c r="AB49" s="66"/>
    </row>
    <row r="50" spans="22:28">
      <c r="V50" s="130"/>
      <c r="W50" s="131"/>
      <c r="X50" s="131"/>
      <c r="Y50" s="131"/>
      <c r="Z50" s="132"/>
      <c r="AA50" s="91"/>
      <c r="AB50" s="66"/>
    </row>
    <row r="51" spans="22:28">
      <c r="V51" s="130"/>
      <c r="W51" s="131"/>
      <c r="X51" s="131"/>
      <c r="Y51" s="131"/>
      <c r="Z51" s="132"/>
      <c r="AA51" s="91"/>
      <c r="AB51" s="66"/>
    </row>
    <row r="52" spans="22:28">
      <c r="V52" s="130"/>
      <c r="W52" s="131"/>
      <c r="X52" s="131"/>
      <c r="Y52" s="131"/>
      <c r="Z52" s="132"/>
      <c r="AA52" s="91"/>
      <c r="AB52" s="66"/>
    </row>
    <row r="53" spans="22:28">
      <c r="V53" s="130"/>
      <c r="W53" s="131"/>
      <c r="X53" s="131"/>
      <c r="Y53" s="131"/>
      <c r="Z53" s="132"/>
      <c r="AA53" s="91"/>
      <c r="AB53" s="66"/>
    </row>
    <row r="54" spans="22:28">
      <c r="V54" s="130"/>
      <c r="W54" s="131"/>
      <c r="X54" s="131"/>
      <c r="Y54" s="131"/>
      <c r="Z54" s="132"/>
      <c r="AA54" s="91"/>
      <c r="AB54" s="66"/>
    </row>
    <row r="55" spans="22:28">
      <c r="V55" s="130"/>
      <c r="W55" s="131"/>
      <c r="X55" s="131"/>
      <c r="Y55" s="131"/>
      <c r="Z55" s="132"/>
      <c r="AA55" s="91"/>
      <c r="AB55" s="66"/>
    </row>
    <row r="56" spans="22:28">
      <c r="V56" s="130"/>
      <c r="W56" s="131"/>
      <c r="X56" s="131"/>
      <c r="Y56" s="131"/>
      <c r="Z56" s="132"/>
      <c r="AA56" s="91"/>
      <c r="AB56" s="66"/>
    </row>
    <row r="57" spans="22:28">
      <c r="V57" s="130"/>
      <c r="W57" s="131"/>
      <c r="X57" s="131"/>
      <c r="Y57" s="131"/>
      <c r="Z57" s="132"/>
      <c r="AA57" s="91"/>
      <c r="AB57" s="66"/>
    </row>
    <row r="58" spans="22:28">
      <c r="V58" s="130"/>
      <c r="W58" s="131"/>
      <c r="X58" s="131"/>
      <c r="Y58" s="131"/>
      <c r="Z58" s="132"/>
      <c r="AA58" s="91"/>
      <c r="AB58" s="66"/>
    </row>
    <row r="59" spans="22:28">
      <c r="V59" s="130"/>
      <c r="W59" s="131"/>
      <c r="X59" s="131"/>
      <c r="Y59" s="131"/>
      <c r="Z59" s="132"/>
      <c r="AA59" s="91"/>
      <c r="AB59" s="66"/>
    </row>
    <row r="60" spans="22:28">
      <c r="V60" s="130"/>
      <c r="W60" s="131"/>
      <c r="X60" s="131"/>
      <c r="Y60" s="131"/>
      <c r="Z60" s="132"/>
      <c r="AA60" s="91"/>
      <c r="AB60" s="66"/>
    </row>
    <row r="61" spans="22:28">
      <c r="V61" s="130"/>
      <c r="W61" s="131"/>
      <c r="X61" s="131"/>
      <c r="Y61" s="131"/>
      <c r="Z61" s="132"/>
      <c r="AA61" s="91"/>
      <c r="AB61" s="66"/>
    </row>
    <row r="62" spans="22:28">
      <c r="V62" s="130"/>
      <c r="W62" s="131"/>
      <c r="X62" s="131"/>
      <c r="Y62" s="131"/>
      <c r="Z62" s="132"/>
      <c r="AA62" s="91"/>
      <c r="AB62" s="66"/>
    </row>
    <row r="63" spans="22:28">
      <c r="V63" s="130"/>
      <c r="W63" s="131"/>
      <c r="X63" s="131"/>
      <c r="Y63" s="131"/>
      <c r="Z63" s="132"/>
      <c r="AA63" s="91"/>
      <c r="AB63" s="66"/>
    </row>
    <row r="64" spans="22:28">
      <c r="V64" s="130"/>
      <c r="W64" s="131"/>
      <c r="X64" s="131"/>
      <c r="Y64" s="131"/>
      <c r="Z64" s="132"/>
      <c r="AA64" s="91"/>
      <c r="AB64" s="66"/>
    </row>
  </sheetData>
  <sortState xmlns:xlrd2="http://schemas.microsoft.com/office/spreadsheetml/2017/richdata2" ref="B10:AG22">
    <sortCondition descending="1" ref="I10:I22"/>
    <sortCondition ref="B10:B22"/>
  </sortState>
  <mergeCells count="20">
    <mergeCell ref="A1:I4"/>
    <mergeCell ref="B8:B9"/>
    <mergeCell ref="C8:C9"/>
    <mergeCell ref="D8:D9"/>
    <mergeCell ref="E8:E9"/>
    <mergeCell ref="I7:I9"/>
    <mergeCell ref="G8:G9"/>
    <mergeCell ref="F8:F9"/>
    <mergeCell ref="AD7:AG7"/>
    <mergeCell ref="AD8:AG8"/>
    <mergeCell ref="AF9:AG9"/>
    <mergeCell ref="K7:P7"/>
    <mergeCell ref="K8:P8"/>
    <mergeCell ref="O9:P9"/>
    <mergeCell ref="W7:AB7"/>
    <mergeCell ref="W8:AB8"/>
    <mergeCell ref="AA9:AB9"/>
    <mergeCell ref="R7:U7"/>
    <mergeCell ref="R8:U8"/>
    <mergeCell ref="T9:U9"/>
  </mergeCells>
  <phoneticPr fontId="40" type="noConversion"/>
  <pageMargins left="0.41" right="0.25" top="0.65" bottom="0.75" header="0.3" footer="0.3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>
    <pageSetUpPr fitToPage="1"/>
  </sheetPr>
  <dimension ref="A1:AG41"/>
  <sheetViews>
    <sheetView zoomScale="130" zoomScaleNormal="130" workbookViewId="0">
      <pane xSplit="15339" topLeftCell="AD1" activePane="topRight"/>
      <selection activeCell="C10" sqref="C10:C25"/>
      <selection pane="topRight" activeCell="AH11" sqref="AH11"/>
    </sheetView>
  </sheetViews>
  <sheetFormatPr baseColWidth="10" defaultRowHeight="15.05"/>
  <cols>
    <col min="1" max="1" width="3.33203125" style="13" customWidth="1"/>
    <col min="2" max="2" width="26" style="13" customWidth="1"/>
    <col min="3" max="3" width="19.5546875" style="13" customWidth="1"/>
    <col min="4" max="4" width="9.21875" style="13" bestFit="1" customWidth="1"/>
    <col min="5" max="5" width="5.44140625" style="16" customWidth="1"/>
    <col min="6" max="6" width="8.6640625" style="18" bestFit="1" customWidth="1"/>
    <col min="7" max="7" width="8.33203125" style="18" bestFit="1" customWidth="1"/>
    <col min="8" max="8" width="0.88671875" customWidth="1"/>
    <col min="9" max="9" width="19.5546875" customWidth="1"/>
    <col min="10" max="10" width="0.88671875" customWidth="1"/>
    <col min="11" max="11" width="7.5546875" bestFit="1" customWidth="1"/>
    <col min="12" max="12" width="6.44140625" bestFit="1" customWidth="1"/>
    <col min="13" max="13" width="5" bestFit="1" customWidth="1"/>
    <col min="14" max="14" width="6.88671875" style="30" bestFit="1" customWidth="1"/>
    <col min="15" max="15" width="6.33203125" customWidth="1"/>
    <col min="16" max="16" width="4" customWidth="1"/>
    <col min="17" max="17" width="0.88671875" customWidth="1"/>
    <col min="18" max="18" width="7.5546875" bestFit="1" customWidth="1"/>
    <col min="19" max="19" width="6.88671875" style="30" bestFit="1" customWidth="1"/>
    <col min="20" max="20" width="6.33203125" customWidth="1"/>
    <col min="21" max="21" width="4" customWidth="1"/>
    <col min="22" max="22" width="0.88671875" customWidth="1"/>
    <col min="23" max="23" width="7.5546875" bestFit="1" customWidth="1"/>
    <col min="24" max="24" width="6.44140625" bestFit="1" customWidth="1"/>
    <col min="25" max="25" width="5" bestFit="1" customWidth="1"/>
    <col min="26" max="26" width="6.88671875" style="30" bestFit="1" customWidth="1"/>
    <col min="27" max="27" width="6.33203125" customWidth="1"/>
    <col min="28" max="28" width="4" customWidth="1"/>
    <col min="29" max="29" width="0.88671875" customWidth="1"/>
    <col min="30" max="30" width="7.5546875" bestFit="1" customWidth="1"/>
    <col min="31" max="31" width="6.88671875" style="30" bestFit="1" customWidth="1"/>
    <col min="32" max="32" width="6.33203125" customWidth="1"/>
    <col min="33" max="33" width="4" customWidth="1"/>
  </cols>
  <sheetData>
    <row r="1" spans="1:33" ht="15.85" customHeight="1" thickTop="1">
      <c r="A1" s="168"/>
      <c r="B1" s="186"/>
      <c r="C1" s="186"/>
      <c r="D1" s="186"/>
      <c r="E1" s="186"/>
      <c r="F1" s="186"/>
      <c r="G1" s="186"/>
      <c r="H1" s="186"/>
      <c r="I1" s="187"/>
      <c r="K1" s="44"/>
      <c r="L1" s="44"/>
      <c r="M1" s="44"/>
      <c r="N1" s="44"/>
      <c r="O1" s="44"/>
      <c r="P1" s="44"/>
      <c r="R1" s="44"/>
      <c r="S1" s="44"/>
      <c r="T1" s="44"/>
      <c r="U1" s="44"/>
      <c r="W1" s="44"/>
      <c r="X1" s="44"/>
      <c r="Y1" s="44"/>
      <c r="Z1" s="44"/>
      <c r="AA1" s="44"/>
      <c r="AB1" s="44"/>
      <c r="AD1" s="44"/>
      <c r="AE1" s="44"/>
      <c r="AF1" s="44"/>
      <c r="AG1" s="44"/>
    </row>
    <row r="2" spans="1:33" ht="15.05" customHeight="1">
      <c r="A2" s="188"/>
      <c r="B2" s="189"/>
      <c r="C2" s="189"/>
      <c r="D2" s="189"/>
      <c r="E2" s="189"/>
      <c r="F2" s="189"/>
      <c r="G2" s="189"/>
      <c r="H2" s="189"/>
      <c r="I2" s="190"/>
      <c r="K2" s="44"/>
      <c r="L2" s="44"/>
      <c r="M2" s="44"/>
      <c r="N2" s="44"/>
      <c r="O2" s="44"/>
      <c r="P2" s="44"/>
      <c r="R2" s="44"/>
      <c r="S2" s="44"/>
      <c r="T2" s="44"/>
      <c r="U2" s="44"/>
      <c r="W2" s="44"/>
      <c r="X2" s="44"/>
      <c r="Y2" s="44"/>
      <c r="Z2" s="44"/>
      <c r="AA2" s="44"/>
      <c r="AB2" s="44"/>
      <c r="AD2" s="44"/>
      <c r="AE2" s="44"/>
      <c r="AF2" s="44"/>
      <c r="AG2" s="44"/>
    </row>
    <row r="3" spans="1:33">
      <c r="A3" s="188"/>
      <c r="B3" s="189"/>
      <c r="C3" s="189"/>
      <c r="D3" s="189"/>
      <c r="E3" s="189"/>
      <c r="F3" s="189"/>
      <c r="G3" s="189"/>
      <c r="H3" s="189"/>
      <c r="I3" s="190"/>
    </row>
    <row r="4" spans="1:33" ht="15.85" customHeight="1" thickBot="1">
      <c r="A4" s="191"/>
      <c r="B4" s="192"/>
      <c r="C4" s="192"/>
      <c r="D4" s="192"/>
      <c r="E4" s="192"/>
      <c r="F4" s="192"/>
      <c r="G4" s="192"/>
      <c r="H4" s="192"/>
      <c r="I4" s="193"/>
    </row>
    <row r="5" spans="1:33" ht="16.45" customHeight="1" thickTop="1">
      <c r="B5" s="60" t="s">
        <v>255</v>
      </c>
      <c r="H5" s="2"/>
      <c r="I5" s="8" t="s">
        <v>3</v>
      </c>
      <c r="J5" s="10"/>
      <c r="K5" s="158" t="s">
        <v>296</v>
      </c>
      <c r="L5" s="166"/>
      <c r="M5" s="166"/>
      <c r="N5" s="159"/>
      <c r="O5" s="159"/>
      <c r="P5" s="160"/>
      <c r="Q5" s="10"/>
      <c r="R5" s="158" t="s">
        <v>423</v>
      </c>
      <c r="S5" s="159"/>
      <c r="T5" s="159"/>
      <c r="U5" s="160"/>
      <c r="V5" s="10"/>
      <c r="W5" s="158" t="s">
        <v>439</v>
      </c>
      <c r="X5" s="166"/>
      <c r="Y5" s="166"/>
      <c r="Z5" s="159"/>
      <c r="AA5" s="159"/>
      <c r="AB5" s="160"/>
      <c r="AC5" s="10"/>
      <c r="AD5" s="158" t="s">
        <v>455</v>
      </c>
      <c r="AE5" s="159"/>
      <c r="AF5" s="159"/>
      <c r="AG5" s="160"/>
    </row>
    <row r="6" spans="1:33" ht="15.05" customHeight="1">
      <c r="C6" s="37" t="s">
        <v>470</v>
      </c>
      <c r="D6" s="15" t="s">
        <v>11</v>
      </c>
      <c r="H6" s="2"/>
      <c r="I6" s="9" t="s">
        <v>33</v>
      </c>
      <c r="J6" s="11"/>
      <c r="K6" s="161" t="s">
        <v>298</v>
      </c>
      <c r="L6" s="167"/>
      <c r="M6" s="167"/>
      <c r="N6" s="162"/>
      <c r="O6" s="162"/>
      <c r="P6" s="163"/>
      <c r="Q6" s="11"/>
      <c r="R6" s="161" t="s">
        <v>36</v>
      </c>
      <c r="S6" s="162"/>
      <c r="T6" s="162"/>
      <c r="U6" s="163"/>
      <c r="V6" s="11"/>
      <c r="W6" s="209" t="s">
        <v>441</v>
      </c>
      <c r="X6" s="210"/>
      <c r="Y6" s="210"/>
      <c r="Z6" s="211"/>
      <c r="AA6" s="211"/>
      <c r="AB6" s="212"/>
      <c r="AC6" s="11"/>
      <c r="AD6" s="161" t="s">
        <v>52</v>
      </c>
      <c r="AE6" s="162"/>
      <c r="AF6" s="162"/>
      <c r="AG6" s="163"/>
    </row>
    <row r="7" spans="1:33" ht="15.05" customHeight="1">
      <c r="C7" s="47" t="s">
        <v>285</v>
      </c>
      <c r="D7" s="102">
        <v>5</v>
      </c>
      <c r="H7" s="3"/>
      <c r="I7" s="182" t="s">
        <v>5</v>
      </c>
      <c r="J7" s="6"/>
      <c r="K7" s="198" t="s">
        <v>289</v>
      </c>
      <c r="L7" s="198"/>
      <c r="M7" s="198"/>
      <c r="N7" s="198"/>
      <c r="O7" s="199"/>
      <c r="P7" s="199"/>
      <c r="Q7" s="6"/>
      <c r="R7" s="198" t="s">
        <v>431</v>
      </c>
      <c r="S7" s="198"/>
      <c r="T7" s="199"/>
      <c r="U7" s="199"/>
      <c r="V7" s="6"/>
      <c r="W7" s="198" t="s">
        <v>289</v>
      </c>
      <c r="X7" s="198"/>
      <c r="Y7" s="198"/>
      <c r="Z7" s="198"/>
      <c r="AA7" s="199"/>
      <c r="AB7" s="199"/>
      <c r="AC7" s="6"/>
      <c r="AD7" s="198" t="s">
        <v>431</v>
      </c>
      <c r="AE7" s="198"/>
      <c r="AF7" s="199"/>
      <c r="AG7" s="199"/>
    </row>
    <row r="8" spans="1:33" ht="15.05" customHeight="1">
      <c r="B8" s="177" t="s">
        <v>57</v>
      </c>
      <c r="C8" s="177" t="s">
        <v>34</v>
      </c>
      <c r="D8" s="177" t="s">
        <v>9</v>
      </c>
      <c r="E8" s="180" t="s">
        <v>79</v>
      </c>
      <c r="F8" s="184" t="s">
        <v>10</v>
      </c>
      <c r="G8" s="207" t="s">
        <v>100</v>
      </c>
      <c r="H8" s="4"/>
      <c r="I8" s="183"/>
      <c r="J8" s="7"/>
      <c r="K8" s="203" t="s">
        <v>290</v>
      </c>
      <c r="L8" s="204"/>
      <c r="M8" s="204"/>
      <c r="N8" s="204"/>
      <c r="O8" s="205"/>
      <c r="P8" s="205"/>
      <c r="Q8" s="7"/>
      <c r="R8" s="200" t="s">
        <v>432</v>
      </c>
      <c r="S8" s="201"/>
      <c r="T8" s="202"/>
      <c r="U8" s="202"/>
      <c r="V8" s="7"/>
      <c r="W8" s="200" t="s">
        <v>290</v>
      </c>
      <c r="X8" s="201"/>
      <c r="Y8" s="201"/>
      <c r="Z8" s="201"/>
      <c r="AA8" s="202"/>
      <c r="AB8" s="202"/>
      <c r="AC8" s="7"/>
      <c r="AD8" s="200" t="s">
        <v>432</v>
      </c>
      <c r="AE8" s="201"/>
      <c r="AF8" s="202"/>
      <c r="AG8" s="202"/>
    </row>
    <row r="9" spans="1:33" ht="15.05" customHeight="1">
      <c r="B9" s="178"/>
      <c r="C9" s="179"/>
      <c r="D9" s="179"/>
      <c r="E9" s="181"/>
      <c r="F9" s="206"/>
      <c r="G9" s="208"/>
      <c r="H9" s="4"/>
      <c r="I9" s="183"/>
      <c r="J9" s="7"/>
      <c r="K9" s="104" t="s">
        <v>286</v>
      </c>
      <c r="L9" s="104" t="s">
        <v>287</v>
      </c>
      <c r="M9" s="88" t="s">
        <v>288</v>
      </c>
      <c r="N9" s="88" t="s">
        <v>4</v>
      </c>
      <c r="O9" s="164" t="s">
        <v>18</v>
      </c>
      <c r="P9" s="165"/>
      <c r="Q9" s="7"/>
      <c r="R9" s="104" t="s">
        <v>424</v>
      </c>
      <c r="S9" s="88" t="s">
        <v>4</v>
      </c>
      <c r="T9" s="164" t="s">
        <v>18</v>
      </c>
      <c r="U9" s="165"/>
      <c r="V9" s="7"/>
      <c r="W9" s="104" t="s">
        <v>286</v>
      </c>
      <c r="X9" s="104" t="s">
        <v>287</v>
      </c>
      <c r="Y9" s="88" t="s">
        <v>288</v>
      </c>
      <c r="Z9" s="88" t="s">
        <v>4</v>
      </c>
      <c r="AA9" s="164" t="s">
        <v>18</v>
      </c>
      <c r="AB9" s="165"/>
      <c r="AC9" s="7"/>
      <c r="AD9" s="104" t="s">
        <v>424</v>
      </c>
      <c r="AE9" s="88" t="s">
        <v>4</v>
      </c>
      <c r="AF9" s="164" t="s">
        <v>18</v>
      </c>
      <c r="AG9" s="165"/>
    </row>
    <row r="10" spans="1:33" ht="15.05" customHeight="1">
      <c r="A10" s="14">
        <v>1</v>
      </c>
      <c r="B10" s="69" t="s">
        <v>292</v>
      </c>
      <c r="C10" s="49" t="s">
        <v>42</v>
      </c>
      <c r="D10" s="105">
        <v>2016</v>
      </c>
      <c r="E10" s="20">
        <v>13.3</v>
      </c>
      <c r="F10" s="50">
        <v>11</v>
      </c>
      <c r="G10" s="50">
        <f>SUM(F10)-E10</f>
        <v>-2.3000000000000007</v>
      </c>
      <c r="H10" s="41"/>
      <c r="I10" s="12">
        <f>SUM(O10+T10+AA10+AF10)</f>
        <v>871</v>
      </c>
      <c r="J10" s="7"/>
      <c r="K10" s="134">
        <v>90</v>
      </c>
      <c r="L10" s="112">
        <v>81</v>
      </c>
      <c r="M10" s="112">
        <f>SUM(K10:L10)</f>
        <v>171</v>
      </c>
      <c r="N10" s="93">
        <v>1</v>
      </c>
      <c r="O10" s="29">
        <v>280</v>
      </c>
      <c r="P10" s="5" t="s">
        <v>1</v>
      </c>
      <c r="Q10" s="7"/>
      <c r="R10" s="134">
        <v>69</v>
      </c>
      <c r="S10" s="93">
        <v>1</v>
      </c>
      <c r="T10" s="29">
        <v>200</v>
      </c>
      <c r="U10" s="5" t="s">
        <v>1</v>
      </c>
      <c r="V10" s="7"/>
      <c r="W10" s="134">
        <v>87</v>
      </c>
      <c r="X10" s="112">
        <v>83</v>
      </c>
      <c r="Y10" s="112">
        <f>SUM(W10:X10)</f>
        <v>170</v>
      </c>
      <c r="Z10" s="93">
        <v>2</v>
      </c>
      <c r="AA10" s="29">
        <v>215</v>
      </c>
      <c r="AB10" s="5" t="s">
        <v>1</v>
      </c>
      <c r="AC10" s="7"/>
      <c r="AD10" s="134">
        <v>73</v>
      </c>
      <c r="AE10" s="93">
        <v>2</v>
      </c>
      <c r="AF10" s="29">
        <v>176</v>
      </c>
      <c r="AG10" s="5" t="s">
        <v>1</v>
      </c>
    </row>
    <row r="11" spans="1:33" ht="15.85" customHeight="1">
      <c r="A11" s="14">
        <v>2</v>
      </c>
      <c r="B11" s="69" t="s">
        <v>87</v>
      </c>
      <c r="C11" s="49" t="s">
        <v>42</v>
      </c>
      <c r="D11" s="62">
        <v>2016</v>
      </c>
      <c r="E11" s="20">
        <v>18.8</v>
      </c>
      <c r="F11" s="50">
        <v>14.1</v>
      </c>
      <c r="G11" s="50">
        <f>SUM(F11)-E11</f>
        <v>-4.7000000000000011</v>
      </c>
      <c r="H11" s="40"/>
      <c r="I11" s="12">
        <f>SUM(O11+T11+AA11+AF11)</f>
        <v>748.7</v>
      </c>
      <c r="J11" s="7"/>
      <c r="K11" s="134">
        <v>98</v>
      </c>
      <c r="L11" s="112">
        <v>99</v>
      </c>
      <c r="M11" s="112">
        <f>SUM(K11:L11)</f>
        <v>197</v>
      </c>
      <c r="N11" s="93">
        <v>4</v>
      </c>
      <c r="O11" s="29">
        <v>184</v>
      </c>
      <c r="P11" s="5" t="s">
        <v>1</v>
      </c>
      <c r="Q11" s="7"/>
      <c r="R11" s="134">
        <v>76</v>
      </c>
      <c r="S11" s="93">
        <v>4</v>
      </c>
      <c r="T11" s="29">
        <v>150</v>
      </c>
      <c r="U11" s="5" t="s">
        <v>1</v>
      </c>
      <c r="V11" s="7"/>
      <c r="W11" s="134">
        <v>83</v>
      </c>
      <c r="X11" s="112">
        <v>83</v>
      </c>
      <c r="Y11" s="112">
        <f>SUM(W11:X11)</f>
        <v>166</v>
      </c>
      <c r="Z11" s="93">
        <v>1</v>
      </c>
      <c r="AA11" s="29">
        <v>280</v>
      </c>
      <c r="AB11" s="5" t="s">
        <v>1</v>
      </c>
      <c r="AC11" s="7"/>
      <c r="AD11" s="134">
        <v>76</v>
      </c>
      <c r="AE11" s="93">
        <v>4</v>
      </c>
      <c r="AF11" s="29">
        <v>134.69999999999999</v>
      </c>
      <c r="AG11" s="5" t="s">
        <v>1</v>
      </c>
    </row>
    <row r="12" spans="1:33" ht="15.65">
      <c r="A12" s="14">
        <v>3</v>
      </c>
      <c r="B12" s="69" t="s">
        <v>110</v>
      </c>
      <c r="C12" s="49" t="s">
        <v>35</v>
      </c>
      <c r="D12" s="105">
        <v>2016</v>
      </c>
      <c r="E12" s="20">
        <v>21.9</v>
      </c>
      <c r="F12" s="50">
        <v>18.7</v>
      </c>
      <c r="G12" s="50">
        <f>SUM(F12)-E12</f>
        <v>-3.1999999999999993</v>
      </c>
      <c r="H12" s="41"/>
      <c r="I12" s="12">
        <f>SUM(O12+T12+AA12+AF12)</f>
        <v>620.70000000000005</v>
      </c>
      <c r="J12" s="7"/>
      <c r="K12" s="134">
        <v>100</v>
      </c>
      <c r="L12" s="112">
        <v>100</v>
      </c>
      <c r="M12" s="112">
        <f>SUM(K12:L12)</f>
        <v>200</v>
      </c>
      <c r="N12" s="93">
        <v>5</v>
      </c>
      <c r="O12" s="29">
        <v>168</v>
      </c>
      <c r="P12" s="5" t="s">
        <v>1</v>
      </c>
      <c r="Q12" s="7"/>
      <c r="R12" s="134">
        <v>77</v>
      </c>
      <c r="S12" s="93">
        <v>5</v>
      </c>
      <c r="T12" s="29">
        <v>134</v>
      </c>
      <c r="U12" s="5" t="s">
        <v>1</v>
      </c>
      <c r="V12" s="7"/>
      <c r="W12" s="134">
        <v>93</v>
      </c>
      <c r="X12" s="112">
        <v>100</v>
      </c>
      <c r="Y12" s="112">
        <f>SUM(W12:X12)</f>
        <v>193</v>
      </c>
      <c r="Z12" s="93">
        <v>4</v>
      </c>
      <c r="AA12" s="29">
        <v>184</v>
      </c>
      <c r="AB12" s="5" t="s">
        <v>1</v>
      </c>
      <c r="AC12" s="7"/>
      <c r="AD12" s="134">
        <v>76</v>
      </c>
      <c r="AE12" s="93">
        <v>4</v>
      </c>
      <c r="AF12" s="29">
        <v>134.69999999999999</v>
      </c>
      <c r="AG12" s="5" t="s">
        <v>1</v>
      </c>
    </row>
    <row r="13" spans="1:33" ht="15.65">
      <c r="A13" s="14">
        <v>4</v>
      </c>
      <c r="B13" s="69" t="s">
        <v>154</v>
      </c>
      <c r="C13" s="49" t="s">
        <v>53</v>
      </c>
      <c r="D13" s="105">
        <v>2016</v>
      </c>
      <c r="E13" s="20">
        <v>14.7</v>
      </c>
      <c r="F13" s="50">
        <v>13.1</v>
      </c>
      <c r="G13" s="50">
        <f>SUM(F13)-E13</f>
        <v>-1.5999999999999996</v>
      </c>
      <c r="H13" s="40"/>
      <c r="I13" s="12">
        <f>SUM(O13+T13+AA13+AF13)</f>
        <v>613</v>
      </c>
      <c r="J13" s="7"/>
      <c r="K13" s="134">
        <v>91</v>
      </c>
      <c r="L13" s="112">
        <v>87</v>
      </c>
      <c r="M13" s="112">
        <f>SUM(K13:L13)</f>
        <v>178</v>
      </c>
      <c r="N13" s="93">
        <v>2</v>
      </c>
      <c r="O13" s="29">
        <v>230</v>
      </c>
      <c r="P13" s="5" t="s">
        <v>1</v>
      </c>
      <c r="Q13" s="7"/>
      <c r="R13" s="134">
        <v>74</v>
      </c>
      <c r="S13" s="93">
        <v>3</v>
      </c>
      <c r="T13" s="29">
        <v>168</v>
      </c>
      <c r="U13" s="5" t="s">
        <v>1</v>
      </c>
      <c r="V13" s="7"/>
      <c r="W13" s="134">
        <v>88</v>
      </c>
      <c r="X13" s="112">
        <v>82</v>
      </c>
      <c r="Y13" s="112">
        <f>SUM(W13:X13)</f>
        <v>170</v>
      </c>
      <c r="Z13" s="93">
        <v>2</v>
      </c>
      <c r="AA13" s="29">
        <v>215</v>
      </c>
      <c r="AB13" s="5" t="s">
        <v>1</v>
      </c>
      <c r="AC13" s="7"/>
      <c r="AD13" s="68"/>
      <c r="AE13" s="93"/>
      <c r="AF13" s="29"/>
      <c r="AG13" s="5"/>
    </row>
    <row r="14" spans="1:33" ht="15.65">
      <c r="A14" s="14">
        <v>5</v>
      </c>
      <c r="B14" s="69" t="s">
        <v>145</v>
      </c>
      <c r="C14" s="48" t="s">
        <v>144</v>
      </c>
      <c r="D14" s="105">
        <v>2016</v>
      </c>
      <c r="E14" s="20">
        <v>14.8</v>
      </c>
      <c r="F14" s="50">
        <v>13.6</v>
      </c>
      <c r="G14" s="50">
        <f>SUM(F14)-E14</f>
        <v>-1.2000000000000011</v>
      </c>
      <c r="H14" s="41"/>
      <c r="I14" s="12">
        <f>SUM(O14+T14+AA14+AF14)</f>
        <v>584</v>
      </c>
      <c r="J14" s="7"/>
      <c r="K14" s="134">
        <v>94</v>
      </c>
      <c r="L14" s="112">
        <v>87</v>
      </c>
      <c r="M14" s="112">
        <f>SUM(K14:L14)</f>
        <v>181</v>
      </c>
      <c r="N14" s="93">
        <v>3</v>
      </c>
      <c r="O14" s="29">
        <v>200</v>
      </c>
      <c r="P14" s="5" t="s">
        <v>1</v>
      </c>
      <c r="Q14" s="7"/>
      <c r="R14" s="134">
        <v>72</v>
      </c>
      <c r="S14" s="93">
        <v>2</v>
      </c>
      <c r="T14" s="29">
        <v>184</v>
      </c>
      <c r="U14" s="5" t="s">
        <v>1</v>
      </c>
      <c r="V14" s="7"/>
      <c r="W14" s="68"/>
      <c r="X14" s="112"/>
      <c r="Y14" s="112"/>
      <c r="Z14" s="93"/>
      <c r="AA14" s="29"/>
      <c r="AB14" s="5"/>
      <c r="AC14" s="7"/>
      <c r="AD14" s="134">
        <v>63</v>
      </c>
      <c r="AE14" s="93">
        <v>1</v>
      </c>
      <c r="AF14" s="29">
        <v>200</v>
      </c>
      <c r="AG14" s="5" t="s">
        <v>1</v>
      </c>
    </row>
    <row r="15" spans="1:33" ht="15.65">
      <c r="A15" s="14">
        <v>6</v>
      </c>
      <c r="B15" s="69" t="s">
        <v>257</v>
      </c>
      <c r="C15" s="49" t="s">
        <v>258</v>
      </c>
      <c r="D15" s="62">
        <v>2016</v>
      </c>
      <c r="E15" s="20">
        <v>34.200000000000003</v>
      </c>
      <c r="F15" s="50">
        <v>29</v>
      </c>
      <c r="G15" s="50">
        <f>SUM(F15)-E15</f>
        <v>-5.2000000000000028</v>
      </c>
      <c r="H15" s="40"/>
      <c r="I15" s="12">
        <f>SUM(O15+T15+AA15+AF15)</f>
        <v>390</v>
      </c>
      <c r="J15" s="7"/>
      <c r="K15" s="122">
        <v>39</v>
      </c>
      <c r="L15" s="112">
        <v>39</v>
      </c>
      <c r="M15" s="112">
        <f>SUM(K15:L15)</f>
        <v>78</v>
      </c>
      <c r="N15" s="93">
        <v>1</v>
      </c>
      <c r="O15" s="29">
        <v>140</v>
      </c>
      <c r="P15" s="5" t="s">
        <v>1</v>
      </c>
      <c r="Q15" s="7"/>
      <c r="R15" s="134">
        <v>86</v>
      </c>
      <c r="S15" s="93">
        <v>7</v>
      </c>
      <c r="T15" s="29">
        <v>110</v>
      </c>
      <c r="U15" s="5" t="s">
        <v>1</v>
      </c>
      <c r="V15" s="7"/>
      <c r="W15" s="140">
        <v>44</v>
      </c>
      <c r="X15" s="112">
        <v>47</v>
      </c>
      <c r="Y15" s="112">
        <f>SUM(W15:X15)</f>
        <v>91</v>
      </c>
      <c r="Z15" s="93">
        <v>1</v>
      </c>
      <c r="AA15" s="29">
        <v>140</v>
      </c>
      <c r="AB15" s="5" t="s">
        <v>1</v>
      </c>
      <c r="AC15" s="7"/>
      <c r="AD15" s="68"/>
      <c r="AE15" s="93"/>
      <c r="AF15" s="29"/>
      <c r="AG15" s="5"/>
    </row>
    <row r="16" spans="1:33" ht="15.65">
      <c r="A16" s="14">
        <v>7</v>
      </c>
      <c r="B16" s="69" t="s">
        <v>251</v>
      </c>
      <c r="C16" s="49" t="s">
        <v>52</v>
      </c>
      <c r="D16" s="61">
        <v>2017</v>
      </c>
      <c r="E16" s="20">
        <v>49.5</v>
      </c>
      <c r="F16" s="50">
        <v>49.4</v>
      </c>
      <c r="G16" s="50">
        <f>SUM(F16)-E16</f>
        <v>-0.10000000000000142</v>
      </c>
      <c r="H16" s="274"/>
      <c r="I16" s="12">
        <f>SUM(O16+T16+AA16+AF16)</f>
        <v>351</v>
      </c>
      <c r="J16" s="7"/>
      <c r="K16" s="122">
        <v>56</v>
      </c>
      <c r="L16" s="112">
        <v>69</v>
      </c>
      <c r="M16" s="112">
        <f>SUM(K16:L16)</f>
        <v>125</v>
      </c>
      <c r="N16" s="93">
        <v>3</v>
      </c>
      <c r="O16" s="29">
        <v>100</v>
      </c>
      <c r="P16" s="5" t="s">
        <v>1</v>
      </c>
      <c r="Q16" s="7"/>
      <c r="R16" s="140">
        <v>64</v>
      </c>
      <c r="S16" s="93">
        <v>3</v>
      </c>
      <c r="T16" s="29">
        <v>84</v>
      </c>
      <c r="U16" s="5" t="s">
        <v>1</v>
      </c>
      <c r="V16" s="7"/>
      <c r="W16" s="140">
        <v>62</v>
      </c>
      <c r="X16" s="112">
        <v>65</v>
      </c>
      <c r="Y16" s="112">
        <f>SUM(W16:X16)</f>
        <v>127</v>
      </c>
      <c r="Z16" s="93">
        <v>4</v>
      </c>
      <c r="AA16" s="29">
        <v>92</v>
      </c>
      <c r="AB16" s="5" t="s">
        <v>1</v>
      </c>
      <c r="AC16" s="7"/>
      <c r="AD16" s="140">
        <v>57</v>
      </c>
      <c r="AE16" s="297">
        <v>4</v>
      </c>
      <c r="AF16" s="295">
        <v>75</v>
      </c>
      <c r="AG16" s="296" t="s">
        <v>1</v>
      </c>
    </row>
    <row r="17" spans="1:33" ht="15.65">
      <c r="A17" s="14">
        <v>8</v>
      </c>
      <c r="B17" s="69" t="s">
        <v>421</v>
      </c>
      <c r="C17" s="48" t="s">
        <v>339</v>
      </c>
      <c r="D17" s="62">
        <v>2016</v>
      </c>
      <c r="E17" s="20">
        <v>35.299999999999997</v>
      </c>
      <c r="F17" s="50">
        <v>33.700000000000003</v>
      </c>
      <c r="G17" s="50">
        <f>SUM(F17)-E17</f>
        <v>-1.5999999999999943</v>
      </c>
      <c r="H17" s="41"/>
      <c r="I17" s="12">
        <f>SUM(O17+T17+AA17+AF17)</f>
        <v>325</v>
      </c>
      <c r="J17" s="7"/>
      <c r="K17" s="122">
        <v>50</v>
      </c>
      <c r="L17" s="112">
        <v>46</v>
      </c>
      <c r="M17" s="112">
        <f>SUM(K17:L17)</f>
        <v>96</v>
      </c>
      <c r="N17" s="93">
        <v>2</v>
      </c>
      <c r="O17" s="29">
        <v>115</v>
      </c>
      <c r="P17" s="5" t="s">
        <v>1</v>
      </c>
      <c r="Q17" s="7"/>
      <c r="R17" s="134">
        <v>99</v>
      </c>
      <c r="S17" s="93">
        <v>8</v>
      </c>
      <c r="T17" s="29">
        <v>100</v>
      </c>
      <c r="U17" s="5" t="s">
        <v>1</v>
      </c>
      <c r="V17" s="7"/>
      <c r="W17" s="68"/>
      <c r="X17" s="112"/>
      <c r="Y17" s="112"/>
      <c r="Z17" s="93"/>
      <c r="AA17" s="29"/>
      <c r="AB17" s="5"/>
      <c r="AC17" s="7"/>
      <c r="AD17" s="134">
        <v>90</v>
      </c>
      <c r="AE17" s="93">
        <v>7</v>
      </c>
      <c r="AF17" s="29">
        <v>110</v>
      </c>
      <c r="AG17" s="5" t="s">
        <v>1</v>
      </c>
    </row>
    <row r="18" spans="1:33" ht="15.65">
      <c r="A18" s="14">
        <v>9</v>
      </c>
      <c r="B18" s="69" t="s">
        <v>248</v>
      </c>
      <c r="C18" s="49" t="s">
        <v>125</v>
      </c>
      <c r="D18" s="62">
        <v>2016</v>
      </c>
      <c r="E18" s="20">
        <v>22.5</v>
      </c>
      <c r="F18" s="50">
        <v>22.5</v>
      </c>
      <c r="G18" s="50">
        <f>SUM(F18)-E18</f>
        <v>0</v>
      </c>
      <c r="H18" s="40"/>
      <c r="I18" s="12">
        <f>SUM(O18+T18+AA18+AF18)</f>
        <v>266</v>
      </c>
      <c r="J18" s="7"/>
      <c r="K18" s="68"/>
      <c r="L18" s="112"/>
      <c r="M18" s="112"/>
      <c r="N18" s="93"/>
      <c r="O18" s="43"/>
      <c r="P18" s="5"/>
      <c r="Q18" s="7"/>
      <c r="R18" s="134">
        <v>99</v>
      </c>
      <c r="S18" s="93">
        <v>8</v>
      </c>
      <c r="T18" s="29">
        <v>90</v>
      </c>
      <c r="U18" s="5" t="s">
        <v>1</v>
      </c>
      <c r="V18" s="7"/>
      <c r="W18" s="68"/>
      <c r="X18" s="112"/>
      <c r="Y18" s="112"/>
      <c r="Z18" s="93"/>
      <c r="AA18" s="43"/>
      <c r="AB18" s="5"/>
      <c r="AC18" s="7"/>
      <c r="AD18" s="134">
        <v>73</v>
      </c>
      <c r="AE18" s="93">
        <v>2</v>
      </c>
      <c r="AF18" s="29">
        <v>176</v>
      </c>
      <c r="AG18" s="5" t="s">
        <v>1</v>
      </c>
    </row>
    <row r="19" spans="1:33" ht="15.65">
      <c r="A19" s="14">
        <v>10</v>
      </c>
      <c r="B19" s="69" t="s">
        <v>284</v>
      </c>
      <c r="C19" s="49" t="s">
        <v>262</v>
      </c>
      <c r="D19" s="67">
        <v>2017</v>
      </c>
      <c r="E19" s="20">
        <v>50.2</v>
      </c>
      <c r="F19" s="50"/>
      <c r="G19" s="50">
        <f>SUM(F19)-E19</f>
        <v>-50.2</v>
      </c>
      <c r="H19" s="274"/>
      <c r="I19" s="12">
        <f>SUM(O19+T19+AA19+AF19)</f>
        <v>215</v>
      </c>
      <c r="J19" s="7"/>
      <c r="K19" s="68"/>
      <c r="L19" s="112"/>
      <c r="M19" s="112"/>
      <c r="N19" s="93"/>
      <c r="O19" s="29"/>
      <c r="P19" s="5"/>
      <c r="Q19" s="7"/>
      <c r="R19" s="140">
        <v>46</v>
      </c>
      <c r="S19" s="93">
        <v>1</v>
      </c>
      <c r="T19" s="29">
        <v>100</v>
      </c>
      <c r="U19" s="5" t="s">
        <v>1</v>
      </c>
      <c r="V19" s="7"/>
      <c r="W19" s="140">
        <v>63</v>
      </c>
      <c r="X19" s="112">
        <v>52</v>
      </c>
      <c r="Y19" s="112">
        <f>SUM(W19:X19)</f>
        <v>115</v>
      </c>
      <c r="Z19" s="93">
        <v>2</v>
      </c>
      <c r="AA19" s="29">
        <v>115</v>
      </c>
      <c r="AB19" s="5" t="s">
        <v>1</v>
      </c>
      <c r="AC19" s="7"/>
      <c r="AD19" s="68"/>
      <c r="AE19" s="93"/>
      <c r="AF19" s="29"/>
      <c r="AG19" s="5"/>
    </row>
    <row r="20" spans="1:33" ht="15.65">
      <c r="A20" s="14">
        <v>11</v>
      </c>
      <c r="B20" s="69" t="s">
        <v>250</v>
      </c>
      <c r="C20" s="49" t="s">
        <v>125</v>
      </c>
      <c r="D20" s="62">
        <v>2016</v>
      </c>
      <c r="E20" s="20">
        <v>29.6</v>
      </c>
      <c r="F20" s="89">
        <v>25.7</v>
      </c>
      <c r="G20" s="50">
        <f>SUM(F20)-E20</f>
        <v>-3.9000000000000021</v>
      </c>
      <c r="H20" s="274"/>
      <c r="I20" s="12">
        <f>SUM(O20+T20+AA20+AF20)</f>
        <v>210</v>
      </c>
      <c r="J20" s="7"/>
      <c r="K20" s="68"/>
      <c r="L20" s="112"/>
      <c r="M20" s="112"/>
      <c r="N20" s="93"/>
      <c r="O20" s="43"/>
      <c r="P20" s="5"/>
      <c r="Q20" s="7"/>
      <c r="R20" s="134">
        <v>81</v>
      </c>
      <c r="S20" s="93">
        <v>6</v>
      </c>
      <c r="T20" s="29">
        <v>120</v>
      </c>
      <c r="U20" s="5" t="s">
        <v>1</v>
      </c>
      <c r="V20" s="7"/>
      <c r="W20" s="68"/>
      <c r="X20" s="112"/>
      <c r="Y20" s="112"/>
      <c r="Z20" s="93"/>
      <c r="AA20" s="43"/>
      <c r="AB20" s="5"/>
      <c r="AC20" s="7"/>
      <c r="AD20" s="134">
        <v>95</v>
      </c>
      <c r="AE20" s="93">
        <v>9</v>
      </c>
      <c r="AF20" s="29">
        <v>90</v>
      </c>
      <c r="AG20" s="5" t="s">
        <v>1</v>
      </c>
    </row>
    <row r="21" spans="1:33" ht="15.65">
      <c r="A21" s="14">
        <v>12</v>
      </c>
      <c r="B21" s="69" t="s">
        <v>126</v>
      </c>
      <c r="C21" s="49" t="s">
        <v>42</v>
      </c>
      <c r="D21" s="61">
        <v>2017</v>
      </c>
      <c r="E21" s="20">
        <v>48.8</v>
      </c>
      <c r="F21" s="50">
        <v>47.5</v>
      </c>
      <c r="G21" s="50">
        <f>SUM(F21)-E21</f>
        <v>-1.2999999999999972</v>
      </c>
      <c r="H21" s="40"/>
      <c r="I21" s="12">
        <f>SUM(O21+T21+AA21+AF21)</f>
        <v>192</v>
      </c>
      <c r="J21" s="7"/>
      <c r="K21" s="68"/>
      <c r="L21" s="112"/>
      <c r="M21" s="112"/>
      <c r="N21" s="93"/>
      <c r="O21" s="29"/>
      <c r="P21" s="5"/>
      <c r="Q21" s="7"/>
      <c r="R21" s="140">
        <v>59</v>
      </c>
      <c r="S21" s="93">
        <v>2</v>
      </c>
      <c r="T21" s="29">
        <v>92</v>
      </c>
      <c r="U21" s="5" t="s">
        <v>1</v>
      </c>
      <c r="V21" s="7"/>
      <c r="W21" s="140">
        <v>67</v>
      </c>
      <c r="X21" s="112">
        <v>56</v>
      </c>
      <c r="Y21" s="112">
        <f>SUM(W21:X21)</f>
        <v>123</v>
      </c>
      <c r="Z21" s="93">
        <v>3</v>
      </c>
      <c r="AA21" s="29">
        <v>100</v>
      </c>
      <c r="AB21" s="5" t="s">
        <v>1</v>
      </c>
      <c r="AC21" s="7"/>
      <c r="AD21" s="68"/>
      <c r="AE21" s="93"/>
      <c r="AF21" s="29"/>
      <c r="AG21" s="5"/>
    </row>
    <row r="22" spans="1:33" ht="15.05" customHeight="1">
      <c r="A22" s="14">
        <v>13</v>
      </c>
      <c r="B22" s="69" t="s">
        <v>461</v>
      </c>
      <c r="C22" s="49" t="s">
        <v>52</v>
      </c>
      <c r="D22" s="105">
        <v>2016</v>
      </c>
      <c r="E22" s="20">
        <v>23.5</v>
      </c>
      <c r="F22" s="89"/>
      <c r="G22" s="50"/>
      <c r="H22" s="274"/>
      <c r="I22" s="12">
        <f>SUM(O22+T22+AA22+AF22)</f>
        <v>134.69999999999999</v>
      </c>
      <c r="J22" s="7"/>
      <c r="K22" s="68"/>
      <c r="L22" s="112"/>
      <c r="M22" s="112"/>
      <c r="N22" s="93"/>
      <c r="O22" s="29"/>
      <c r="P22" s="5"/>
      <c r="Q22" s="7"/>
      <c r="R22" s="68"/>
      <c r="S22" s="93"/>
      <c r="T22" s="29"/>
      <c r="U22" s="5"/>
      <c r="V22" s="7"/>
      <c r="W22" s="68"/>
      <c r="X22" s="112"/>
      <c r="Y22" s="112"/>
      <c r="Z22" s="93"/>
      <c r="AA22" s="29"/>
      <c r="AB22" s="5"/>
      <c r="AC22" s="7"/>
      <c r="AD22" s="134">
        <v>76</v>
      </c>
      <c r="AE22" s="93">
        <v>4</v>
      </c>
      <c r="AF22" s="29">
        <v>134.69999999999999</v>
      </c>
      <c r="AG22" s="5" t="s">
        <v>1</v>
      </c>
    </row>
    <row r="23" spans="1:33" ht="15.65">
      <c r="A23" s="14">
        <v>14</v>
      </c>
      <c r="B23" s="69" t="s">
        <v>462</v>
      </c>
      <c r="C23" s="49" t="s">
        <v>38</v>
      </c>
      <c r="D23" s="105">
        <v>2016</v>
      </c>
      <c r="E23" s="20">
        <v>31.9</v>
      </c>
      <c r="F23" s="50"/>
      <c r="G23" s="50"/>
      <c r="H23" s="41"/>
      <c r="I23" s="12">
        <f>SUM(O23+T23+AA23+AF23)</f>
        <v>100</v>
      </c>
      <c r="J23" s="7"/>
      <c r="K23" s="68"/>
      <c r="L23" s="112"/>
      <c r="M23" s="112"/>
      <c r="N23" s="93"/>
      <c r="O23" s="43"/>
      <c r="P23" s="5"/>
      <c r="Q23" s="7"/>
      <c r="R23" s="68"/>
      <c r="S23" s="93"/>
      <c r="T23" s="43"/>
      <c r="U23" s="5"/>
      <c r="V23" s="7"/>
      <c r="W23" s="68"/>
      <c r="X23" s="112"/>
      <c r="Y23" s="112"/>
      <c r="Z23" s="93"/>
      <c r="AA23" s="43"/>
      <c r="AB23" s="5"/>
      <c r="AC23" s="7"/>
      <c r="AD23" s="134">
        <v>94</v>
      </c>
      <c r="AE23" s="93">
        <v>8</v>
      </c>
      <c r="AF23" s="29">
        <v>100</v>
      </c>
      <c r="AG23" s="5" t="s">
        <v>1</v>
      </c>
    </row>
    <row r="24" spans="1:33" ht="15.65">
      <c r="A24" s="14">
        <v>15</v>
      </c>
      <c r="B24" s="69" t="s">
        <v>284</v>
      </c>
      <c r="C24" s="49" t="s">
        <v>262</v>
      </c>
      <c r="D24" s="109">
        <v>2017</v>
      </c>
      <c r="E24" s="237">
        <v>46.9</v>
      </c>
      <c r="F24" s="50"/>
      <c r="G24" s="50">
        <f>SUM(F24)-E24</f>
        <v>-46.9</v>
      </c>
      <c r="H24" s="274"/>
      <c r="I24" s="12">
        <f>SUM(O24+T24+AA24+AF24)</f>
        <v>88</v>
      </c>
      <c r="J24" s="7"/>
      <c r="K24" s="68"/>
      <c r="L24" s="112"/>
      <c r="M24" s="112"/>
      <c r="N24" s="93"/>
      <c r="O24" s="43"/>
      <c r="P24" s="5"/>
      <c r="Q24" s="7"/>
      <c r="R24" s="68"/>
      <c r="S24" s="93"/>
      <c r="T24" s="43"/>
      <c r="U24" s="5"/>
      <c r="V24" s="7"/>
      <c r="W24" s="68"/>
      <c r="X24" s="112"/>
      <c r="Y24" s="112"/>
      <c r="Z24" s="93"/>
      <c r="AA24" s="43"/>
      <c r="AB24" s="5"/>
      <c r="AC24" s="7"/>
      <c r="AD24" s="140">
        <v>43</v>
      </c>
      <c r="AE24" s="297">
        <v>3</v>
      </c>
      <c r="AF24" s="295">
        <v>88</v>
      </c>
      <c r="AG24" s="296" t="s">
        <v>1</v>
      </c>
    </row>
    <row r="25" spans="1:33" ht="15.65">
      <c r="A25" s="14">
        <v>20</v>
      </c>
      <c r="B25" s="69" t="s">
        <v>443</v>
      </c>
      <c r="C25" s="49" t="s">
        <v>396</v>
      </c>
      <c r="D25" s="67">
        <v>2017</v>
      </c>
      <c r="E25" s="148">
        <v>41.6</v>
      </c>
      <c r="F25" s="50"/>
      <c r="G25" s="50">
        <f>SUM(F25)-E25</f>
        <v>-41.6</v>
      </c>
      <c r="H25" s="2"/>
      <c r="I25" s="12">
        <f>SUM(O25+T25+AA25+AF25)</f>
        <v>67</v>
      </c>
      <c r="J25" s="7"/>
      <c r="K25" s="68"/>
      <c r="L25" s="68"/>
      <c r="M25" s="112"/>
      <c r="N25" s="94"/>
      <c r="O25" s="29"/>
      <c r="P25" s="5"/>
      <c r="Q25" s="7"/>
      <c r="R25" s="68"/>
      <c r="S25" s="94"/>
      <c r="T25" s="29"/>
      <c r="U25" s="5"/>
      <c r="V25" s="7"/>
      <c r="W25" s="149" t="s">
        <v>453</v>
      </c>
      <c r="X25" s="149">
        <v>43</v>
      </c>
      <c r="Y25" s="156">
        <v>43</v>
      </c>
      <c r="Z25" s="281">
        <v>5</v>
      </c>
      <c r="AA25" s="157">
        <v>67</v>
      </c>
      <c r="AB25" s="150" t="s">
        <v>1</v>
      </c>
      <c r="AC25" s="7"/>
      <c r="AD25" s="68"/>
      <c r="AE25" s="94"/>
      <c r="AF25" s="29"/>
      <c r="AG25" s="5"/>
    </row>
    <row r="26" spans="1:33" ht="15.65">
      <c r="A26" s="14">
        <v>23</v>
      </c>
      <c r="B26" s="69" t="s">
        <v>259</v>
      </c>
      <c r="C26" s="48" t="s">
        <v>260</v>
      </c>
      <c r="D26" s="61">
        <v>2017</v>
      </c>
      <c r="E26" s="20"/>
      <c r="F26" s="50"/>
      <c r="G26" s="50">
        <f>SUM(F26)-E26</f>
        <v>0</v>
      </c>
      <c r="H26" s="274"/>
      <c r="I26" s="12">
        <f>SUM(O26+T26+AA26+AF26)</f>
        <v>0</v>
      </c>
      <c r="J26" s="7"/>
      <c r="K26" s="68"/>
      <c r="L26" s="68"/>
      <c r="M26" s="112"/>
      <c r="N26" s="94"/>
      <c r="O26" s="29"/>
      <c r="P26" s="5"/>
      <c r="Q26" s="7"/>
      <c r="R26" s="68"/>
      <c r="S26" s="94"/>
      <c r="T26" s="29"/>
      <c r="U26" s="5"/>
      <c r="V26" s="7"/>
      <c r="W26" s="68"/>
      <c r="X26" s="68"/>
      <c r="Y26" s="112"/>
      <c r="Z26" s="94"/>
      <c r="AA26" s="29"/>
      <c r="AB26" s="5"/>
      <c r="AC26" s="7"/>
      <c r="AD26" s="68"/>
      <c r="AE26" s="94"/>
      <c r="AF26" s="29"/>
      <c r="AG26" s="5"/>
    </row>
    <row r="27" spans="1:33" ht="15.65">
      <c r="A27" s="14">
        <v>25</v>
      </c>
      <c r="B27" s="69" t="s">
        <v>261</v>
      </c>
      <c r="C27" s="49" t="s">
        <v>262</v>
      </c>
      <c r="D27" s="105">
        <v>2016</v>
      </c>
      <c r="E27" s="20"/>
      <c r="F27" s="20"/>
      <c r="G27" s="50">
        <f>SUM(F27)-E27</f>
        <v>0</v>
      </c>
      <c r="H27" s="2"/>
      <c r="I27" s="12">
        <f>SUM(O27+T27+AA27+AF27)</f>
        <v>0</v>
      </c>
      <c r="J27" s="7"/>
      <c r="K27" s="68"/>
      <c r="L27" s="68"/>
      <c r="M27" s="112"/>
      <c r="N27" s="94"/>
      <c r="O27" s="29"/>
      <c r="P27" s="245"/>
      <c r="Q27" s="7"/>
      <c r="R27" s="68"/>
      <c r="S27" s="94"/>
      <c r="T27" s="29"/>
      <c r="U27" s="245"/>
      <c r="V27" s="7"/>
      <c r="W27" s="68"/>
      <c r="X27" s="68"/>
      <c r="Y27" s="112"/>
      <c r="Z27" s="94"/>
      <c r="AA27" s="29"/>
      <c r="AB27" s="245"/>
      <c r="AC27" s="7"/>
      <c r="AD27" s="298"/>
      <c r="AE27" s="94"/>
      <c r="AF27" s="29"/>
      <c r="AG27" s="5"/>
    </row>
    <row r="28" spans="1:33" ht="15.65">
      <c r="A28" s="14">
        <v>27</v>
      </c>
      <c r="B28" s="69"/>
      <c r="C28" s="69"/>
      <c r="D28" s="105"/>
      <c r="E28" s="20"/>
      <c r="F28" s="50"/>
      <c r="G28" s="50"/>
      <c r="H28" s="2"/>
      <c r="I28" s="12">
        <f t="shared" ref="I27:I39" si="0">SUM(O28+T28+AA28+AF28)</f>
        <v>0</v>
      </c>
      <c r="J28" s="7"/>
      <c r="K28" s="68"/>
      <c r="L28" s="68"/>
      <c r="M28" s="112"/>
      <c r="N28" s="94"/>
      <c r="O28" s="29"/>
      <c r="P28" s="5"/>
      <c r="Q28" s="7"/>
      <c r="R28" s="68"/>
      <c r="S28" s="94"/>
      <c r="T28" s="29"/>
      <c r="U28" s="5"/>
      <c r="V28" s="7"/>
      <c r="W28" s="68"/>
      <c r="X28" s="68"/>
      <c r="Y28" s="112"/>
      <c r="Z28" s="94"/>
      <c r="AA28" s="29"/>
      <c r="AB28" s="5"/>
      <c r="AC28" s="7"/>
      <c r="AD28" s="68"/>
      <c r="AE28" s="94"/>
      <c r="AF28" s="29"/>
      <c r="AG28" s="5"/>
    </row>
    <row r="29" spans="1:33" ht="15.65">
      <c r="A29" s="14">
        <v>28</v>
      </c>
      <c r="B29" s="69"/>
      <c r="C29" s="69"/>
      <c r="D29" s="105"/>
      <c r="E29" s="20"/>
      <c r="F29" s="50"/>
      <c r="G29" s="50"/>
      <c r="H29" s="2"/>
      <c r="I29" s="12">
        <f t="shared" si="0"/>
        <v>0</v>
      </c>
      <c r="J29" s="7"/>
      <c r="K29" s="68"/>
      <c r="L29" s="68"/>
      <c r="M29" s="112"/>
      <c r="N29" s="94"/>
      <c r="O29" s="43"/>
      <c r="P29" s="5"/>
      <c r="Q29" s="7"/>
      <c r="R29" s="68"/>
      <c r="S29" s="94"/>
      <c r="T29" s="43"/>
      <c r="U29" s="5"/>
      <c r="V29" s="7"/>
      <c r="W29" s="68"/>
      <c r="X29" s="68"/>
      <c r="Y29" s="112"/>
      <c r="Z29" s="94"/>
      <c r="AA29" s="43"/>
      <c r="AB29" s="5"/>
      <c r="AC29" s="7"/>
      <c r="AD29" s="68"/>
      <c r="AE29" s="94"/>
      <c r="AF29" s="43"/>
      <c r="AG29" s="5"/>
    </row>
    <row r="30" spans="1:33" ht="15.65">
      <c r="A30" s="14">
        <v>29</v>
      </c>
      <c r="B30" s="69"/>
      <c r="C30" s="69"/>
      <c r="D30" s="105"/>
      <c r="E30" s="20"/>
      <c r="F30" s="50"/>
      <c r="G30" s="50"/>
      <c r="H30" s="2"/>
      <c r="I30" s="12">
        <f t="shared" si="0"/>
        <v>0</v>
      </c>
      <c r="J30" s="7"/>
      <c r="K30" s="68"/>
      <c r="L30" s="68"/>
      <c r="M30" s="112"/>
      <c r="N30" s="94"/>
      <c r="O30" s="43"/>
      <c r="P30" s="5"/>
      <c r="Q30" s="7"/>
      <c r="R30" s="68"/>
      <c r="S30" s="94"/>
      <c r="T30" s="43"/>
      <c r="U30" s="5"/>
      <c r="V30" s="7"/>
      <c r="W30" s="68"/>
      <c r="X30" s="68"/>
      <c r="Y30" s="112"/>
      <c r="Z30" s="94"/>
      <c r="AA30" s="43"/>
      <c r="AB30" s="5"/>
      <c r="AC30" s="7"/>
      <c r="AD30" s="68"/>
      <c r="AE30" s="94"/>
      <c r="AF30" s="43"/>
      <c r="AG30" s="5"/>
    </row>
    <row r="31" spans="1:33" ht="15.65">
      <c r="A31" s="14">
        <v>30</v>
      </c>
      <c r="B31" s="69"/>
      <c r="C31" s="69"/>
      <c r="D31" s="105"/>
      <c r="E31" s="20"/>
      <c r="F31" s="50"/>
      <c r="G31" s="50"/>
      <c r="H31" s="2"/>
      <c r="I31" s="12">
        <f t="shared" si="0"/>
        <v>0</v>
      </c>
      <c r="J31" s="7"/>
      <c r="K31" s="68"/>
      <c r="L31" s="68"/>
      <c r="M31" s="112"/>
      <c r="N31" s="94"/>
      <c r="O31" s="29"/>
      <c r="P31" s="5"/>
      <c r="Q31" s="7"/>
      <c r="R31" s="68"/>
      <c r="S31" s="94"/>
      <c r="T31" s="29"/>
      <c r="U31" s="5"/>
      <c r="V31" s="7"/>
      <c r="W31" s="68"/>
      <c r="X31" s="68"/>
      <c r="Y31" s="112"/>
      <c r="Z31" s="94"/>
      <c r="AA31" s="29"/>
      <c r="AB31" s="5"/>
      <c r="AC31" s="7"/>
      <c r="AD31" s="68"/>
      <c r="AE31" s="94"/>
      <c r="AF31" s="29"/>
      <c r="AG31" s="5"/>
    </row>
    <row r="32" spans="1:33" ht="15.65">
      <c r="A32" s="14">
        <v>31</v>
      </c>
      <c r="B32" s="69"/>
      <c r="C32" s="69"/>
      <c r="D32" s="105"/>
      <c r="E32" s="20"/>
      <c r="F32" s="50"/>
      <c r="G32" s="50"/>
      <c r="H32" s="2"/>
      <c r="I32" s="12">
        <f t="shared" si="0"/>
        <v>0</v>
      </c>
      <c r="J32" s="7"/>
      <c r="K32" s="68"/>
      <c r="L32" s="68"/>
      <c r="M32" s="112"/>
      <c r="N32" s="28"/>
      <c r="O32" s="29"/>
      <c r="P32" s="5"/>
      <c r="Q32" s="7"/>
      <c r="R32" s="68"/>
      <c r="S32" s="28"/>
      <c r="T32" s="29"/>
      <c r="U32" s="5"/>
      <c r="V32" s="7"/>
      <c r="W32" s="68"/>
      <c r="X32" s="68"/>
      <c r="Y32" s="112"/>
      <c r="Z32" s="28"/>
      <c r="AA32" s="29"/>
      <c r="AB32" s="5"/>
      <c r="AC32" s="7"/>
      <c r="AD32" s="68"/>
      <c r="AE32" s="28"/>
      <c r="AF32" s="29"/>
      <c r="AG32" s="5"/>
    </row>
    <row r="33" spans="1:33" ht="15.65">
      <c r="A33" s="14">
        <v>32</v>
      </c>
      <c r="B33" s="69"/>
      <c r="C33" s="69"/>
      <c r="D33" s="105"/>
      <c r="E33" s="20"/>
      <c r="F33" s="50"/>
      <c r="G33" s="50"/>
      <c r="H33" s="2"/>
      <c r="I33" s="12">
        <f t="shared" si="0"/>
        <v>0</v>
      </c>
      <c r="J33" s="7"/>
      <c r="K33" s="68"/>
      <c r="L33" s="68"/>
      <c r="M33" s="112"/>
      <c r="N33" s="94"/>
      <c r="O33" s="29"/>
      <c r="P33" s="5"/>
      <c r="Q33" s="7"/>
      <c r="R33" s="68"/>
      <c r="S33" s="94"/>
      <c r="T33" s="29"/>
      <c r="U33" s="5"/>
      <c r="V33" s="7"/>
      <c r="W33" s="68"/>
      <c r="X33" s="68"/>
      <c r="Y33" s="112"/>
      <c r="Z33" s="94"/>
      <c r="AA33" s="29"/>
      <c r="AB33" s="5"/>
      <c r="AC33" s="7"/>
      <c r="AD33" s="68"/>
      <c r="AE33" s="94"/>
      <c r="AF33" s="29"/>
      <c r="AG33" s="5"/>
    </row>
    <row r="34" spans="1:33" ht="15.65">
      <c r="A34" s="14">
        <v>33</v>
      </c>
      <c r="B34" s="69"/>
      <c r="C34" s="69"/>
      <c r="D34" s="105"/>
      <c r="E34" s="20"/>
      <c r="F34" s="50"/>
      <c r="G34" s="50"/>
      <c r="H34" s="2"/>
      <c r="I34" s="12">
        <f t="shared" si="0"/>
        <v>0</v>
      </c>
      <c r="J34" s="7"/>
      <c r="K34" s="68"/>
      <c r="L34" s="68"/>
      <c r="M34" s="112"/>
      <c r="N34" s="94"/>
      <c r="O34" s="29"/>
      <c r="P34" s="5"/>
      <c r="Q34" s="7"/>
      <c r="R34" s="68"/>
      <c r="S34" s="94"/>
      <c r="T34" s="29"/>
      <c r="U34" s="5"/>
      <c r="V34" s="7"/>
      <c r="W34" s="68"/>
      <c r="X34" s="68"/>
      <c r="Y34" s="112"/>
      <c r="Z34" s="94"/>
      <c r="AA34" s="29"/>
      <c r="AB34" s="5"/>
      <c r="AC34" s="7"/>
      <c r="AD34" s="68"/>
      <c r="AE34" s="94"/>
      <c r="AF34" s="29"/>
      <c r="AG34" s="5"/>
    </row>
    <row r="35" spans="1:33" ht="15.65">
      <c r="A35" s="14">
        <v>34</v>
      </c>
      <c r="B35" s="69"/>
      <c r="C35" s="69"/>
      <c r="D35" s="105"/>
      <c r="E35" s="20"/>
      <c r="F35" s="50"/>
      <c r="G35" s="50"/>
      <c r="H35" s="2"/>
      <c r="I35" s="12">
        <f t="shared" si="0"/>
        <v>0</v>
      </c>
      <c r="J35" s="7"/>
      <c r="K35" s="68"/>
      <c r="L35" s="68"/>
      <c r="M35" s="112"/>
      <c r="N35" s="94"/>
      <c r="O35" s="29"/>
      <c r="P35" s="111"/>
      <c r="Q35" s="7"/>
      <c r="R35" s="68"/>
      <c r="S35" s="94"/>
      <c r="T35" s="29"/>
      <c r="U35" s="111"/>
      <c r="V35" s="7"/>
      <c r="W35" s="68"/>
      <c r="X35" s="68"/>
      <c r="Y35" s="112"/>
      <c r="Z35" s="94"/>
      <c r="AA35" s="29"/>
      <c r="AB35" s="111"/>
      <c r="AC35" s="7"/>
      <c r="AD35" s="68"/>
      <c r="AE35" s="94"/>
      <c r="AF35" s="29"/>
      <c r="AG35" s="111"/>
    </row>
    <row r="36" spans="1:33" ht="15.65">
      <c r="A36" s="14">
        <v>35</v>
      </c>
      <c r="B36" s="69"/>
      <c r="C36" s="69"/>
      <c r="D36" s="105"/>
      <c r="E36" s="20"/>
      <c r="F36" s="50"/>
      <c r="G36" s="50"/>
      <c r="H36" s="2"/>
      <c r="I36" s="12">
        <f t="shared" si="0"/>
        <v>0</v>
      </c>
      <c r="J36" s="7"/>
      <c r="K36" s="68"/>
      <c r="L36" s="68"/>
      <c r="M36" s="112"/>
      <c r="N36" s="94"/>
      <c r="O36" s="29"/>
      <c r="P36" s="5"/>
      <c r="Q36" s="7"/>
      <c r="R36" s="68"/>
      <c r="S36" s="94"/>
      <c r="T36" s="29"/>
      <c r="U36" s="5"/>
      <c r="V36" s="7"/>
      <c r="W36" s="68"/>
      <c r="X36" s="68"/>
      <c r="Y36" s="112"/>
      <c r="Z36" s="94"/>
      <c r="AA36" s="29"/>
      <c r="AB36" s="5"/>
      <c r="AC36" s="7"/>
      <c r="AD36" s="68"/>
      <c r="AE36" s="94"/>
      <c r="AF36" s="29"/>
      <c r="AG36" s="5"/>
    </row>
    <row r="37" spans="1:33" ht="15.65">
      <c r="A37" s="14">
        <v>36</v>
      </c>
      <c r="B37" s="69"/>
      <c r="C37" s="69"/>
      <c r="D37" s="105"/>
      <c r="E37" s="20"/>
      <c r="F37" s="50"/>
      <c r="G37" s="50"/>
      <c r="H37" s="2"/>
      <c r="I37" s="12">
        <f t="shared" si="0"/>
        <v>0</v>
      </c>
      <c r="J37" s="7"/>
      <c r="K37" s="68"/>
      <c r="L37" s="68"/>
      <c r="M37" s="112"/>
      <c r="N37" s="94"/>
      <c r="O37" s="29"/>
      <c r="P37" s="5"/>
      <c r="Q37" s="7"/>
      <c r="R37" s="68"/>
      <c r="S37" s="94"/>
      <c r="T37" s="29"/>
      <c r="U37" s="5"/>
      <c r="V37" s="7"/>
      <c r="W37" s="68"/>
      <c r="X37" s="68"/>
      <c r="Y37" s="112"/>
      <c r="Z37" s="94"/>
      <c r="AA37" s="29"/>
      <c r="AB37" s="5"/>
      <c r="AC37" s="7"/>
      <c r="AD37" s="68"/>
      <c r="AE37" s="94"/>
      <c r="AF37" s="29"/>
      <c r="AG37" s="5"/>
    </row>
    <row r="38" spans="1:33" ht="15.65">
      <c r="A38" s="14">
        <v>37</v>
      </c>
      <c r="B38" s="69"/>
      <c r="C38" s="69"/>
      <c r="D38" s="105"/>
      <c r="E38" s="20"/>
      <c r="F38" s="50"/>
      <c r="G38" s="50"/>
      <c r="H38" s="2"/>
      <c r="I38" s="12">
        <f t="shared" si="0"/>
        <v>0</v>
      </c>
      <c r="J38" s="7"/>
      <c r="K38" s="115"/>
      <c r="L38" s="115"/>
      <c r="M38" s="116"/>
      <c r="N38" s="117"/>
      <c r="O38" s="116"/>
      <c r="P38" s="113"/>
      <c r="Q38" s="7"/>
      <c r="R38" s="115"/>
      <c r="S38" s="117"/>
      <c r="T38" s="116"/>
      <c r="U38" s="113"/>
      <c r="V38" s="7"/>
      <c r="W38" s="115"/>
      <c r="X38" s="115"/>
      <c r="Y38" s="116"/>
      <c r="Z38" s="117"/>
      <c r="AA38" s="116"/>
      <c r="AB38" s="113"/>
      <c r="AC38" s="7"/>
      <c r="AD38" s="115"/>
      <c r="AE38" s="117"/>
      <c r="AF38" s="116"/>
      <c r="AG38" s="113"/>
    </row>
    <row r="39" spans="1:33" ht="15.65">
      <c r="A39" s="107">
        <v>37</v>
      </c>
      <c r="B39" s="69"/>
      <c r="C39" s="69"/>
      <c r="D39" s="62"/>
      <c r="E39" s="20"/>
      <c r="F39" s="50"/>
      <c r="G39" s="50"/>
      <c r="H39" s="2"/>
      <c r="I39" s="12">
        <f t="shared" si="0"/>
        <v>0</v>
      </c>
      <c r="J39" s="7"/>
      <c r="K39" s="68"/>
      <c r="L39" s="68"/>
      <c r="M39" s="68"/>
      <c r="N39" s="94"/>
      <c r="O39" s="96"/>
      <c r="P39" s="114"/>
      <c r="Q39" s="7"/>
      <c r="R39" s="68"/>
      <c r="S39" s="94"/>
      <c r="T39" s="96"/>
      <c r="U39" s="114"/>
      <c r="V39" s="7"/>
      <c r="W39" s="68"/>
      <c r="X39" s="68"/>
      <c r="Y39" s="68"/>
      <c r="Z39" s="94"/>
      <c r="AA39" s="96"/>
      <c r="AB39" s="114"/>
      <c r="AC39" s="7"/>
      <c r="AD39" s="68"/>
      <c r="AE39" s="94"/>
      <c r="AF39" s="29"/>
      <c r="AG39" s="5"/>
    </row>
    <row r="41" spans="1:33">
      <c r="A41" s="120" t="s">
        <v>100</v>
      </c>
      <c r="B41" s="121">
        <v>2025</v>
      </c>
    </row>
  </sheetData>
  <autoFilter ref="B10:K24" xr:uid="{00000000-0001-0000-0400-000000000000}">
    <sortState xmlns:xlrd2="http://schemas.microsoft.com/office/spreadsheetml/2017/richdata2" ref="B11:K24">
      <sortCondition descending="1" ref="K11:K24"/>
      <sortCondition ref="B11:B24"/>
    </sortState>
  </autoFilter>
  <mergeCells count="28">
    <mergeCell ref="W5:AB5"/>
    <mergeCell ref="W6:AB6"/>
    <mergeCell ref="W7:AB7"/>
    <mergeCell ref="W8:AB8"/>
    <mergeCell ref="AA9:AB9"/>
    <mergeCell ref="R5:U5"/>
    <mergeCell ref="R6:U6"/>
    <mergeCell ref="R7:U7"/>
    <mergeCell ref="R8:U8"/>
    <mergeCell ref="T9:U9"/>
    <mergeCell ref="A1:I4"/>
    <mergeCell ref="B8:B9"/>
    <mergeCell ref="C8:C9"/>
    <mergeCell ref="D8:D9"/>
    <mergeCell ref="E8:E9"/>
    <mergeCell ref="F8:F9"/>
    <mergeCell ref="I7:I9"/>
    <mergeCell ref="G8:G9"/>
    <mergeCell ref="K5:P5"/>
    <mergeCell ref="K6:P6"/>
    <mergeCell ref="K7:P7"/>
    <mergeCell ref="K8:P8"/>
    <mergeCell ref="O9:P9"/>
    <mergeCell ref="AD5:AG5"/>
    <mergeCell ref="AD6:AG6"/>
    <mergeCell ref="AD7:AG7"/>
    <mergeCell ref="AD8:AG8"/>
    <mergeCell ref="AF9:AG9"/>
  </mergeCells>
  <pageMargins left="0.41" right="0.25" top="0.65" bottom="0.75" header="0.3" footer="0.3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62D99-2B7E-43D5-862A-985D93BFE522}">
  <sheetPr published="0">
    <pageSetUpPr fitToPage="1"/>
  </sheetPr>
  <dimension ref="A1:AG47"/>
  <sheetViews>
    <sheetView zoomScale="130" zoomScaleNormal="130" workbookViewId="0">
      <pane xSplit="13724" topLeftCell="AC1"/>
      <selection activeCell="I10" sqref="I10"/>
      <selection pane="topRight" activeCell="AF15" sqref="AF15:AF16"/>
    </sheetView>
  </sheetViews>
  <sheetFormatPr baseColWidth="10" defaultRowHeight="15.05"/>
  <cols>
    <col min="1" max="1" width="3.33203125" style="13" customWidth="1"/>
    <col min="2" max="2" width="20" style="13" customWidth="1"/>
    <col min="3" max="3" width="19.33203125" style="13" customWidth="1"/>
    <col min="4" max="4" width="9.33203125" style="13" bestFit="1" customWidth="1"/>
    <col min="5" max="5" width="6.44140625" style="16" customWidth="1"/>
    <col min="6" max="6" width="4.88671875" style="17" bestFit="1" customWidth="1"/>
    <col min="7" max="7" width="5.33203125" style="17" bestFit="1" customWidth="1"/>
    <col min="8" max="8" width="0.88671875" customWidth="1"/>
    <col min="9" max="9" width="20.5546875" customWidth="1"/>
    <col min="10" max="10" width="0.88671875" customWidth="1"/>
    <col min="11" max="12" width="6.44140625" bestFit="1" customWidth="1"/>
    <col min="13" max="13" width="5" bestFit="1" customWidth="1"/>
    <col min="14" max="14" width="6.88671875" style="30" bestFit="1" customWidth="1"/>
    <col min="15" max="15" width="6.33203125" customWidth="1"/>
    <col min="16" max="16" width="4" customWidth="1"/>
    <col min="17" max="17" width="0.88671875" customWidth="1"/>
    <col min="18" max="18" width="6.44140625" bestFit="1" customWidth="1"/>
    <col min="19" max="19" width="6.88671875" style="30" bestFit="1" customWidth="1"/>
    <col min="20" max="20" width="6.33203125" customWidth="1"/>
    <col min="21" max="21" width="4" customWidth="1"/>
    <col min="22" max="22" width="0.88671875" customWidth="1"/>
    <col min="23" max="23" width="7.5546875" bestFit="1" customWidth="1"/>
    <col min="24" max="24" width="6.44140625" bestFit="1" customWidth="1"/>
    <col min="25" max="25" width="5" bestFit="1" customWidth="1"/>
    <col min="26" max="26" width="6.88671875" style="30" bestFit="1" customWidth="1"/>
    <col min="27" max="27" width="6.33203125" customWidth="1"/>
    <col min="28" max="28" width="4" customWidth="1"/>
    <col min="29" max="29" width="0.88671875" customWidth="1"/>
    <col min="30" max="30" width="6.44140625" bestFit="1" customWidth="1"/>
    <col min="31" max="31" width="6.88671875" style="30" bestFit="1" customWidth="1"/>
    <col min="32" max="32" width="6.33203125" customWidth="1"/>
    <col min="33" max="33" width="4" customWidth="1"/>
  </cols>
  <sheetData>
    <row r="1" spans="1:33" ht="15.85" customHeight="1" thickTop="1">
      <c r="A1" s="168"/>
      <c r="B1" s="186"/>
      <c r="C1" s="186"/>
      <c r="D1" s="186"/>
      <c r="E1" s="186"/>
      <c r="F1" s="186"/>
      <c r="G1" s="186"/>
      <c r="H1" s="186"/>
      <c r="I1" s="187"/>
      <c r="K1" s="44"/>
      <c r="L1" s="44"/>
      <c r="M1" s="44"/>
      <c r="N1" s="44"/>
      <c r="O1" s="44"/>
      <c r="P1" s="44"/>
      <c r="R1" s="44"/>
      <c r="S1" s="44"/>
      <c r="T1" s="44"/>
      <c r="U1" s="44"/>
      <c r="W1" s="44"/>
      <c r="X1" s="44"/>
      <c r="Y1" s="44"/>
      <c r="Z1" s="44"/>
      <c r="AA1" s="44"/>
      <c r="AB1" s="44"/>
      <c r="AD1" s="44"/>
      <c r="AE1" s="44"/>
      <c r="AF1" s="44"/>
      <c r="AG1" s="44"/>
    </row>
    <row r="2" spans="1:33" ht="15.05" customHeight="1">
      <c r="A2" s="188"/>
      <c r="B2" s="189"/>
      <c r="C2" s="189"/>
      <c r="D2" s="189"/>
      <c r="E2" s="189"/>
      <c r="F2" s="189"/>
      <c r="G2" s="189"/>
      <c r="H2" s="189"/>
      <c r="I2" s="190"/>
      <c r="K2" s="44"/>
      <c r="L2" s="44"/>
      <c r="M2" s="44"/>
      <c r="N2" s="44"/>
      <c r="O2" s="44"/>
      <c r="P2" s="44"/>
      <c r="R2" s="44"/>
      <c r="S2" s="44"/>
      <c r="T2" s="44"/>
      <c r="U2" s="44"/>
      <c r="W2" s="44"/>
      <c r="X2" s="44"/>
      <c r="Y2" s="44"/>
      <c r="Z2" s="44"/>
      <c r="AA2" s="44"/>
      <c r="AB2" s="44"/>
      <c r="AD2" s="44"/>
      <c r="AE2" s="44"/>
      <c r="AF2" s="44"/>
      <c r="AG2" s="44"/>
    </row>
    <row r="3" spans="1:33">
      <c r="A3" s="188"/>
      <c r="B3" s="189"/>
      <c r="C3" s="189"/>
      <c r="D3" s="189"/>
      <c r="E3" s="189"/>
      <c r="F3" s="189"/>
      <c r="G3" s="189"/>
      <c r="H3" s="189"/>
      <c r="I3" s="190"/>
    </row>
    <row r="4" spans="1:33" ht="15.85" customHeight="1" thickBot="1">
      <c r="A4" s="191"/>
      <c r="B4" s="192"/>
      <c r="C4" s="192"/>
      <c r="D4" s="192"/>
      <c r="E4" s="192"/>
      <c r="F4" s="192"/>
      <c r="G4" s="192"/>
      <c r="H4" s="192"/>
      <c r="I4" s="193"/>
    </row>
    <row r="5" spans="1:33" ht="16.45" customHeight="1" thickTop="1">
      <c r="B5" s="60" t="s">
        <v>255</v>
      </c>
      <c r="H5" s="2"/>
      <c r="I5" s="8" t="s">
        <v>3</v>
      </c>
      <c r="J5" s="80"/>
      <c r="K5" s="158" t="s">
        <v>296</v>
      </c>
      <c r="L5" s="166"/>
      <c r="M5" s="166"/>
      <c r="N5" s="159"/>
      <c r="O5" s="159"/>
      <c r="P5" s="160"/>
      <c r="Q5" s="80"/>
      <c r="R5" s="158" t="s">
        <v>423</v>
      </c>
      <c r="S5" s="159"/>
      <c r="T5" s="159"/>
      <c r="U5" s="160"/>
      <c r="V5" s="10"/>
      <c r="W5" s="158" t="s">
        <v>439</v>
      </c>
      <c r="X5" s="166"/>
      <c r="Y5" s="166"/>
      <c r="Z5" s="159"/>
      <c r="AA5" s="159"/>
      <c r="AB5" s="160"/>
      <c r="AC5" s="80"/>
      <c r="AD5" s="158" t="s">
        <v>455</v>
      </c>
      <c r="AE5" s="159"/>
      <c r="AF5" s="159"/>
      <c r="AG5" s="160"/>
    </row>
    <row r="6" spans="1:33" ht="15.05" customHeight="1">
      <c r="C6" s="37" t="s">
        <v>463</v>
      </c>
      <c r="D6" s="15" t="s">
        <v>11</v>
      </c>
      <c r="H6" s="2"/>
      <c r="I6" s="9" t="s">
        <v>8</v>
      </c>
      <c r="J6" s="81"/>
      <c r="K6" s="161" t="s">
        <v>298</v>
      </c>
      <c r="L6" s="167"/>
      <c r="M6" s="167"/>
      <c r="N6" s="162"/>
      <c r="O6" s="162"/>
      <c r="P6" s="163"/>
      <c r="Q6" s="81"/>
      <c r="R6" s="161" t="s">
        <v>36</v>
      </c>
      <c r="S6" s="162"/>
      <c r="T6" s="162"/>
      <c r="U6" s="163"/>
      <c r="V6" s="11"/>
      <c r="W6" s="209" t="s">
        <v>441</v>
      </c>
      <c r="X6" s="210"/>
      <c r="Y6" s="210"/>
      <c r="Z6" s="211"/>
      <c r="AA6" s="211"/>
      <c r="AB6" s="212"/>
      <c r="AC6" s="81"/>
      <c r="AD6" s="161" t="s">
        <v>36</v>
      </c>
      <c r="AE6" s="162"/>
      <c r="AF6" s="162"/>
      <c r="AG6" s="163"/>
    </row>
    <row r="7" spans="1:33" ht="13.5" customHeight="1">
      <c r="C7" s="47" t="s">
        <v>422</v>
      </c>
      <c r="D7" s="102">
        <v>1</v>
      </c>
      <c r="F7" s="18"/>
      <c r="G7" s="18"/>
      <c r="H7" s="3"/>
      <c r="I7" s="182" t="s">
        <v>5</v>
      </c>
      <c r="J7" s="82"/>
      <c r="K7" s="198" t="s">
        <v>289</v>
      </c>
      <c r="L7" s="198"/>
      <c r="M7" s="198"/>
      <c r="N7" s="198"/>
      <c r="O7" s="199"/>
      <c r="P7" s="199"/>
      <c r="Q7" s="82"/>
      <c r="R7" s="198" t="s">
        <v>431</v>
      </c>
      <c r="S7" s="198"/>
      <c r="T7" s="199"/>
      <c r="U7" s="199"/>
      <c r="V7" s="6"/>
      <c r="W7" s="198" t="s">
        <v>289</v>
      </c>
      <c r="X7" s="198"/>
      <c r="Y7" s="198"/>
      <c r="Z7" s="198"/>
      <c r="AA7" s="199"/>
      <c r="AB7" s="199"/>
      <c r="AC7" s="82"/>
      <c r="AD7" s="198" t="s">
        <v>431</v>
      </c>
      <c r="AE7" s="198"/>
      <c r="AF7" s="199"/>
      <c r="AG7" s="199"/>
    </row>
    <row r="8" spans="1:33" ht="15.05" customHeight="1">
      <c r="B8" s="177" t="s">
        <v>57</v>
      </c>
      <c r="C8" s="177" t="s">
        <v>34</v>
      </c>
      <c r="D8" s="177" t="s">
        <v>9</v>
      </c>
      <c r="E8" s="180" t="s">
        <v>79</v>
      </c>
      <c r="F8" s="184" t="s">
        <v>10</v>
      </c>
      <c r="G8" s="184" t="s">
        <v>100</v>
      </c>
      <c r="H8" s="4"/>
      <c r="I8" s="183"/>
      <c r="J8" s="83"/>
      <c r="K8" s="203" t="s">
        <v>290</v>
      </c>
      <c r="L8" s="204"/>
      <c r="M8" s="204"/>
      <c r="N8" s="204"/>
      <c r="O8" s="205"/>
      <c r="P8" s="205"/>
      <c r="Q8" s="83"/>
      <c r="R8" s="200" t="s">
        <v>433</v>
      </c>
      <c r="S8" s="201"/>
      <c r="T8" s="202"/>
      <c r="U8" s="202"/>
      <c r="V8" s="7"/>
      <c r="W8" s="200" t="s">
        <v>290</v>
      </c>
      <c r="X8" s="201"/>
      <c r="Y8" s="201"/>
      <c r="Z8" s="201"/>
      <c r="AA8" s="202"/>
      <c r="AB8" s="202"/>
      <c r="AC8" s="83"/>
      <c r="AD8" s="200" t="s">
        <v>433</v>
      </c>
      <c r="AE8" s="201"/>
      <c r="AF8" s="202"/>
      <c r="AG8" s="202"/>
    </row>
    <row r="9" spans="1:33" ht="15.05" customHeight="1">
      <c r="B9" s="178"/>
      <c r="C9" s="179"/>
      <c r="D9" s="179"/>
      <c r="E9" s="181"/>
      <c r="F9" s="206"/>
      <c r="G9" s="206"/>
      <c r="H9" s="4"/>
      <c r="I9" s="183"/>
      <c r="J9" s="83"/>
      <c r="K9" s="104" t="s">
        <v>286</v>
      </c>
      <c r="L9" s="104" t="s">
        <v>287</v>
      </c>
      <c r="M9" s="88" t="s">
        <v>288</v>
      </c>
      <c r="N9" s="88" t="s">
        <v>4</v>
      </c>
      <c r="O9" s="164" t="s">
        <v>18</v>
      </c>
      <c r="P9" s="165"/>
      <c r="Q9" s="83"/>
      <c r="R9" s="104" t="s">
        <v>424</v>
      </c>
      <c r="S9" s="88" t="s">
        <v>4</v>
      </c>
      <c r="T9" s="164" t="s">
        <v>18</v>
      </c>
      <c r="U9" s="165"/>
      <c r="V9" s="7"/>
      <c r="W9" s="104" t="s">
        <v>286</v>
      </c>
      <c r="X9" s="104" t="s">
        <v>287</v>
      </c>
      <c r="Y9" s="88" t="s">
        <v>288</v>
      </c>
      <c r="Z9" s="88" t="s">
        <v>4</v>
      </c>
      <c r="AA9" s="164" t="s">
        <v>18</v>
      </c>
      <c r="AB9" s="165"/>
      <c r="AC9" s="83"/>
      <c r="AD9" s="104" t="s">
        <v>424</v>
      </c>
      <c r="AE9" s="88" t="s">
        <v>4</v>
      </c>
      <c r="AF9" s="164" t="s">
        <v>18</v>
      </c>
      <c r="AG9" s="165"/>
    </row>
    <row r="10" spans="1:33" ht="15.05" customHeight="1">
      <c r="A10" s="14">
        <v>1</v>
      </c>
      <c r="B10" s="69" t="s">
        <v>83</v>
      </c>
      <c r="C10" s="49" t="s">
        <v>137</v>
      </c>
      <c r="D10" s="61">
        <v>2017</v>
      </c>
      <c r="E10" s="19">
        <v>16.8</v>
      </c>
      <c r="F10" s="50">
        <v>13.6</v>
      </c>
      <c r="G10" s="50">
        <f>SUM(F10)-E10</f>
        <v>-3.2000000000000011</v>
      </c>
      <c r="H10" s="2"/>
      <c r="I10" s="12">
        <f>SUM(O10+T10+AA10+AF10)</f>
        <v>760</v>
      </c>
      <c r="J10" s="7"/>
      <c r="K10" s="134">
        <v>97</v>
      </c>
      <c r="L10" s="112">
        <v>82</v>
      </c>
      <c r="M10" s="112">
        <f>SUM(K10:L10)</f>
        <v>179</v>
      </c>
      <c r="N10" s="137">
        <v>1</v>
      </c>
      <c r="O10" s="29">
        <v>280</v>
      </c>
      <c r="P10" s="5" t="s">
        <v>1</v>
      </c>
      <c r="Q10" s="7"/>
      <c r="R10" s="134">
        <v>75</v>
      </c>
      <c r="S10" s="137">
        <v>1</v>
      </c>
      <c r="T10" s="29">
        <v>200</v>
      </c>
      <c r="U10" s="5" t="s">
        <v>1</v>
      </c>
      <c r="V10" s="7"/>
      <c r="W10" s="134">
        <v>88</v>
      </c>
      <c r="X10" s="112">
        <v>94</v>
      </c>
      <c r="Y10" s="112">
        <f>SUM(W10:X10)</f>
        <v>182</v>
      </c>
      <c r="Z10" s="93">
        <v>1</v>
      </c>
      <c r="AA10" s="29">
        <v>280</v>
      </c>
      <c r="AB10" s="5" t="s">
        <v>1</v>
      </c>
      <c r="AC10" s="7"/>
      <c r="AD10" s="68"/>
      <c r="AE10" s="137"/>
      <c r="AF10" s="29"/>
      <c r="AG10" s="5"/>
    </row>
    <row r="11" spans="1:33" ht="15.05" customHeight="1">
      <c r="A11" s="14">
        <v>2</v>
      </c>
      <c r="B11" s="69" t="s">
        <v>146</v>
      </c>
      <c r="C11" s="48" t="s">
        <v>39</v>
      </c>
      <c r="D11" s="62">
        <v>2016</v>
      </c>
      <c r="E11" s="20">
        <v>37.9</v>
      </c>
      <c r="F11" s="20">
        <v>26.6</v>
      </c>
      <c r="G11" s="50">
        <f>SUM(F11)-E11</f>
        <v>-11.299999999999997</v>
      </c>
      <c r="H11" s="2"/>
      <c r="I11" s="12">
        <f>SUM(O11+T11+AA11+AF11)</f>
        <v>673</v>
      </c>
      <c r="J11" s="7"/>
      <c r="K11" s="134">
        <v>105</v>
      </c>
      <c r="L11" s="112">
        <v>100</v>
      </c>
      <c r="M11" s="112">
        <f>SUM(K11:L11)</f>
        <v>205</v>
      </c>
      <c r="N11" s="137">
        <v>4</v>
      </c>
      <c r="O11" s="43">
        <v>184</v>
      </c>
      <c r="P11" s="5" t="s">
        <v>1</v>
      </c>
      <c r="Q11" s="7"/>
      <c r="R11" s="134">
        <v>98</v>
      </c>
      <c r="S11" s="137">
        <v>3</v>
      </c>
      <c r="T11" s="29">
        <v>159</v>
      </c>
      <c r="U11" s="5" t="s">
        <v>1</v>
      </c>
      <c r="V11" s="7"/>
      <c r="W11" s="134">
        <v>90</v>
      </c>
      <c r="X11" s="112">
        <v>102</v>
      </c>
      <c r="Y11" s="112">
        <f>SUM(W11:X11)</f>
        <v>192</v>
      </c>
      <c r="Z11" s="93">
        <v>2</v>
      </c>
      <c r="AA11" s="29">
        <v>230</v>
      </c>
      <c r="AB11" s="5" t="s">
        <v>1</v>
      </c>
      <c r="AC11" s="7"/>
      <c r="AD11" s="134">
        <v>96</v>
      </c>
      <c r="AE11" s="137">
        <v>1</v>
      </c>
      <c r="AF11" s="29">
        <v>100</v>
      </c>
      <c r="AG11" s="5" t="s">
        <v>1</v>
      </c>
    </row>
    <row r="12" spans="1:33" ht="15.65">
      <c r="A12" s="14">
        <v>3</v>
      </c>
      <c r="B12" s="69" t="s">
        <v>99</v>
      </c>
      <c r="C12" s="48" t="s">
        <v>142</v>
      </c>
      <c r="D12" s="62">
        <v>2016</v>
      </c>
      <c r="E12" s="20">
        <v>19.600000000000001</v>
      </c>
      <c r="F12" s="20">
        <v>20</v>
      </c>
      <c r="G12" s="50">
        <f>SUM(F12)-E12</f>
        <v>0.39999999999999858</v>
      </c>
      <c r="H12" s="2"/>
      <c r="I12" s="12">
        <f>SUM(O12+T12+AA12+AF12)</f>
        <v>498</v>
      </c>
      <c r="J12" s="7"/>
      <c r="K12" s="134">
        <v>88</v>
      </c>
      <c r="L12" s="112">
        <v>99</v>
      </c>
      <c r="M12" s="112">
        <f>SUM(K12:L12)</f>
        <v>187</v>
      </c>
      <c r="N12" s="137">
        <v>2</v>
      </c>
      <c r="O12" s="29">
        <v>230</v>
      </c>
      <c r="P12" s="5" t="s">
        <v>1</v>
      </c>
      <c r="Q12" s="7"/>
      <c r="R12" s="134">
        <v>95</v>
      </c>
      <c r="S12" s="137">
        <v>2</v>
      </c>
      <c r="T12" s="29">
        <v>184</v>
      </c>
      <c r="U12" s="5" t="s">
        <v>1</v>
      </c>
      <c r="V12" s="7"/>
      <c r="W12" s="68"/>
      <c r="X12" s="112"/>
      <c r="Y12" s="112"/>
      <c r="Z12" s="93"/>
      <c r="AA12" s="29"/>
      <c r="AB12" s="5"/>
      <c r="AC12" s="7"/>
      <c r="AD12" s="134">
        <v>103</v>
      </c>
      <c r="AE12" s="137">
        <v>3</v>
      </c>
      <c r="AF12" s="29">
        <v>84</v>
      </c>
      <c r="AG12" s="5" t="s">
        <v>1</v>
      </c>
    </row>
    <row r="13" spans="1:33" ht="15.65">
      <c r="A13" s="14">
        <v>4</v>
      </c>
      <c r="B13" s="69" t="s">
        <v>148</v>
      </c>
      <c r="C13" s="48" t="s">
        <v>39</v>
      </c>
      <c r="D13" s="62">
        <v>2016</v>
      </c>
      <c r="E13" s="20">
        <v>47.7</v>
      </c>
      <c r="F13" s="20">
        <v>38.9</v>
      </c>
      <c r="G13" s="50">
        <f>SUM(F13)-E13</f>
        <v>-8.8000000000000043</v>
      </c>
      <c r="H13" s="2"/>
      <c r="I13" s="12">
        <f>SUM(O13+T13+AA13+AF13)</f>
        <v>359</v>
      </c>
      <c r="J13" s="7"/>
      <c r="K13" s="134">
        <v>104</v>
      </c>
      <c r="L13" s="112">
        <v>99</v>
      </c>
      <c r="M13" s="112">
        <f>SUM(K13:L13)</f>
        <v>203</v>
      </c>
      <c r="N13" s="137">
        <v>3</v>
      </c>
      <c r="O13" s="29">
        <v>200</v>
      </c>
      <c r="P13" s="5" t="s">
        <v>1</v>
      </c>
      <c r="Q13" s="7"/>
      <c r="R13" s="134">
        <v>98</v>
      </c>
      <c r="S13" s="137">
        <v>3</v>
      </c>
      <c r="T13" s="29">
        <v>159</v>
      </c>
      <c r="U13" s="5" t="s">
        <v>1</v>
      </c>
      <c r="V13" s="7"/>
      <c r="W13" s="68"/>
      <c r="X13" s="112"/>
      <c r="Y13" s="112"/>
      <c r="Z13" s="93"/>
      <c r="AA13" s="29"/>
      <c r="AB13" s="5"/>
      <c r="AC13" s="7"/>
      <c r="AD13" s="68"/>
      <c r="AE13" s="137"/>
      <c r="AF13" s="29"/>
      <c r="AG13" s="5"/>
    </row>
    <row r="14" spans="1:33" ht="15.65">
      <c r="A14" s="14">
        <v>5</v>
      </c>
      <c r="B14" s="69" t="s">
        <v>271</v>
      </c>
      <c r="C14" s="49" t="s">
        <v>52</v>
      </c>
      <c r="D14" s="62">
        <v>2016</v>
      </c>
      <c r="E14" s="108">
        <v>31.3</v>
      </c>
      <c r="F14" s="89"/>
      <c r="G14" s="50">
        <f>SUM(F14)-E14</f>
        <v>-31.3</v>
      </c>
      <c r="H14" s="53"/>
      <c r="I14" s="12">
        <f>SUM(O14+T14+AA14+AF14)</f>
        <v>140</v>
      </c>
      <c r="J14" s="7"/>
      <c r="K14" s="68"/>
      <c r="L14" s="112"/>
      <c r="M14" s="112"/>
      <c r="N14" s="93"/>
      <c r="O14" s="29"/>
      <c r="P14" s="5"/>
      <c r="Q14" s="7"/>
      <c r="R14" s="68"/>
      <c r="S14" s="93"/>
      <c r="T14" s="29"/>
      <c r="U14" s="5"/>
      <c r="V14" s="7"/>
      <c r="W14" s="140">
        <v>52</v>
      </c>
      <c r="X14" s="112">
        <v>53</v>
      </c>
      <c r="Y14" s="112">
        <f>SUM(W14:X14)</f>
        <v>105</v>
      </c>
      <c r="Z14" s="93">
        <v>1</v>
      </c>
      <c r="AA14" s="29">
        <v>140</v>
      </c>
      <c r="AB14" s="5" t="s">
        <v>1</v>
      </c>
      <c r="AC14" s="7"/>
      <c r="AD14" s="68"/>
      <c r="AE14" s="93"/>
      <c r="AF14" s="29"/>
      <c r="AG14" s="5"/>
    </row>
    <row r="15" spans="1:33" ht="15.65">
      <c r="A15" s="14">
        <v>6</v>
      </c>
      <c r="B15" s="123" t="s">
        <v>147</v>
      </c>
      <c r="C15" s="124" t="s">
        <v>53</v>
      </c>
      <c r="D15" s="265">
        <v>2016</v>
      </c>
      <c r="E15" s="266">
        <v>41.1</v>
      </c>
      <c r="F15" s="266"/>
      <c r="G15" s="267">
        <f>SUM(F15)-E15</f>
        <v>-41.1</v>
      </c>
      <c r="H15" s="268"/>
      <c r="I15" s="12">
        <f>SUM(O15+T15+AA15+AF15)</f>
        <v>100</v>
      </c>
      <c r="J15" s="7"/>
      <c r="K15" s="146"/>
      <c r="L15" s="125"/>
      <c r="M15" s="125"/>
      <c r="N15" s="126"/>
      <c r="O15" s="127"/>
      <c r="P15" s="128"/>
      <c r="Q15" s="7"/>
      <c r="R15" s="146"/>
      <c r="S15" s="126"/>
      <c r="T15" s="127"/>
      <c r="U15" s="128"/>
      <c r="V15" s="7"/>
      <c r="W15" s="146"/>
      <c r="X15" s="125"/>
      <c r="Y15" s="125"/>
      <c r="Z15" s="126"/>
      <c r="AA15" s="127"/>
      <c r="AB15" s="128"/>
      <c r="AC15" s="7"/>
      <c r="AD15" s="272">
        <v>58</v>
      </c>
      <c r="AE15" s="126">
        <v>1</v>
      </c>
      <c r="AF15" s="127">
        <v>100</v>
      </c>
      <c r="AG15" s="128" t="s">
        <v>1</v>
      </c>
    </row>
    <row r="16" spans="1:33" ht="15.65">
      <c r="A16" s="14">
        <v>7</v>
      </c>
      <c r="B16" s="69" t="s">
        <v>295</v>
      </c>
      <c r="C16" s="49" t="s">
        <v>53</v>
      </c>
      <c r="D16" s="62">
        <v>2016</v>
      </c>
      <c r="E16" s="237">
        <v>34.1</v>
      </c>
      <c r="F16" s="20"/>
      <c r="G16" s="20">
        <f>SUM(F16)-E16</f>
        <v>-34.1</v>
      </c>
      <c r="H16" s="129"/>
      <c r="I16" s="12">
        <f>SUM(O16+T16+AA16+AF16)</f>
        <v>92</v>
      </c>
      <c r="J16" s="39"/>
      <c r="K16" s="68"/>
      <c r="L16" s="68"/>
      <c r="M16" s="68"/>
      <c r="N16" s="94"/>
      <c r="O16" s="96"/>
      <c r="P16" s="114"/>
      <c r="Q16" s="39"/>
      <c r="R16" s="68"/>
      <c r="S16" s="94"/>
      <c r="T16" s="96"/>
      <c r="U16" s="114"/>
      <c r="V16" s="39"/>
      <c r="W16" s="68"/>
      <c r="X16" s="68"/>
      <c r="Y16" s="68"/>
      <c r="Z16" s="94"/>
      <c r="AA16" s="96"/>
      <c r="AB16" s="114"/>
      <c r="AC16" s="39"/>
      <c r="AD16" s="134">
        <v>99</v>
      </c>
      <c r="AE16" s="94">
        <v>2</v>
      </c>
      <c r="AF16" s="29">
        <v>92</v>
      </c>
      <c r="AG16" s="5" t="s">
        <v>1</v>
      </c>
    </row>
    <row r="17" spans="1:28" ht="15.65">
      <c r="A17" s="107">
        <v>8</v>
      </c>
      <c r="H17" s="269"/>
      <c r="I17" s="270"/>
      <c r="J17" s="130"/>
      <c r="K17" s="131"/>
      <c r="L17" s="131"/>
      <c r="M17" s="131"/>
      <c r="N17" s="132"/>
      <c r="O17" s="133"/>
      <c r="P17" s="66"/>
      <c r="Q17" s="130"/>
      <c r="R17" s="131"/>
      <c r="S17" s="132"/>
      <c r="T17" s="133"/>
      <c r="U17" s="245"/>
      <c r="V17" s="130"/>
      <c r="W17" s="242"/>
      <c r="X17" s="242"/>
      <c r="Y17" s="242"/>
      <c r="Z17" s="243"/>
      <c r="AA17" s="244"/>
      <c r="AB17" s="245"/>
    </row>
    <row r="18" spans="1:28">
      <c r="U18" s="141"/>
      <c r="V18" s="147"/>
      <c r="W18" s="142"/>
      <c r="X18" s="142"/>
      <c r="Y18" s="142"/>
      <c r="Z18" s="143"/>
      <c r="AA18" s="144"/>
      <c r="AB18" s="145"/>
    </row>
    <row r="19" spans="1:28">
      <c r="A19" s="120" t="s">
        <v>100</v>
      </c>
      <c r="B19" s="121">
        <v>2025</v>
      </c>
      <c r="V19" s="130"/>
      <c r="W19" s="131"/>
      <c r="X19" s="131"/>
      <c r="Y19" s="131"/>
      <c r="Z19" s="132"/>
      <c r="AA19" s="91"/>
      <c r="AB19" s="66"/>
    </row>
    <row r="20" spans="1:28">
      <c r="V20" s="130"/>
      <c r="W20" s="131"/>
      <c r="X20" s="131"/>
      <c r="Y20" s="131"/>
      <c r="Z20" s="132"/>
      <c r="AA20" s="133"/>
      <c r="AB20" s="66"/>
    </row>
    <row r="21" spans="1:28">
      <c r="V21" s="130"/>
      <c r="W21" s="131"/>
      <c r="X21" s="131"/>
      <c r="Y21" s="131"/>
      <c r="Z21" s="132"/>
      <c r="AA21" s="91"/>
      <c r="AB21" s="66"/>
    </row>
    <row r="22" spans="1:28">
      <c r="V22" s="130"/>
      <c r="W22" s="131"/>
      <c r="X22" s="131"/>
      <c r="Y22" s="131"/>
      <c r="Z22" s="132"/>
      <c r="AA22" s="133"/>
      <c r="AB22" s="66"/>
    </row>
    <row r="23" spans="1:28">
      <c r="V23" s="130"/>
      <c r="W23" s="131"/>
      <c r="X23" s="131"/>
      <c r="Y23" s="131"/>
      <c r="Z23" s="132"/>
      <c r="AA23" s="133"/>
      <c r="AB23" s="66"/>
    </row>
    <row r="24" spans="1:28">
      <c r="V24" s="130"/>
      <c r="W24" s="131"/>
      <c r="X24" s="131"/>
      <c r="Y24" s="131"/>
      <c r="Z24" s="132"/>
      <c r="AA24" s="91"/>
      <c r="AB24" s="66"/>
    </row>
    <row r="25" spans="1:28">
      <c r="V25" s="130"/>
      <c r="W25" s="131"/>
      <c r="X25" s="131"/>
      <c r="Y25" s="131"/>
      <c r="Z25" s="132"/>
      <c r="AA25" s="91"/>
      <c r="AB25" s="66"/>
    </row>
    <row r="26" spans="1:28">
      <c r="V26" s="130"/>
      <c r="W26" s="131"/>
      <c r="X26" s="131"/>
      <c r="Y26" s="131"/>
      <c r="Z26" s="132"/>
      <c r="AA26" s="133"/>
      <c r="AB26" s="66"/>
    </row>
    <row r="27" spans="1:28">
      <c r="V27" s="130"/>
      <c r="W27" s="131"/>
      <c r="X27" s="131"/>
      <c r="Y27" s="131"/>
      <c r="Z27" s="132"/>
      <c r="AA27" s="91"/>
      <c r="AB27" s="66"/>
    </row>
    <row r="28" spans="1:28">
      <c r="V28" s="130"/>
      <c r="W28" s="131"/>
      <c r="X28" s="131"/>
      <c r="Y28" s="131"/>
      <c r="Z28" s="91"/>
      <c r="AA28" s="133"/>
      <c r="AB28" s="66"/>
    </row>
    <row r="29" spans="1:28">
      <c r="V29" s="130"/>
      <c r="W29" s="131"/>
      <c r="X29" s="131"/>
      <c r="Y29" s="131"/>
      <c r="Z29" s="132"/>
      <c r="AA29" s="133"/>
      <c r="AB29" s="66"/>
    </row>
    <row r="30" spans="1:28">
      <c r="V30" s="130"/>
      <c r="W30" s="131"/>
      <c r="X30" s="131"/>
      <c r="Y30" s="131"/>
      <c r="Z30" s="132"/>
      <c r="AA30" s="133"/>
      <c r="AB30" s="66"/>
    </row>
    <row r="31" spans="1:28">
      <c r="V31" s="130"/>
      <c r="W31" s="131"/>
      <c r="X31" s="131"/>
      <c r="Y31" s="131"/>
      <c r="Z31" s="132"/>
      <c r="AA31" s="133"/>
      <c r="AB31" s="66"/>
    </row>
    <row r="32" spans="1:28">
      <c r="V32" s="130"/>
      <c r="W32" s="131"/>
      <c r="X32" s="131"/>
      <c r="Y32" s="131"/>
      <c r="Z32" s="132"/>
      <c r="AA32" s="133"/>
      <c r="AB32" s="66"/>
    </row>
    <row r="33" spans="22:28">
      <c r="V33" s="130"/>
      <c r="W33" s="131"/>
      <c r="X33" s="131"/>
      <c r="Y33" s="131"/>
      <c r="Z33" s="132"/>
      <c r="AA33" s="133"/>
      <c r="AB33" s="66"/>
    </row>
    <row r="34" spans="22:28">
      <c r="V34" s="130"/>
      <c r="W34" s="131"/>
      <c r="X34" s="131"/>
      <c r="Y34" s="131"/>
      <c r="Z34" s="132"/>
      <c r="AA34" s="91"/>
      <c r="AB34" s="66"/>
    </row>
    <row r="35" spans="22:28">
      <c r="V35" s="130"/>
      <c r="W35" s="131"/>
      <c r="X35" s="131"/>
      <c r="Y35" s="131"/>
      <c r="Z35" s="132"/>
      <c r="AA35" s="91"/>
      <c r="AB35" s="66"/>
    </row>
    <row r="36" spans="22:28">
      <c r="V36" s="130"/>
      <c r="W36" s="131"/>
      <c r="X36" s="131"/>
      <c r="Y36" s="131"/>
      <c r="Z36" s="132"/>
      <c r="AA36" s="133"/>
      <c r="AB36" s="66"/>
    </row>
    <row r="37" spans="22:28">
      <c r="V37" s="130"/>
      <c r="W37" s="131"/>
      <c r="X37" s="131"/>
      <c r="Y37" s="131"/>
      <c r="Z37" s="132"/>
      <c r="AA37" s="91"/>
      <c r="AB37" s="66"/>
    </row>
    <row r="38" spans="22:28">
      <c r="V38" s="130"/>
      <c r="W38" s="131"/>
      <c r="X38" s="131"/>
      <c r="Y38" s="131"/>
      <c r="Z38" s="132"/>
      <c r="AA38" s="91"/>
      <c r="AB38" s="66"/>
    </row>
    <row r="39" spans="22:28">
      <c r="V39" s="130"/>
      <c r="W39" s="131"/>
      <c r="X39" s="131"/>
      <c r="Y39" s="131"/>
      <c r="Z39" s="132"/>
      <c r="AA39" s="133"/>
      <c r="AB39" s="66"/>
    </row>
    <row r="40" spans="22:28">
      <c r="V40" s="130"/>
      <c r="W40" s="131"/>
      <c r="X40" s="131"/>
      <c r="Y40" s="131"/>
      <c r="Z40" s="91"/>
      <c r="AA40" s="133"/>
      <c r="AB40" s="66"/>
    </row>
    <row r="41" spans="22:28">
      <c r="V41" s="130"/>
      <c r="W41" s="131"/>
      <c r="X41" s="131"/>
      <c r="Y41" s="131"/>
      <c r="Z41" s="132"/>
      <c r="AA41" s="133"/>
      <c r="AB41" s="66"/>
    </row>
    <row r="42" spans="22:28">
      <c r="V42" s="130"/>
      <c r="W42" s="131"/>
      <c r="X42" s="131"/>
      <c r="Y42" s="131"/>
      <c r="Z42" s="132"/>
      <c r="AA42" s="133"/>
      <c r="AB42" s="66"/>
    </row>
    <row r="43" spans="22:28">
      <c r="V43" s="130"/>
      <c r="W43" s="131"/>
      <c r="X43" s="131"/>
      <c r="Y43" s="131"/>
      <c r="Z43" s="132"/>
      <c r="AA43" s="133"/>
    </row>
    <row r="44" spans="22:28">
      <c r="V44" s="130"/>
      <c r="W44" s="131"/>
      <c r="X44" s="131"/>
      <c r="Y44" s="131"/>
      <c r="Z44" s="132"/>
      <c r="AA44" s="133"/>
      <c r="AB44" s="66"/>
    </row>
    <row r="45" spans="22:28">
      <c r="V45" s="130"/>
      <c r="W45" s="131"/>
      <c r="X45" s="131"/>
      <c r="Y45" s="131"/>
      <c r="Z45" s="132"/>
      <c r="AA45" s="133"/>
      <c r="AB45" s="66"/>
    </row>
    <row r="46" spans="22:28">
      <c r="V46" s="130"/>
    </row>
    <row r="47" spans="22:28">
      <c r="V47" s="130"/>
      <c r="W47" s="131"/>
      <c r="X47" s="131"/>
      <c r="Y47" s="131"/>
      <c r="Z47" s="132"/>
      <c r="AA47" s="133"/>
      <c r="AB47" s="66"/>
    </row>
  </sheetData>
  <sortState xmlns:xlrd2="http://schemas.microsoft.com/office/spreadsheetml/2017/richdata2" ref="B10:AG16">
    <sortCondition descending="1" ref="I10:I16"/>
    <sortCondition ref="B10:B16"/>
  </sortState>
  <mergeCells count="28">
    <mergeCell ref="W5:AB5"/>
    <mergeCell ref="W6:AB6"/>
    <mergeCell ref="W7:AB7"/>
    <mergeCell ref="W8:AB8"/>
    <mergeCell ref="AA9:AB9"/>
    <mergeCell ref="R5:U5"/>
    <mergeCell ref="R6:U6"/>
    <mergeCell ref="R7:U7"/>
    <mergeCell ref="R8:U8"/>
    <mergeCell ref="T9:U9"/>
    <mergeCell ref="K5:P5"/>
    <mergeCell ref="K6:P6"/>
    <mergeCell ref="K7:P7"/>
    <mergeCell ref="K8:P8"/>
    <mergeCell ref="O9:P9"/>
    <mergeCell ref="A1:I4"/>
    <mergeCell ref="B8:B9"/>
    <mergeCell ref="C8:C9"/>
    <mergeCell ref="D8:D9"/>
    <mergeCell ref="E8:E9"/>
    <mergeCell ref="F8:F9"/>
    <mergeCell ref="I7:I9"/>
    <mergeCell ref="G8:G9"/>
    <mergeCell ref="AD5:AG5"/>
    <mergeCell ref="AD6:AG6"/>
    <mergeCell ref="AD7:AG7"/>
    <mergeCell ref="AD8:AG8"/>
    <mergeCell ref="AF9:AG9"/>
  </mergeCells>
  <pageMargins left="0.41" right="0.25" top="0.65" bottom="0.75" header="0.3" footer="0.3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>
    <pageSetUpPr fitToPage="1"/>
  </sheetPr>
  <dimension ref="A1:AG48"/>
  <sheetViews>
    <sheetView zoomScale="130" zoomScaleNormal="130" workbookViewId="0">
      <pane xSplit="14575" topLeftCell="AC1"/>
      <selection activeCell="I10" sqref="I10"/>
      <selection pane="topRight" activeCell="AI13" sqref="AI13"/>
    </sheetView>
  </sheetViews>
  <sheetFormatPr baseColWidth="10" defaultRowHeight="15.05"/>
  <cols>
    <col min="1" max="1" width="3.33203125" style="13" customWidth="1"/>
    <col min="2" max="2" width="25.5546875" style="13" bestFit="1" customWidth="1"/>
    <col min="3" max="3" width="19.44140625" style="13" bestFit="1" customWidth="1"/>
    <col min="4" max="4" width="9.33203125" style="13" bestFit="1" customWidth="1"/>
    <col min="5" max="5" width="6.44140625" style="16" customWidth="1"/>
    <col min="6" max="6" width="4.88671875" style="17" bestFit="1" customWidth="1"/>
    <col min="7" max="7" width="5.33203125" style="17" bestFit="1" customWidth="1"/>
    <col min="8" max="8" width="0.88671875" customWidth="1"/>
    <col min="9" max="9" width="20.6640625" customWidth="1"/>
    <col min="10" max="10" width="0.88671875" customWidth="1"/>
    <col min="11" max="12" width="6.44140625" bestFit="1" customWidth="1"/>
    <col min="13" max="13" width="5" bestFit="1" customWidth="1"/>
    <col min="14" max="14" width="6.88671875" style="30" bestFit="1" customWidth="1"/>
    <col min="15" max="15" width="6.33203125" customWidth="1"/>
    <col min="16" max="16" width="4" customWidth="1"/>
    <col min="17" max="17" width="0.88671875" customWidth="1"/>
    <col min="18" max="18" width="6.44140625" bestFit="1" customWidth="1"/>
    <col min="19" max="19" width="6.88671875" style="30" bestFit="1" customWidth="1"/>
    <col min="20" max="20" width="6.33203125" customWidth="1"/>
    <col min="21" max="21" width="4" customWidth="1"/>
    <col min="22" max="22" width="0.88671875" customWidth="1"/>
    <col min="23" max="23" width="7.5546875" bestFit="1" customWidth="1"/>
    <col min="24" max="24" width="6.44140625" bestFit="1" customWidth="1"/>
    <col min="25" max="25" width="5" bestFit="1" customWidth="1"/>
    <col min="26" max="26" width="6.88671875" style="30" bestFit="1" customWidth="1"/>
    <col min="27" max="27" width="6.33203125" customWidth="1"/>
    <col min="28" max="28" width="4" customWidth="1"/>
    <col min="29" max="29" width="0.88671875" customWidth="1"/>
    <col min="30" max="30" width="6.44140625" bestFit="1" customWidth="1"/>
    <col min="31" max="31" width="6.88671875" style="30" bestFit="1" customWidth="1"/>
    <col min="32" max="32" width="6.33203125" customWidth="1"/>
    <col min="33" max="33" width="4" customWidth="1"/>
  </cols>
  <sheetData>
    <row r="1" spans="1:33" ht="15.85" customHeight="1" thickTop="1">
      <c r="A1" s="168"/>
      <c r="B1" s="186"/>
      <c r="C1" s="186"/>
      <c r="D1" s="186"/>
      <c r="E1" s="186"/>
      <c r="F1" s="186"/>
      <c r="G1" s="186"/>
      <c r="H1" s="186"/>
      <c r="I1" s="187"/>
      <c r="K1" s="44"/>
      <c r="L1" s="44"/>
      <c r="M1" s="44"/>
      <c r="N1" s="44"/>
      <c r="O1" s="44"/>
      <c r="P1" s="44"/>
      <c r="R1" s="44"/>
      <c r="S1" s="44"/>
      <c r="T1" s="44"/>
      <c r="U1" s="44"/>
      <c r="W1" s="44"/>
      <c r="X1" s="44"/>
      <c r="Y1" s="44"/>
      <c r="Z1" s="44"/>
      <c r="AA1" s="44"/>
      <c r="AB1" s="44"/>
      <c r="AD1" s="44"/>
      <c r="AE1" s="44"/>
      <c r="AF1" s="44"/>
      <c r="AG1" s="44"/>
    </row>
    <row r="2" spans="1:33" ht="15.05" customHeight="1">
      <c r="A2" s="188"/>
      <c r="B2" s="189"/>
      <c r="C2" s="189"/>
      <c r="D2" s="189"/>
      <c r="E2" s="189"/>
      <c r="F2" s="189"/>
      <c r="G2" s="189"/>
      <c r="H2" s="189"/>
      <c r="I2" s="190"/>
      <c r="K2" s="44"/>
      <c r="L2" s="44"/>
      <c r="M2" s="44"/>
      <c r="N2" s="44"/>
      <c r="O2" s="44"/>
      <c r="P2" s="44"/>
      <c r="R2" s="44"/>
      <c r="S2" s="44"/>
      <c r="T2" s="44"/>
      <c r="U2" s="44"/>
      <c r="W2" s="44"/>
      <c r="X2" s="44"/>
      <c r="Y2" s="44"/>
      <c r="Z2" s="44"/>
      <c r="AA2" s="44"/>
      <c r="AB2" s="44"/>
      <c r="AD2" s="44"/>
      <c r="AE2" s="44"/>
      <c r="AF2" s="44"/>
      <c r="AG2" s="44"/>
    </row>
    <row r="3" spans="1:33">
      <c r="A3" s="188"/>
      <c r="B3" s="189"/>
      <c r="C3" s="189"/>
      <c r="D3" s="189"/>
      <c r="E3" s="189"/>
      <c r="F3" s="189"/>
      <c r="G3" s="189"/>
      <c r="H3" s="189"/>
      <c r="I3" s="190"/>
    </row>
    <row r="4" spans="1:33" ht="15.85" customHeight="1" thickBot="1">
      <c r="A4" s="191"/>
      <c r="B4" s="192"/>
      <c r="C4" s="192"/>
      <c r="D4" s="192"/>
      <c r="E4" s="192"/>
      <c r="F4" s="192"/>
      <c r="G4" s="192"/>
      <c r="H4" s="192"/>
      <c r="I4" s="193"/>
    </row>
    <row r="5" spans="1:33" ht="16.45" customHeight="1" thickTop="1">
      <c r="B5" s="60" t="s">
        <v>256</v>
      </c>
      <c r="H5" s="2"/>
      <c r="I5" s="84" t="s">
        <v>3</v>
      </c>
      <c r="J5" s="118"/>
      <c r="K5" s="158" t="s">
        <v>296</v>
      </c>
      <c r="L5" s="166"/>
      <c r="M5" s="166"/>
      <c r="N5" s="159"/>
      <c r="O5" s="159"/>
      <c r="P5" s="160"/>
      <c r="Q5" s="118"/>
      <c r="R5" s="158" t="s">
        <v>423</v>
      </c>
      <c r="S5" s="159"/>
      <c r="T5" s="159"/>
      <c r="U5" s="160"/>
      <c r="V5" s="10"/>
      <c r="W5" s="158" t="s">
        <v>439</v>
      </c>
      <c r="X5" s="166"/>
      <c r="Y5" s="166"/>
      <c r="Z5" s="159"/>
      <c r="AA5" s="159"/>
      <c r="AB5" s="160"/>
      <c r="AC5" s="118"/>
      <c r="AD5" s="158" t="s">
        <v>455</v>
      </c>
      <c r="AE5" s="159"/>
      <c r="AF5" s="159"/>
      <c r="AG5" s="160"/>
    </row>
    <row r="6" spans="1:33" ht="15.05" customHeight="1">
      <c r="C6" s="37" t="s">
        <v>438</v>
      </c>
      <c r="D6" s="15" t="s">
        <v>11</v>
      </c>
      <c r="H6" s="2"/>
      <c r="I6" s="85" t="s">
        <v>434</v>
      </c>
      <c r="J6" s="119"/>
      <c r="K6" s="161" t="s">
        <v>298</v>
      </c>
      <c r="L6" s="167"/>
      <c r="M6" s="167"/>
      <c r="N6" s="162"/>
      <c r="O6" s="162"/>
      <c r="P6" s="163"/>
      <c r="Q6" s="119"/>
      <c r="R6" s="161" t="s">
        <v>36</v>
      </c>
      <c r="S6" s="162"/>
      <c r="T6" s="162"/>
      <c r="U6" s="163"/>
      <c r="V6" s="11"/>
      <c r="W6" s="209" t="s">
        <v>441</v>
      </c>
      <c r="X6" s="210"/>
      <c r="Y6" s="210"/>
      <c r="Z6" s="211"/>
      <c r="AA6" s="211"/>
      <c r="AB6" s="212"/>
      <c r="AC6" s="119"/>
      <c r="AD6" s="161" t="s">
        <v>52</v>
      </c>
      <c r="AE6" s="162"/>
      <c r="AF6" s="162"/>
      <c r="AG6" s="163"/>
    </row>
    <row r="7" spans="1:33" ht="13.5" customHeight="1">
      <c r="C7" s="47" t="s">
        <v>272</v>
      </c>
      <c r="D7" s="102">
        <v>1</v>
      </c>
      <c r="F7" s="18"/>
      <c r="G7" s="18"/>
      <c r="H7" s="3"/>
      <c r="I7" s="182" t="s">
        <v>5</v>
      </c>
      <c r="J7" s="6"/>
      <c r="K7" s="198" t="s">
        <v>289</v>
      </c>
      <c r="L7" s="198"/>
      <c r="M7" s="198"/>
      <c r="N7" s="198"/>
      <c r="O7" s="199"/>
      <c r="P7" s="199"/>
      <c r="Q7" s="6"/>
      <c r="R7" s="198" t="s">
        <v>431</v>
      </c>
      <c r="S7" s="198"/>
      <c r="T7" s="199"/>
      <c r="U7" s="199"/>
      <c r="V7" s="6"/>
      <c r="W7" s="198" t="s">
        <v>289</v>
      </c>
      <c r="X7" s="198"/>
      <c r="Y7" s="198"/>
      <c r="Z7" s="198"/>
      <c r="AA7" s="199"/>
      <c r="AB7" s="199"/>
      <c r="AC7" s="6"/>
      <c r="AD7" s="198" t="s">
        <v>431</v>
      </c>
      <c r="AE7" s="198"/>
      <c r="AF7" s="199"/>
      <c r="AG7" s="199"/>
    </row>
    <row r="8" spans="1:33" ht="15.05" customHeight="1">
      <c r="B8" s="177" t="s">
        <v>57</v>
      </c>
      <c r="C8" s="177" t="s">
        <v>34</v>
      </c>
      <c r="D8" s="177" t="s">
        <v>9</v>
      </c>
      <c r="E8" s="180" t="s">
        <v>79</v>
      </c>
      <c r="F8" s="184" t="s">
        <v>10</v>
      </c>
      <c r="G8" s="184" t="s">
        <v>100</v>
      </c>
      <c r="H8" s="4"/>
      <c r="I8" s="183"/>
      <c r="J8" s="7"/>
      <c r="K8" s="203" t="s">
        <v>290</v>
      </c>
      <c r="L8" s="204"/>
      <c r="M8" s="204"/>
      <c r="N8" s="204"/>
      <c r="O8" s="205"/>
      <c r="P8" s="205"/>
      <c r="Q8" s="7"/>
      <c r="R8" s="200" t="s">
        <v>432</v>
      </c>
      <c r="S8" s="201"/>
      <c r="T8" s="202"/>
      <c r="U8" s="202"/>
      <c r="V8" s="7"/>
      <c r="W8" s="200" t="s">
        <v>290</v>
      </c>
      <c r="X8" s="201"/>
      <c r="Y8" s="201"/>
      <c r="Z8" s="201"/>
      <c r="AA8" s="202"/>
      <c r="AB8" s="202"/>
      <c r="AC8" s="7"/>
      <c r="AD8" s="200" t="s">
        <v>432</v>
      </c>
      <c r="AE8" s="201"/>
      <c r="AF8" s="202"/>
      <c r="AG8" s="202"/>
    </row>
    <row r="9" spans="1:33" ht="15.05" customHeight="1">
      <c r="B9" s="178"/>
      <c r="C9" s="179"/>
      <c r="D9" s="179"/>
      <c r="E9" s="181"/>
      <c r="F9" s="206"/>
      <c r="G9" s="206"/>
      <c r="H9" s="4"/>
      <c r="I9" s="183"/>
      <c r="J9" s="7"/>
      <c r="K9" s="104" t="s">
        <v>286</v>
      </c>
      <c r="L9" s="104" t="s">
        <v>287</v>
      </c>
      <c r="M9" s="88" t="s">
        <v>288</v>
      </c>
      <c r="N9" s="88" t="s">
        <v>4</v>
      </c>
      <c r="O9" s="164" t="s">
        <v>18</v>
      </c>
      <c r="P9" s="165"/>
      <c r="Q9" s="7"/>
      <c r="R9" s="104" t="s">
        <v>424</v>
      </c>
      <c r="S9" s="88" t="s">
        <v>4</v>
      </c>
      <c r="T9" s="164" t="s">
        <v>18</v>
      </c>
      <c r="U9" s="165"/>
      <c r="V9" s="7"/>
      <c r="W9" s="104" t="s">
        <v>286</v>
      </c>
      <c r="X9" s="104" t="s">
        <v>287</v>
      </c>
      <c r="Y9" s="88" t="s">
        <v>288</v>
      </c>
      <c r="Z9" s="88" t="s">
        <v>4</v>
      </c>
      <c r="AA9" s="164" t="s">
        <v>18</v>
      </c>
      <c r="AB9" s="165"/>
      <c r="AC9" s="7"/>
      <c r="AD9" s="104" t="s">
        <v>424</v>
      </c>
      <c r="AE9" s="88" t="s">
        <v>4</v>
      </c>
      <c r="AF9" s="164" t="s">
        <v>18</v>
      </c>
      <c r="AG9" s="165"/>
    </row>
    <row r="10" spans="1:33" ht="15.05" customHeight="1">
      <c r="A10" s="14">
        <v>1</v>
      </c>
      <c r="B10" s="69" t="s">
        <v>265</v>
      </c>
      <c r="C10" s="49" t="s">
        <v>52</v>
      </c>
      <c r="D10" s="105">
        <v>2018</v>
      </c>
      <c r="E10" s="108">
        <v>37.5</v>
      </c>
      <c r="F10" s="89">
        <v>41.2</v>
      </c>
      <c r="G10" s="50">
        <f>SUM(F10)-E10</f>
        <v>3.7000000000000028</v>
      </c>
      <c r="H10" s="2"/>
      <c r="I10" s="12">
        <f>SUM(O10+T10+AA10+AF10)</f>
        <v>409.5</v>
      </c>
      <c r="J10" s="7"/>
      <c r="K10" s="122">
        <v>51</v>
      </c>
      <c r="L10" s="112">
        <v>54</v>
      </c>
      <c r="M10" s="112">
        <f>SUM(K10:L10)</f>
        <v>105</v>
      </c>
      <c r="N10" s="93">
        <v>1</v>
      </c>
      <c r="O10" s="29">
        <v>127.5</v>
      </c>
      <c r="P10" s="5" t="s">
        <v>1</v>
      </c>
      <c r="Q10" s="7"/>
      <c r="R10" s="140">
        <v>55</v>
      </c>
      <c r="S10" s="93">
        <v>4</v>
      </c>
      <c r="T10" s="43">
        <v>75</v>
      </c>
      <c r="U10" s="5" t="s">
        <v>1</v>
      </c>
      <c r="V10" s="7"/>
      <c r="W10" s="140">
        <v>55</v>
      </c>
      <c r="X10" s="112">
        <v>49</v>
      </c>
      <c r="Y10" s="112">
        <f>SUM(W10:X10)</f>
        <v>104</v>
      </c>
      <c r="Z10" s="93">
        <v>2</v>
      </c>
      <c r="AA10" s="29">
        <v>115</v>
      </c>
      <c r="AB10" s="5" t="s">
        <v>1</v>
      </c>
      <c r="AC10" s="7"/>
      <c r="AD10" s="122">
        <v>46</v>
      </c>
      <c r="AE10" s="93">
        <v>2</v>
      </c>
      <c r="AF10" s="43">
        <v>92</v>
      </c>
      <c r="AG10" s="5" t="s">
        <v>1</v>
      </c>
    </row>
    <row r="11" spans="1:33" ht="15.65">
      <c r="A11" s="14">
        <v>2</v>
      </c>
      <c r="B11" s="69" t="s">
        <v>127</v>
      </c>
      <c r="C11" s="49" t="s">
        <v>137</v>
      </c>
      <c r="D11" s="61">
        <v>2019</v>
      </c>
      <c r="E11" s="108">
        <v>49.4</v>
      </c>
      <c r="F11" s="89">
        <v>47.9</v>
      </c>
      <c r="G11" s="50">
        <f>SUM(F11)-E11</f>
        <v>-1.5</v>
      </c>
      <c r="H11" s="2"/>
      <c r="I11" s="12">
        <f>SUM(O11+T11+AA11+AF11)</f>
        <v>324</v>
      </c>
      <c r="J11" s="7"/>
      <c r="K11" s="122">
        <v>61</v>
      </c>
      <c r="L11" s="112">
        <v>48</v>
      </c>
      <c r="M11" s="112">
        <f>SUM(K11:L11)</f>
        <v>109</v>
      </c>
      <c r="N11" s="93">
        <v>3</v>
      </c>
      <c r="O11" s="29">
        <v>100</v>
      </c>
      <c r="P11" s="5" t="s">
        <v>1</v>
      </c>
      <c r="Q11" s="7"/>
      <c r="R11" s="140">
        <v>49</v>
      </c>
      <c r="S11" s="93">
        <v>3</v>
      </c>
      <c r="T11" s="29">
        <v>84</v>
      </c>
      <c r="U11" s="5" t="s">
        <v>1</v>
      </c>
      <c r="V11" s="7"/>
      <c r="W11" s="140">
        <v>48</v>
      </c>
      <c r="X11" s="112">
        <v>49</v>
      </c>
      <c r="Y11" s="112">
        <f>SUM(W11:X11)</f>
        <v>97</v>
      </c>
      <c r="Z11" s="93">
        <v>1</v>
      </c>
      <c r="AA11" s="29">
        <v>140</v>
      </c>
      <c r="AB11" s="5" t="s">
        <v>1</v>
      </c>
      <c r="AC11" s="7"/>
      <c r="AD11" s="68"/>
      <c r="AE11" s="93"/>
      <c r="AF11" s="29"/>
      <c r="AG11" s="5"/>
    </row>
    <row r="12" spans="1:33" ht="15.65">
      <c r="A12" s="14">
        <v>3</v>
      </c>
      <c r="B12" s="69" t="s">
        <v>266</v>
      </c>
      <c r="C12" s="49" t="s">
        <v>52</v>
      </c>
      <c r="D12" s="105">
        <v>2020</v>
      </c>
      <c r="E12" s="108">
        <v>54</v>
      </c>
      <c r="F12" s="89">
        <v>40.1</v>
      </c>
      <c r="G12" s="50">
        <f>SUM(F12)-E12</f>
        <v>-13.899999999999999</v>
      </c>
      <c r="H12" s="2"/>
      <c r="I12" s="12">
        <f>SUM(O12+T12+AA12+AF12)</f>
        <v>227.5</v>
      </c>
      <c r="J12" s="7"/>
      <c r="K12" s="122">
        <v>56</v>
      </c>
      <c r="L12" s="112">
        <v>49</v>
      </c>
      <c r="M12" s="112">
        <f>SUM(K12:L12)</f>
        <v>105</v>
      </c>
      <c r="N12" s="93">
        <v>1</v>
      </c>
      <c r="O12" s="29">
        <v>127.5</v>
      </c>
      <c r="P12" s="5" t="s">
        <v>1</v>
      </c>
      <c r="Q12" s="7"/>
      <c r="R12" s="68"/>
      <c r="S12" s="93"/>
      <c r="T12" s="29"/>
      <c r="U12" s="5"/>
      <c r="V12" s="7"/>
      <c r="W12" s="68"/>
      <c r="X12" s="112"/>
      <c r="Y12" s="112"/>
      <c r="Z12" s="93"/>
      <c r="AA12" s="29"/>
      <c r="AB12" s="5"/>
      <c r="AC12" s="7"/>
      <c r="AD12" s="122">
        <v>39</v>
      </c>
      <c r="AE12" s="93">
        <v>1</v>
      </c>
      <c r="AF12" s="29">
        <v>100</v>
      </c>
      <c r="AG12" s="5" t="s">
        <v>1</v>
      </c>
    </row>
    <row r="13" spans="1:33" ht="15.65">
      <c r="A13" s="107">
        <v>4</v>
      </c>
      <c r="B13" s="69" t="s">
        <v>263</v>
      </c>
      <c r="C13" s="49" t="s">
        <v>52</v>
      </c>
      <c r="D13" s="105">
        <v>2018</v>
      </c>
      <c r="E13" s="108">
        <v>27.6</v>
      </c>
      <c r="F13" s="89">
        <v>27.6</v>
      </c>
      <c r="G13" s="50">
        <f>SUM(F13)-E13</f>
        <v>0</v>
      </c>
      <c r="H13" s="2"/>
      <c r="I13" s="12">
        <f>SUM(O13+T13+AA13+AF13)</f>
        <v>200</v>
      </c>
      <c r="J13" s="7"/>
      <c r="K13" s="68"/>
      <c r="L13" s="112"/>
      <c r="M13" s="112"/>
      <c r="N13" s="93"/>
      <c r="O13" s="29"/>
      <c r="P13" s="5"/>
      <c r="Q13" s="7"/>
      <c r="R13" s="140">
        <v>39</v>
      </c>
      <c r="S13" s="93">
        <v>1</v>
      </c>
      <c r="T13" s="29">
        <v>100</v>
      </c>
      <c r="U13" s="5" t="s">
        <v>1</v>
      </c>
      <c r="V13" s="7"/>
      <c r="W13" s="68"/>
      <c r="X13" s="112"/>
      <c r="Y13" s="112"/>
      <c r="Z13" s="93"/>
      <c r="AA13" s="29"/>
      <c r="AB13" s="5"/>
      <c r="AC13" s="7"/>
      <c r="AD13" s="140">
        <v>42</v>
      </c>
      <c r="AE13" s="93">
        <v>1</v>
      </c>
      <c r="AF13" s="29">
        <v>100</v>
      </c>
      <c r="AG13" s="5" t="s">
        <v>1</v>
      </c>
    </row>
    <row r="14" spans="1:33" ht="15.65">
      <c r="A14" s="14">
        <v>5</v>
      </c>
      <c r="B14" s="69" t="s">
        <v>264</v>
      </c>
      <c r="C14" s="49" t="s">
        <v>52</v>
      </c>
      <c r="D14" s="105">
        <v>2018</v>
      </c>
      <c r="E14" s="108">
        <v>32.1</v>
      </c>
      <c r="F14" s="89">
        <v>32.1</v>
      </c>
      <c r="G14" s="50">
        <f>SUM(F14)-E14</f>
        <v>0</v>
      </c>
      <c r="H14" s="2"/>
      <c r="I14" s="12">
        <f>SUM(O14+T14+AA14+AF14)</f>
        <v>180</v>
      </c>
      <c r="J14" s="7"/>
      <c r="K14" s="68"/>
      <c r="L14" s="112"/>
      <c r="M14" s="112"/>
      <c r="N14" s="93"/>
      <c r="O14" s="29"/>
      <c r="P14" s="5"/>
      <c r="Q14" s="7"/>
      <c r="R14" s="140">
        <v>45</v>
      </c>
      <c r="S14" s="93">
        <v>2</v>
      </c>
      <c r="T14" s="29">
        <v>92</v>
      </c>
      <c r="U14" s="5" t="s">
        <v>1</v>
      </c>
      <c r="V14" s="7"/>
      <c r="W14" s="68"/>
      <c r="X14" s="112"/>
      <c r="Y14" s="112"/>
      <c r="Z14" s="93"/>
      <c r="AA14" s="29"/>
      <c r="AB14" s="5"/>
      <c r="AC14" s="7"/>
      <c r="AD14" s="140">
        <v>43</v>
      </c>
      <c r="AE14" s="93">
        <v>2</v>
      </c>
      <c r="AF14" s="29">
        <v>88</v>
      </c>
      <c r="AG14" s="5" t="s">
        <v>1</v>
      </c>
    </row>
    <row r="15" spans="1:33" ht="15.65">
      <c r="A15" s="14">
        <v>6</v>
      </c>
      <c r="B15" s="69" t="s">
        <v>267</v>
      </c>
      <c r="C15" s="49" t="s">
        <v>37</v>
      </c>
      <c r="D15" s="105">
        <v>2018</v>
      </c>
      <c r="E15" s="108">
        <v>52.8</v>
      </c>
      <c r="F15" s="89"/>
      <c r="G15" s="50">
        <f>SUM(F15)-E15</f>
        <v>-52.8</v>
      </c>
      <c r="H15" s="2"/>
      <c r="I15" s="12">
        <f>SUM(O15+T15+AA15+AF15)</f>
        <v>67</v>
      </c>
      <c r="J15" s="7"/>
      <c r="K15" s="68"/>
      <c r="L15" s="112"/>
      <c r="M15" s="112"/>
      <c r="N15" s="93"/>
      <c r="O15" s="29"/>
      <c r="P15" s="5"/>
      <c r="Q15" s="7"/>
      <c r="R15" s="140">
        <v>65</v>
      </c>
      <c r="S15" s="93">
        <v>5</v>
      </c>
      <c r="T15" s="43">
        <v>67</v>
      </c>
      <c r="U15" s="5" t="s">
        <v>1</v>
      </c>
      <c r="V15" s="7"/>
      <c r="W15" s="68"/>
      <c r="X15" s="112"/>
      <c r="Y15" s="112"/>
      <c r="Z15" s="93"/>
      <c r="AA15" s="29"/>
      <c r="AB15" s="5"/>
      <c r="AC15" s="7"/>
      <c r="AD15" s="68"/>
      <c r="AE15" s="93"/>
      <c r="AF15" s="43"/>
      <c r="AG15" s="5"/>
    </row>
    <row r="16" spans="1:33" ht="15.65">
      <c r="A16" s="14">
        <v>7</v>
      </c>
      <c r="B16" s="69" t="s">
        <v>273</v>
      </c>
      <c r="C16" s="49" t="s">
        <v>268</v>
      </c>
      <c r="D16" s="109">
        <v>2019</v>
      </c>
      <c r="E16" s="108"/>
      <c r="F16" s="20"/>
      <c r="G16" s="50">
        <f>SUM(F16)-E16</f>
        <v>0</v>
      </c>
      <c r="H16" s="129"/>
      <c r="I16" s="12">
        <f>SUM(O16+T16+AA16+AF16)</f>
        <v>0</v>
      </c>
      <c r="J16" s="39"/>
      <c r="K16" s="68"/>
      <c r="L16" s="68"/>
      <c r="M16" s="68"/>
      <c r="N16" s="94"/>
      <c r="O16" s="29"/>
      <c r="P16" s="5"/>
      <c r="Q16" s="39"/>
      <c r="R16" s="68"/>
      <c r="S16" s="94"/>
      <c r="T16" s="29"/>
      <c r="U16" s="128"/>
      <c r="V16" s="7"/>
      <c r="W16" s="146"/>
      <c r="X16" s="125"/>
      <c r="Y16" s="125"/>
      <c r="Z16" s="126"/>
      <c r="AA16" s="127"/>
      <c r="AB16" s="128"/>
      <c r="AC16" s="39"/>
      <c r="AD16" s="68"/>
      <c r="AE16" s="94"/>
      <c r="AF16" s="29"/>
      <c r="AG16" s="128"/>
    </row>
    <row r="17" spans="1:33" s="287" customFormat="1" ht="15.65">
      <c r="A17" s="285"/>
      <c r="B17" s="238"/>
      <c r="C17" s="238"/>
      <c r="D17" s="286"/>
      <c r="E17" s="240"/>
      <c r="F17" s="240"/>
      <c r="G17" s="240"/>
      <c r="I17" s="241"/>
      <c r="J17" s="288"/>
      <c r="K17" s="242"/>
      <c r="L17" s="242"/>
      <c r="M17" s="242"/>
      <c r="N17" s="243"/>
      <c r="O17" s="244"/>
      <c r="P17" s="245"/>
      <c r="Q17" s="288"/>
      <c r="R17" s="242"/>
      <c r="S17" s="243"/>
      <c r="T17" s="244"/>
      <c r="U17" s="245"/>
      <c r="V17" s="288"/>
      <c r="W17" s="242"/>
      <c r="X17" s="242"/>
      <c r="Y17" s="242"/>
      <c r="Z17" s="243"/>
      <c r="AA17" s="244"/>
      <c r="AB17" s="245"/>
      <c r="AC17" s="288"/>
      <c r="AD17" s="242"/>
      <c r="AE17" s="243"/>
      <c r="AF17" s="244"/>
      <c r="AG17" s="245"/>
    </row>
    <row r="18" spans="1:33" s="287" customFormat="1" ht="15.65">
      <c r="A18" s="285"/>
      <c r="B18" s="238"/>
      <c r="C18" s="238"/>
      <c r="D18" s="286"/>
      <c r="E18" s="240"/>
      <c r="F18" s="240"/>
      <c r="G18" s="240"/>
      <c r="I18" s="241"/>
      <c r="J18" s="288"/>
      <c r="K18" s="242"/>
      <c r="L18" s="242"/>
      <c r="M18" s="242"/>
      <c r="N18" s="243"/>
      <c r="O18" s="244"/>
      <c r="P18" s="245"/>
      <c r="Q18" s="288"/>
      <c r="R18" s="242"/>
      <c r="S18" s="243"/>
      <c r="T18" s="244"/>
      <c r="U18" s="245"/>
      <c r="V18" s="288"/>
      <c r="W18" s="242"/>
      <c r="X18" s="242"/>
      <c r="Y18" s="242"/>
      <c r="Z18" s="243"/>
      <c r="AA18" s="244"/>
      <c r="AB18" s="245"/>
      <c r="AC18" s="288"/>
      <c r="AD18" s="242"/>
      <c r="AE18" s="243"/>
      <c r="AF18" s="244"/>
      <c r="AG18" s="245"/>
    </row>
    <row r="19" spans="1:33" s="287" customFormat="1" ht="15.65">
      <c r="A19" s="285"/>
      <c r="B19" s="238"/>
      <c r="C19" s="238"/>
      <c r="D19" s="239"/>
      <c r="E19" s="240"/>
      <c r="F19" s="240"/>
      <c r="G19" s="240"/>
      <c r="I19" s="241"/>
      <c r="J19" s="288"/>
      <c r="K19" s="242"/>
      <c r="L19" s="242"/>
      <c r="M19" s="242"/>
      <c r="N19" s="243"/>
      <c r="O19" s="244"/>
      <c r="P19" s="245"/>
      <c r="Q19" s="288"/>
      <c r="R19" s="242"/>
      <c r="S19" s="243"/>
      <c r="T19" s="244"/>
      <c r="U19" s="245"/>
      <c r="V19" s="288"/>
      <c r="W19" s="242"/>
      <c r="X19" s="242"/>
      <c r="Y19" s="242"/>
      <c r="Z19" s="243"/>
      <c r="AA19" s="244"/>
      <c r="AB19" s="245"/>
      <c r="AC19" s="288"/>
      <c r="AD19" s="242"/>
      <c r="AE19" s="243"/>
      <c r="AF19" s="244"/>
      <c r="AG19" s="245"/>
    </row>
    <row r="20" spans="1:33" s="287" customFormat="1">
      <c r="A20" s="289" t="s">
        <v>100</v>
      </c>
      <c r="B20" s="290">
        <v>2025</v>
      </c>
      <c r="C20" s="291"/>
      <c r="D20" s="291"/>
      <c r="E20" s="292"/>
      <c r="F20" s="293"/>
      <c r="G20" s="293"/>
      <c r="N20" s="286"/>
      <c r="S20" s="286"/>
      <c r="T20" s="294"/>
      <c r="V20" s="288"/>
      <c r="W20" s="242"/>
      <c r="X20" s="242"/>
      <c r="Y20" s="242"/>
      <c r="Z20" s="243"/>
      <c r="AA20" s="294"/>
      <c r="AB20" s="245"/>
      <c r="AE20" s="286"/>
      <c r="AF20" s="294"/>
    </row>
    <row r="21" spans="1:33" s="287" customFormat="1">
      <c r="A21" s="291"/>
      <c r="B21" s="291"/>
      <c r="C21" s="291"/>
      <c r="D21" s="291"/>
      <c r="E21" s="292"/>
      <c r="F21" s="293"/>
      <c r="G21" s="293"/>
      <c r="N21" s="286"/>
      <c r="S21" s="286"/>
      <c r="T21" s="294"/>
      <c r="V21" s="288"/>
      <c r="W21" s="242"/>
      <c r="X21" s="242"/>
      <c r="Y21" s="242"/>
      <c r="Z21" s="243"/>
      <c r="AA21" s="244"/>
      <c r="AB21" s="245"/>
      <c r="AE21" s="286"/>
      <c r="AF21" s="294"/>
    </row>
    <row r="22" spans="1:33" s="287" customFormat="1">
      <c r="A22" s="291"/>
      <c r="B22" s="291"/>
      <c r="C22" s="291"/>
      <c r="D22" s="291"/>
      <c r="E22" s="292"/>
      <c r="F22" s="293"/>
      <c r="G22" s="293"/>
      <c r="N22" s="286"/>
      <c r="S22" s="286"/>
      <c r="T22" s="294"/>
      <c r="V22" s="288"/>
      <c r="W22" s="242"/>
      <c r="X22" s="242"/>
      <c r="Y22" s="242"/>
      <c r="Z22" s="243"/>
      <c r="AA22" s="294"/>
      <c r="AB22" s="245"/>
      <c r="AE22" s="286"/>
      <c r="AF22" s="294"/>
    </row>
    <row r="23" spans="1:33" s="287" customFormat="1">
      <c r="A23" s="291"/>
      <c r="B23" s="291"/>
      <c r="C23" s="291"/>
      <c r="D23" s="291"/>
      <c r="E23" s="292"/>
      <c r="F23" s="293"/>
      <c r="G23" s="293"/>
      <c r="N23" s="286"/>
      <c r="S23" s="286"/>
      <c r="T23" s="294"/>
      <c r="V23" s="288"/>
      <c r="W23" s="242"/>
      <c r="X23" s="242"/>
      <c r="Y23" s="242"/>
      <c r="Z23" s="243"/>
      <c r="AA23" s="244"/>
      <c r="AB23" s="245"/>
      <c r="AE23" s="286"/>
      <c r="AF23" s="294"/>
    </row>
    <row r="24" spans="1:33" s="287" customFormat="1">
      <c r="A24" s="291"/>
      <c r="B24" s="291"/>
      <c r="C24" s="291"/>
      <c r="D24" s="291"/>
      <c r="E24" s="292"/>
      <c r="F24" s="293"/>
      <c r="G24" s="293"/>
      <c r="N24" s="286"/>
      <c r="S24" s="286"/>
      <c r="T24" s="294"/>
      <c r="V24" s="288"/>
      <c r="W24" s="242"/>
      <c r="X24" s="242"/>
      <c r="Y24" s="242"/>
      <c r="Z24" s="243"/>
      <c r="AA24" s="244"/>
      <c r="AB24" s="245"/>
      <c r="AE24" s="286"/>
      <c r="AF24" s="294"/>
    </row>
    <row r="25" spans="1:33" s="287" customFormat="1">
      <c r="A25" s="291"/>
      <c r="B25" s="291"/>
      <c r="C25" s="291"/>
      <c r="D25" s="291"/>
      <c r="E25" s="292"/>
      <c r="F25" s="293"/>
      <c r="G25" s="293"/>
      <c r="N25" s="286"/>
      <c r="S25" s="286"/>
      <c r="V25" s="288"/>
      <c r="W25" s="242"/>
      <c r="X25" s="242"/>
      <c r="Y25" s="242"/>
      <c r="Z25" s="243"/>
      <c r="AA25" s="294"/>
      <c r="AB25" s="245"/>
      <c r="AE25" s="286"/>
    </row>
    <row r="26" spans="1:33" s="287" customFormat="1">
      <c r="A26" s="291"/>
      <c r="B26" s="291"/>
      <c r="C26" s="291"/>
      <c r="D26" s="291"/>
      <c r="E26" s="292"/>
      <c r="F26" s="293"/>
      <c r="G26" s="293"/>
      <c r="N26" s="286"/>
      <c r="S26" s="286"/>
      <c r="V26" s="288"/>
      <c r="W26" s="242"/>
      <c r="X26" s="242"/>
      <c r="Y26" s="242"/>
      <c r="Z26" s="243"/>
      <c r="AA26" s="294"/>
      <c r="AB26" s="245"/>
      <c r="AE26" s="286"/>
    </row>
    <row r="27" spans="1:33" s="287" customFormat="1">
      <c r="A27" s="291"/>
      <c r="B27" s="291"/>
      <c r="C27" s="291"/>
      <c r="D27" s="291"/>
      <c r="E27" s="292"/>
      <c r="F27" s="293"/>
      <c r="G27" s="293"/>
      <c r="N27" s="286"/>
      <c r="S27" s="286"/>
      <c r="V27" s="288"/>
      <c r="W27" s="242"/>
      <c r="X27" s="242"/>
      <c r="Y27" s="242"/>
      <c r="Z27" s="243"/>
      <c r="AA27" s="244"/>
      <c r="AB27" s="245"/>
      <c r="AE27" s="286"/>
    </row>
    <row r="28" spans="1:33" s="287" customFormat="1">
      <c r="A28" s="291"/>
      <c r="B28" s="291"/>
      <c r="C28" s="291"/>
      <c r="D28" s="291"/>
      <c r="E28" s="292"/>
      <c r="F28" s="293"/>
      <c r="G28" s="293"/>
      <c r="N28" s="286"/>
      <c r="S28" s="286"/>
      <c r="V28" s="288"/>
      <c r="W28" s="242"/>
      <c r="X28" s="242"/>
      <c r="Y28" s="242"/>
      <c r="Z28" s="243"/>
      <c r="AA28" s="294"/>
      <c r="AB28" s="245"/>
      <c r="AE28" s="286"/>
    </row>
    <row r="29" spans="1:33" s="287" customFormat="1">
      <c r="A29" s="291"/>
      <c r="B29" s="291"/>
      <c r="C29" s="291"/>
      <c r="D29" s="291"/>
      <c r="E29" s="292"/>
      <c r="F29" s="293"/>
      <c r="G29" s="293"/>
      <c r="N29" s="286"/>
      <c r="S29" s="286"/>
      <c r="V29" s="288"/>
      <c r="W29" s="242"/>
      <c r="X29" s="242"/>
      <c r="Y29" s="242"/>
      <c r="Z29" s="294"/>
      <c r="AA29" s="244"/>
      <c r="AB29" s="245"/>
      <c r="AE29" s="286"/>
    </row>
    <row r="30" spans="1:33" s="287" customFormat="1">
      <c r="A30" s="291"/>
      <c r="B30" s="291"/>
      <c r="C30" s="291"/>
      <c r="D30" s="291"/>
      <c r="E30" s="292"/>
      <c r="F30" s="293"/>
      <c r="G30" s="293"/>
      <c r="N30" s="286"/>
      <c r="S30" s="286"/>
      <c r="V30" s="288"/>
      <c r="W30" s="242"/>
      <c r="X30" s="242"/>
      <c r="Y30" s="242"/>
      <c r="Z30" s="243"/>
      <c r="AA30" s="244"/>
      <c r="AB30" s="245"/>
      <c r="AE30" s="286"/>
    </row>
    <row r="31" spans="1:33" s="287" customFormat="1">
      <c r="A31" s="291"/>
      <c r="B31" s="291"/>
      <c r="C31" s="291"/>
      <c r="D31" s="291"/>
      <c r="E31" s="292"/>
      <c r="F31" s="293"/>
      <c r="G31" s="293"/>
      <c r="N31" s="286"/>
      <c r="S31" s="286"/>
      <c r="V31" s="288"/>
      <c r="W31" s="242"/>
      <c r="X31" s="242"/>
      <c r="Y31" s="242"/>
      <c r="Z31" s="243"/>
      <c r="AA31" s="244"/>
      <c r="AB31" s="245"/>
      <c r="AE31" s="286"/>
    </row>
    <row r="32" spans="1:33" s="287" customFormat="1">
      <c r="A32" s="291"/>
      <c r="B32" s="291"/>
      <c r="C32" s="291"/>
      <c r="D32" s="291"/>
      <c r="E32" s="292"/>
      <c r="F32" s="293"/>
      <c r="G32" s="293"/>
      <c r="N32" s="286"/>
      <c r="S32" s="286"/>
      <c r="V32" s="288"/>
      <c r="W32" s="242"/>
      <c r="X32" s="242"/>
      <c r="Y32" s="242"/>
      <c r="Z32" s="243"/>
      <c r="AA32" s="244"/>
      <c r="AB32" s="245"/>
      <c r="AE32" s="286"/>
    </row>
    <row r="33" spans="1:31" s="287" customFormat="1">
      <c r="A33" s="291"/>
      <c r="B33" s="291"/>
      <c r="C33" s="291"/>
      <c r="D33" s="291"/>
      <c r="E33" s="292"/>
      <c r="F33" s="293"/>
      <c r="G33" s="293"/>
      <c r="N33" s="286"/>
      <c r="S33" s="286"/>
      <c r="V33" s="288"/>
      <c r="W33" s="242"/>
      <c r="X33" s="242"/>
      <c r="Y33" s="242"/>
      <c r="Z33" s="243"/>
      <c r="AA33" s="244"/>
      <c r="AB33" s="245"/>
      <c r="AE33" s="286"/>
    </row>
    <row r="34" spans="1:31" s="287" customFormat="1">
      <c r="A34" s="291"/>
      <c r="B34" s="291"/>
      <c r="C34" s="291"/>
      <c r="D34" s="291"/>
      <c r="E34" s="292"/>
      <c r="F34" s="293"/>
      <c r="G34" s="293"/>
      <c r="N34" s="286"/>
      <c r="S34" s="286"/>
      <c r="V34" s="288"/>
      <c r="W34" s="242"/>
      <c r="X34" s="242"/>
      <c r="Y34" s="242"/>
      <c r="Z34" s="243"/>
      <c r="AA34" s="244"/>
      <c r="AB34" s="245"/>
      <c r="AE34" s="286"/>
    </row>
    <row r="35" spans="1:31" s="287" customFormat="1">
      <c r="A35" s="291"/>
      <c r="B35" s="291"/>
      <c r="C35" s="291"/>
      <c r="D35" s="291"/>
      <c r="E35" s="292"/>
      <c r="F35" s="293"/>
      <c r="G35" s="293"/>
      <c r="N35" s="286"/>
      <c r="S35" s="286"/>
      <c r="V35" s="288"/>
      <c r="W35" s="242"/>
      <c r="X35" s="242"/>
      <c r="Y35" s="242"/>
      <c r="Z35" s="243"/>
      <c r="AA35" s="294"/>
      <c r="AB35" s="245"/>
      <c r="AE35" s="286"/>
    </row>
    <row r="36" spans="1:31" s="287" customFormat="1">
      <c r="A36" s="291"/>
      <c r="B36" s="291"/>
      <c r="C36" s="291"/>
      <c r="D36" s="291"/>
      <c r="E36" s="292"/>
      <c r="F36" s="293"/>
      <c r="G36" s="293"/>
      <c r="N36" s="286"/>
      <c r="S36" s="286"/>
      <c r="V36" s="288"/>
      <c r="W36" s="242"/>
      <c r="X36" s="242"/>
      <c r="Y36" s="242"/>
      <c r="Z36" s="243"/>
      <c r="AA36" s="294"/>
      <c r="AB36" s="245"/>
      <c r="AE36" s="286"/>
    </row>
    <row r="37" spans="1:31" s="287" customFormat="1">
      <c r="A37" s="291"/>
      <c r="B37" s="291"/>
      <c r="C37" s="291"/>
      <c r="D37" s="291"/>
      <c r="E37" s="292"/>
      <c r="F37" s="293"/>
      <c r="G37" s="293"/>
      <c r="N37" s="286"/>
      <c r="S37" s="286"/>
      <c r="V37" s="288"/>
      <c r="W37" s="242"/>
      <c r="X37" s="242"/>
      <c r="Y37" s="242"/>
      <c r="Z37" s="243"/>
      <c r="AA37" s="244"/>
      <c r="AB37" s="245"/>
      <c r="AE37" s="286"/>
    </row>
    <row r="38" spans="1:31" s="287" customFormat="1">
      <c r="A38" s="291"/>
      <c r="B38" s="291"/>
      <c r="C38" s="291"/>
      <c r="D38" s="291"/>
      <c r="E38" s="292"/>
      <c r="F38" s="293"/>
      <c r="G38" s="293"/>
      <c r="N38" s="286"/>
      <c r="S38" s="286"/>
      <c r="V38" s="288"/>
      <c r="W38" s="242"/>
      <c r="X38" s="242"/>
      <c r="Y38" s="242"/>
      <c r="Z38" s="243"/>
      <c r="AA38" s="294"/>
      <c r="AB38" s="245"/>
      <c r="AE38" s="286"/>
    </row>
    <row r="39" spans="1:31" s="287" customFormat="1">
      <c r="A39" s="291"/>
      <c r="B39" s="291"/>
      <c r="C39" s="291"/>
      <c r="D39" s="291"/>
      <c r="E39" s="292"/>
      <c r="F39" s="293"/>
      <c r="G39" s="293"/>
      <c r="N39" s="286"/>
      <c r="S39" s="286"/>
      <c r="V39" s="288"/>
      <c r="W39" s="242"/>
      <c r="X39" s="242"/>
      <c r="Y39" s="242"/>
      <c r="Z39" s="243"/>
      <c r="AA39" s="294"/>
      <c r="AB39" s="245"/>
      <c r="AE39" s="286"/>
    </row>
    <row r="40" spans="1:31" s="287" customFormat="1">
      <c r="A40" s="291"/>
      <c r="B40" s="291"/>
      <c r="C40" s="291"/>
      <c r="D40" s="291"/>
      <c r="E40" s="292"/>
      <c r="F40" s="293"/>
      <c r="G40" s="293"/>
      <c r="N40" s="286"/>
      <c r="S40" s="286"/>
      <c r="V40" s="288"/>
      <c r="W40" s="242"/>
      <c r="X40" s="242"/>
      <c r="Y40" s="242"/>
      <c r="Z40" s="243"/>
      <c r="AA40" s="244"/>
      <c r="AB40" s="245"/>
      <c r="AE40" s="286"/>
    </row>
    <row r="41" spans="1:31" s="287" customFormat="1">
      <c r="A41" s="291"/>
      <c r="B41" s="291"/>
      <c r="C41" s="291"/>
      <c r="D41" s="291"/>
      <c r="E41" s="292"/>
      <c r="F41" s="293"/>
      <c r="G41" s="293"/>
      <c r="N41" s="286"/>
      <c r="S41" s="286"/>
      <c r="V41" s="288"/>
      <c r="W41" s="242"/>
      <c r="X41" s="242"/>
      <c r="Y41" s="242"/>
      <c r="Z41" s="294"/>
      <c r="AA41" s="244"/>
      <c r="AB41" s="245"/>
      <c r="AE41" s="286"/>
    </row>
    <row r="42" spans="1:31" s="287" customFormat="1">
      <c r="A42" s="291"/>
      <c r="B42" s="291"/>
      <c r="C42" s="291"/>
      <c r="D42" s="291"/>
      <c r="E42" s="292"/>
      <c r="F42" s="293"/>
      <c r="G42" s="293"/>
      <c r="N42" s="286"/>
      <c r="S42" s="286"/>
      <c r="V42" s="288"/>
      <c r="W42" s="242"/>
      <c r="X42" s="242"/>
      <c r="Y42" s="242"/>
      <c r="Z42" s="243"/>
      <c r="AA42" s="244"/>
      <c r="AB42" s="245"/>
      <c r="AE42" s="286"/>
    </row>
    <row r="43" spans="1:31" s="287" customFormat="1">
      <c r="A43" s="291"/>
      <c r="B43" s="291"/>
      <c r="C43" s="291"/>
      <c r="D43" s="291"/>
      <c r="E43" s="292"/>
      <c r="F43" s="293"/>
      <c r="G43" s="293"/>
      <c r="N43" s="286"/>
      <c r="S43" s="286"/>
      <c r="V43" s="288"/>
      <c r="W43" s="242"/>
      <c r="X43" s="242"/>
      <c r="Y43" s="242"/>
      <c r="Z43" s="243"/>
      <c r="AA43" s="244"/>
      <c r="AB43" s="245"/>
      <c r="AE43" s="286"/>
    </row>
    <row r="44" spans="1:31" s="287" customFormat="1">
      <c r="A44" s="291"/>
      <c r="B44" s="291"/>
      <c r="C44" s="291"/>
      <c r="D44" s="291"/>
      <c r="E44" s="292"/>
      <c r="F44" s="293"/>
      <c r="G44" s="293"/>
      <c r="N44" s="286"/>
      <c r="S44" s="286"/>
      <c r="V44" s="288"/>
      <c r="W44" s="242"/>
      <c r="X44" s="242"/>
      <c r="Y44" s="242"/>
      <c r="Z44" s="243"/>
      <c r="AA44" s="244"/>
      <c r="AE44" s="286"/>
    </row>
    <row r="45" spans="1:31" s="287" customFormat="1">
      <c r="A45" s="291"/>
      <c r="B45" s="291"/>
      <c r="C45" s="291"/>
      <c r="D45" s="291"/>
      <c r="E45" s="292"/>
      <c r="F45" s="293"/>
      <c r="G45" s="293"/>
      <c r="N45" s="286"/>
      <c r="S45" s="286"/>
      <c r="V45" s="288"/>
      <c r="W45" s="242"/>
      <c r="X45" s="242"/>
      <c r="Y45" s="242"/>
      <c r="Z45" s="243"/>
      <c r="AA45" s="244"/>
      <c r="AB45" s="245"/>
      <c r="AE45" s="286"/>
    </row>
    <row r="46" spans="1:31" s="287" customFormat="1">
      <c r="A46" s="291"/>
      <c r="B46" s="291"/>
      <c r="C46" s="291"/>
      <c r="D46" s="291"/>
      <c r="E46" s="292"/>
      <c r="F46" s="293"/>
      <c r="G46" s="293"/>
      <c r="N46" s="286"/>
      <c r="S46" s="286"/>
      <c r="V46" s="288"/>
      <c r="W46" s="242"/>
      <c r="X46" s="242"/>
      <c r="Y46" s="242"/>
      <c r="Z46" s="243"/>
      <c r="AA46" s="244"/>
      <c r="AB46" s="245"/>
      <c r="AE46" s="286"/>
    </row>
    <row r="47" spans="1:31">
      <c r="V47" s="130"/>
    </row>
    <row r="48" spans="1:31">
      <c r="V48" s="130"/>
      <c r="W48" s="131"/>
      <c r="X48" s="131"/>
      <c r="Y48" s="131"/>
      <c r="Z48" s="132"/>
      <c r="AA48" s="133"/>
      <c r="AB48" s="66"/>
    </row>
  </sheetData>
  <sortState xmlns:xlrd2="http://schemas.microsoft.com/office/spreadsheetml/2017/richdata2" ref="B10:AG16">
    <sortCondition descending="1" ref="I10:I16"/>
    <sortCondition ref="B10:B16"/>
  </sortState>
  <mergeCells count="28">
    <mergeCell ref="W5:AB5"/>
    <mergeCell ref="W6:AB6"/>
    <mergeCell ref="W7:AB7"/>
    <mergeCell ref="W8:AB8"/>
    <mergeCell ref="AA9:AB9"/>
    <mergeCell ref="R5:U5"/>
    <mergeCell ref="R6:U6"/>
    <mergeCell ref="R7:U7"/>
    <mergeCell ref="R8:U8"/>
    <mergeCell ref="T9:U9"/>
    <mergeCell ref="K8:P8"/>
    <mergeCell ref="O9:P9"/>
    <mergeCell ref="A1:I4"/>
    <mergeCell ref="B8:B9"/>
    <mergeCell ref="C8:C9"/>
    <mergeCell ref="D8:D9"/>
    <mergeCell ref="E8:E9"/>
    <mergeCell ref="F8:F9"/>
    <mergeCell ref="G8:G9"/>
    <mergeCell ref="I7:I9"/>
    <mergeCell ref="K5:P5"/>
    <mergeCell ref="K6:P6"/>
    <mergeCell ref="K7:P7"/>
    <mergeCell ref="AD5:AG5"/>
    <mergeCell ref="AD6:AG6"/>
    <mergeCell ref="AD7:AG7"/>
    <mergeCell ref="AD8:AG8"/>
    <mergeCell ref="AF9:AG9"/>
  </mergeCells>
  <pageMargins left="0.41" right="0.25" top="0.65" bottom="0.75" header="0.3" footer="0.3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/>
  <dimension ref="A1:P66"/>
  <sheetViews>
    <sheetView topLeftCell="K1" zoomScale="130" zoomScaleNormal="130" workbookViewId="0">
      <selection activeCell="N1" sqref="N1"/>
    </sheetView>
  </sheetViews>
  <sheetFormatPr baseColWidth="10" defaultRowHeight="15.05"/>
  <cols>
    <col min="1" max="1" width="2" customWidth="1"/>
    <col min="2" max="2" width="18.5546875" bestFit="1" customWidth="1"/>
    <col min="3" max="3" width="11.6640625" customWidth="1"/>
    <col min="4" max="4" width="4" style="30" bestFit="1" customWidth="1"/>
    <col min="5" max="5" width="2" customWidth="1"/>
    <col min="6" max="6" width="18.5546875" bestFit="1" customWidth="1"/>
    <col min="7" max="7" width="8.88671875" bestFit="1" customWidth="1"/>
    <col min="8" max="8" width="6" style="30" bestFit="1" customWidth="1"/>
    <col min="9" max="9" width="2" customWidth="1"/>
    <col min="10" max="10" width="16.44140625" customWidth="1"/>
    <col min="12" max="12" width="5.77734375" style="30" customWidth="1"/>
    <col min="13" max="13" width="2" customWidth="1"/>
    <col min="14" max="14" width="16.44140625" customWidth="1"/>
    <col min="16" max="16" width="5.77734375" style="30" customWidth="1"/>
  </cols>
  <sheetData>
    <row r="1" spans="1:16">
      <c r="A1" s="57"/>
      <c r="B1" s="70" t="s">
        <v>73</v>
      </c>
      <c r="C1" s="71" t="s">
        <v>299</v>
      </c>
      <c r="D1" s="72"/>
      <c r="E1" s="57"/>
      <c r="F1" s="30" t="s">
        <v>436</v>
      </c>
      <c r="G1" s="30" t="s">
        <v>16</v>
      </c>
      <c r="I1" s="57"/>
      <c r="J1" s="30" t="s">
        <v>447</v>
      </c>
      <c r="K1" s="30" t="s">
        <v>75</v>
      </c>
      <c r="M1" s="57"/>
      <c r="N1" s="30" t="s">
        <v>466</v>
      </c>
      <c r="O1" s="30" t="s">
        <v>467</v>
      </c>
    </row>
    <row r="2" spans="1:16">
      <c r="A2" s="57"/>
      <c r="B2" s="73" t="s">
        <v>140</v>
      </c>
      <c r="D2" s="74"/>
      <c r="E2" s="57"/>
      <c r="F2" t="s">
        <v>140</v>
      </c>
      <c r="I2" s="57"/>
      <c r="J2" t="s">
        <v>140</v>
      </c>
      <c r="M2" s="57"/>
      <c r="N2" t="s">
        <v>140</v>
      </c>
      <c r="O2" s="30" t="s">
        <v>468</v>
      </c>
    </row>
    <row r="3" spans="1:16">
      <c r="A3" s="57"/>
      <c r="B3" s="48" t="s">
        <v>77</v>
      </c>
      <c r="C3" s="29">
        <v>40</v>
      </c>
      <c r="D3" s="74"/>
      <c r="E3" s="57"/>
      <c r="F3" s="48" t="s">
        <v>77</v>
      </c>
      <c r="G3" s="29">
        <v>150</v>
      </c>
      <c r="I3" s="57"/>
      <c r="J3" s="48" t="s">
        <v>51</v>
      </c>
      <c r="K3" s="29">
        <v>120</v>
      </c>
      <c r="L3" s="30">
        <v>120</v>
      </c>
      <c r="M3" s="57"/>
      <c r="N3" s="48" t="s">
        <v>77</v>
      </c>
      <c r="O3" s="29">
        <v>200</v>
      </c>
      <c r="P3" s="264"/>
    </row>
    <row r="4" spans="1:16">
      <c r="A4" s="57"/>
      <c r="B4" s="48" t="s">
        <v>77</v>
      </c>
      <c r="C4" s="29">
        <v>20</v>
      </c>
      <c r="D4" s="74">
        <v>60</v>
      </c>
      <c r="E4" s="57"/>
      <c r="F4" s="48" t="s">
        <v>77</v>
      </c>
      <c r="G4" s="29">
        <v>20</v>
      </c>
      <c r="H4" s="30">
        <v>170</v>
      </c>
      <c r="I4" s="57"/>
      <c r="J4" s="49" t="s">
        <v>53</v>
      </c>
      <c r="K4" s="29">
        <v>40</v>
      </c>
      <c r="M4" s="57"/>
      <c r="N4" s="48" t="s">
        <v>77</v>
      </c>
      <c r="O4" s="29">
        <v>80</v>
      </c>
      <c r="P4" s="264">
        <f>SUM(O3:O4)</f>
        <v>280</v>
      </c>
    </row>
    <row r="5" spans="1:16">
      <c r="A5" s="57"/>
      <c r="B5" s="48" t="s">
        <v>51</v>
      </c>
      <c r="C5" s="29">
        <v>134</v>
      </c>
      <c r="D5" s="74">
        <v>134</v>
      </c>
      <c r="E5" s="57"/>
      <c r="F5" s="48" t="s">
        <v>51</v>
      </c>
      <c r="G5" s="29">
        <v>40</v>
      </c>
      <c r="H5" s="30">
        <v>40</v>
      </c>
      <c r="I5" s="57"/>
      <c r="J5" s="49" t="s">
        <v>53</v>
      </c>
      <c r="K5" s="29">
        <v>20</v>
      </c>
      <c r="M5" s="57"/>
      <c r="N5" s="48" t="s">
        <v>51</v>
      </c>
      <c r="O5" s="29">
        <v>120</v>
      </c>
      <c r="P5" s="264">
        <v>120</v>
      </c>
    </row>
    <row r="6" spans="1:16">
      <c r="A6" s="57"/>
      <c r="B6" s="49" t="s">
        <v>53</v>
      </c>
      <c r="C6" s="29">
        <v>230</v>
      </c>
      <c r="D6" s="74"/>
      <c r="E6" s="57"/>
      <c r="F6" s="49" t="s">
        <v>53</v>
      </c>
      <c r="G6" s="29">
        <v>200</v>
      </c>
      <c r="I6" s="57"/>
      <c r="J6" s="49" t="s">
        <v>53</v>
      </c>
      <c r="K6" s="29">
        <v>18</v>
      </c>
      <c r="M6" s="57"/>
      <c r="N6" s="49" t="s">
        <v>53</v>
      </c>
      <c r="O6" s="29">
        <v>30</v>
      </c>
      <c r="P6" s="264"/>
    </row>
    <row r="7" spans="1:16">
      <c r="A7" s="57"/>
      <c r="B7" s="49" t="s">
        <v>53</v>
      </c>
      <c r="C7" s="29">
        <v>280</v>
      </c>
      <c r="D7" s="74">
        <v>520</v>
      </c>
      <c r="E7" s="57"/>
      <c r="F7" s="49" t="s">
        <v>53</v>
      </c>
      <c r="G7" s="29">
        <v>168</v>
      </c>
      <c r="I7" s="57"/>
      <c r="J7" s="49" t="s">
        <v>53</v>
      </c>
      <c r="K7" s="29">
        <v>230</v>
      </c>
      <c r="M7" s="57"/>
      <c r="N7" s="49" t="s">
        <v>53</v>
      </c>
      <c r="O7" s="29">
        <v>184</v>
      </c>
      <c r="P7" s="264"/>
    </row>
    <row r="8" spans="1:16">
      <c r="A8" s="57"/>
      <c r="B8" s="49" t="s">
        <v>277</v>
      </c>
      <c r="C8" s="29">
        <v>30</v>
      </c>
      <c r="D8" s="74">
        <v>30</v>
      </c>
      <c r="E8" s="57"/>
      <c r="F8" s="49" t="s">
        <v>53</v>
      </c>
      <c r="G8" s="29">
        <v>168</v>
      </c>
      <c r="H8" s="30">
        <f>SUM(G6:G8)</f>
        <v>536</v>
      </c>
      <c r="I8" s="57"/>
      <c r="J8" s="49" t="s">
        <v>53</v>
      </c>
      <c r="K8" s="29">
        <v>200</v>
      </c>
      <c r="M8" s="57"/>
      <c r="N8" s="49" t="s">
        <v>53</v>
      </c>
      <c r="O8" s="29">
        <v>100</v>
      </c>
      <c r="P8" s="264"/>
    </row>
    <row r="9" spans="1:16">
      <c r="A9" s="57"/>
      <c r="B9" s="49" t="s">
        <v>125</v>
      </c>
      <c r="C9" s="29">
        <v>16</v>
      </c>
      <c r="D9" s="74">
        <v>16</v>
      </c>
      <c r="E9" s="57"/>
      <c r="F9" s="49" t="s">
        <v>277</v>
      </c>
      <c r="G9" s="29">
        <v>65</v>
      </c>
      <c r="H9" s="30">
        <v>65</v>
      </c>
      <c r="I9" s="57"/>
      <c r="J9" s="49" t="s">
        <v>53</v>
      </c>
      <c r="K9" s="29">
        <v>215</v>
      </c>
      <c r="L9" s="30">
        <f>SUM(K4:K9)</f>
        <v>723</v>
      </c>
      <c r="M9" s="57"/>
      <c r="N9" s="49" t="s">
        <v>53</v>
      </c>
      <c r="O9" s="29">
        <v>92</v>
      </c>
      <c r="P9" s="264"/>
    </row>
    <row r="10" spans="1:16">
      <c r="A10" s="57"/>
      <c r="B10" s="48" t="s">
        <v>144</v>
      </c>
      <c r="C10" s="29">
        <v>200</v>
      </c>
      <c r="D10" s="74">
        <v>200</v>
      </c>
      <c r="E10" s="57"/>
      <c r="F10" s="49" t="s">
        <v>262</v>
      </c>
      <c r="G10" s="29">
        <v>100</v>
      </c>
      <c r="H10" s="30">
        <v>140</v>
      </c>
      <c r="I10" s="57"/>
      <c r="J10" s="49" t="s">
        <v>277</v>
      </c>
      <c r="K10" s="29">
        <v>12</v>
      </c>
      <c r="M10" s="57"/>
      <c r="N10" s="49" t="s">
        <v>53</v>
      </c>
      <c r="O10" s="29">
        <v>100</v>
      </c>
      <c r="P10" s="264"/>
    </row>
    <row r="11" spans="1:16">
      <c r="A11" s="57"/>
      <c r="B11" s="49" t="s">
        <v>52</v>
      </c>
      <c r="C11" s="29">
        <v>85</v>
      </c>
      <c r="D11" s="74"/>
      <c r="E11" s="57"/>
      <c r="F11" s="49" t="s">
        <v>125</v>
      </c>
      <c r="G11" s="29">
        <v>15</v>
      </c>
      <c r="I11" s="57"/>
      <c r="J11" s="49" t="s">
        <v>277</v>
      </c>
      <c r="K11" s="29">
        <v>134</v>
      </c>
      <c r="L11" s="30">
        <f>SUM(K10:K11)</f>
        <v>146</v>
      </c>
      <c r="M11" s="57"/>
      <c r="N11" s="49" t="s">
        <v>53</v>
      </c>
      <c r="O11" s="29">
        <v>92</v>
      </c>
      <c r="P11" s="264">
        <f>SUM(O6:O11)</f>
        <v>598</v>
      </c>
    </row>
    <row r="12" spans="1:16">
      <c r="A12" s="57"/>
      <c r="B12" s="49" t="s">
        <v>52</v>
      </c>
      <c r="C12" s="29">
        <v>85</v>
      </c>
      <c r="D12" s="74"/>
      <c r="E12" s="57"/>
      <c r="F12" s="49" t="s">
        <v>125</v>
      </c>
      <c r="G12" s="29">
        <v>120</v>
      </c>
      <c r="I12" s="57"/>
      <c r="J12" s="49" t="s">
        <v>262</v>
      </c>
      <c r="K12" s="29">
        <v>115</v>
      </c>
      <c r="L12" s="30">
        <v>115</v>
      </c>
      <c r="M12" s="57"/>
      <c r="N12" s="49" t="s">
        <v>262</v>
      </c>
      <c r="O12" s="295">
        <v>88</v>
      </c>
      <c r="P12" s="264">
        <v>88</v>
      </c>
    </row>
    <row r="13" spans="1:16">
      <c r="A13" s="57"/>
      <c r="B13" s="49" t="s">
        <v>52</v>
      </c>
      <c r="C13" s="29">
        <v>50</v>
      </c>
      <c r="D13" s="74"/>
      <c r="E13" s="57"/>
      <c r="F13" s="49" t="s">
        <v>125</v>
      </c>
      <c r="G13" s="29">
        <v>90</v>
      </c>
      <c r="H13" s="30">
        <f>SUM(G11:G13)</f>
        <v>225</v>
      </c>
      <c r="I13" s="57"/>
      <c r="J13" s="49" t="s">
        <v>82</v>
      </c>
      <c r="K13" s="29">
        <v>65</v>
      </c>
      <c r="L13" s="30">
        <v>65</v>
      </c>
      <c r="M13" s="57"/>
      <c r="N13" s="49" t="s">
        <v>125</v>
      </c>
      <c r="O13" s="29">
        <v>60</v>
      </c>
      <c r="P13" s="264"/>
    </row>
    <row r="14" spans="1:16">
      <c r="A14" s="57"/>
      <c r="B14" s="49" t="s">
        <v>52</v>
      </c>
      <c r="C14" s="29">
        <v>18</v>
      </c>
      <c r="D14" s="74"/>
      <c r="E14" s="57"/>
      <c r="F14" s="48" t="s">
        <v>144</v>
      </c>
      <c r="G14" s="29">
        <v>127</v>
      </c>
      <c r="I14" s="57"/>
      <c r="J14" s="49" t="s">
        <v>52</v>
      </c>
      <c r="K14" s="29">
        <v>134</v>
      </c>
      <c r="M14" s="57"/>
      <c r="N14" s="49" t="s">
        <v>125</v>
      </c>
      <c r="O14" s="29">
        <v>176</v>
      </c>
      <c r="P14" s="264"/>
    </row>
    <row r="15" spans="1:16">
      <c r="A15" s="57"/>
      <c r="B15" s="49" t="s">
        <v>52</v>
      </c>
      <c r="C15" s="29">
        <v>14</v>
      </c>
      <c r="D15" s="74"/>
      <c r="E15" s="57"/>
      <c r="F15" s="48" t="s">
        <v>144</v>
      </c>
      <c r="G15" s="29">
        <v>184</v>
      </c>
      <c r="H15" s="30">
        <f>SUM(G14:G15)</f>
        <v>311</v>
      </c>
      <c r="I15" s="57"/>
      <c r="J15" s="49" t="s">
        <v>52</v>
      </c>
      <c r="K15" s="29">
        <v>110</v>
      </c>
      <c r="M15" s="57"/>
      <c r="N15" s="49" t="s">
        <v>125</v>
      </c>
      <c r="O15" s="29">
        <v>90</v>
      </c>
      <c r="P15" s="264">
        <f>SUM(O13:O15)</f>
        <v>326</v>
      </c>
    </row>
    <row r="16" spans="1:16">
      <c r="A16" s="57"/>
      <c r="B16" s="49" t="s">
        <v>52</v>
      </c>
      <c r="C16" s="29">
        <v>127.5</v>
      </c>
      <c r="D16" s="74"/>
      <c r="E16" s="57"/>
      <c r="F16" s="49" t="s">
        <v>52</v>
      </c>
      <c r="G16" s="29">
        <v>105.6</v>
      </c>
      <c r="I16" s="57"/>
      <c r="J16" s="49" t="s">
        <v>52</v>
      </c>
      <c r="K16" s="29">
        <v>95</v>
      </c>
      <c r="M16" s="57"/>
      <c r="N16" s="48" t="s">
        <v>144</v>
      </c>
      <c r="O16" s="29">
        <v>200</v>
      </c>
      <c r="P16" s="264">
        <v>200</v>
      </c>
    </row>
    <row r="17" spans="1:16">
      <c r="A17" s="57"/>
      <c r="B17" s="49" t="s">
        <v>52</v>
      </c>
      <c r="C17" s="29">
        <v>127.5</v>
      </c>
      <c r="D17" s="74"/>
      <c r="E17" s="57"/>
      <c r="F17" s="49" t="s">
        <v>52</v>
      </c>
      <c r="G17" s="29">
        <v>105.6</v>
      </c>
      <c r="I17" s="57"/>
      <c r="J17" s="49" t="s">
        <v>52</v>
      </c>
      <c r="K17" s="29">
        <v>80</v>
      </c>
      <c r="M17" s="57"/>
      <c r="N17" s="49" t="s">
        <v>52</v>
      </c>
      <c r="O17" s="29">
        <v>184</v>
      </c>
      <c r="P17" s="264"/>
    </row>
    <row r="18" spans="1:16">
      <c r="A18" s="57"/>
      <c r="B18" s="49" t="s">
        <v>52</v>
      </c>
      <c r="C18" s="29">
        <v>100</v>
      </c>
      <c r="D18" s="74">
        <f>SUM(C11:C18)</f>
        <v>607</v>
      </c>
      <c r="E18" s="57"/>
      <c r="F18" s="49" t="s">
        <v>52</v>
      </c>
      <c r="G18" s="29">
        <v>105.6</v>
      </c>
      <c r="I18" s="57"/>
      <c r="J18" s="49" t="s">
        <v>52</v>
      </c>
      <c r="K18" s="29">
        <v>30</v>
      </c>
      <c r="M18" s="57"/>
      <c r="N18" s="49" t="s">
        <v>52</v>
      </c>
      <c r="O18" s="29">
        <v>142</v>
      </c>
      <c r="P18" s="264"/>
    </row>
    <row r="19" spans="1:16">
      <c r="A19" s="57"/>
      <c r="B19" s="48" t="s">
        <v>40</v>
      </c>
      <c r="C19" s="29">
        <v>105</v>
      </c>
      <c r="D19" s="74">
        <v>105</v>
      </c>
      <c r="E19" s="57"/>
      <c r="F19" s="49" t="s">
        <v>52</v>
      </c>
      <c r="G19" s="29">
        <v>105.6</v>
      </c>
      <c r="I19" s="57"/>
      <c r="J19" s="49" t="s">
        <v>52</v>
      </c>
      <c r="K19" s="29">
        <v>92</v>
      </c>
      <c r="M19" s="57"/>
      <c r="N19" s="49" t="s">
        <v>52</v>
      </c>
      <c r="O19" s="29">
        <v>110</v>
      </c>
      <c r="P19" s="264"/>
    </row>
    <row r="20" spans="1:16">
      <c r="A20" s="57"/>
      <c r="B20" s="49" t="s">
        <v>42</v>
      </c>
      <c r="C20" s="29">
        <v>280</v>
      </c>
      <c r="D20" s="74"/>
      <c r="E20" s="57"/>
      <c r="F20" s="49" t="s">
        <v>52</v>
      </c>
      <c r="G20" s="29">
        <v>11</v>
      </c>
      <c r="I20" s="57"/>
      <c r="J20" s="49" t="s">
        <v>52</v>
      </c>
      <c r="K20" s="29">
        <v>140</v>
      </c>
      <c r="M20" s="57"/>
      <c r="N20" s="49" t="s">
        <v>52</v>
      </c>
      <c r="O20" s="29">
        <v>70</v>
      </c>
      <c r="P20" s="264"/>
    </row>
    <row r="21" spans="1:16">
      <c r="A21" s="57"/>
      <c r="B21" s="49" t="s">
        <v>42</v>
      </c>
      <c r="C21" s="29">
        <v>184</v>
      </c>
      <c r="D21" s="74"/>
      <c r="E21" s="57"/>
      <c r="F21" s="49" t="s">
        <v>52</v>
      </c>
      <c r="G21" s="29">
        <v>84</v>
      </c>
      <c r="I21" s="57"/>
      <c r="J21" s="49" t="s">
        <v>52</v>
      </c>
      <c r="K21" s="29">
        <v>115</v>
      </c>
      <c r="L21" s="30">
        <f>SUM(K14:K21)</f>
        <v>796</v>
      </c>
      <c r="M21" s="57"/>
      <c r="N21" s="49" t="s">
        <v>52</v>
      </c>
      <c r="O21" s="29">
        <v>50</v>
      </c>
      <c r="P21" s="264"/>
    </row>
    <row r="22" spans="1:16">
      <c r="A22" s="57"/>
      <c r="B22" s="49" t="s">
        <v>42</v>
      </c>
      <c r="C22" s="29">
        <v>184</v>
      </c>
      <c r="D22" s="74"/>
      <c r="E22" s="57"/>
      <c r="F22" s="49" t="s">
        <v>52</v>
      </c>
      <c r="G22" s="29">
        <v>75</v>
      </c>
      <c r="I22" s="57"/>
      <c r="J22" s="49" t="s">
        <v>396</v>
      </c>
      <c r="K22" s="155">
        <v>67</v>
      </c>
      <c r="L22" s="30">
        <v>67</v>
      </c>
      <c r="M22" s="57"/>
      <c r="N22" s="49" t="s">
        <v>52</v>
      </c>
      <c r="O22" s="29">
        <v>134.69999999999999</v>
      </c>
      <c r="P22" s="264"/>
    </row>
    <row r="23" spans="1:16">
      <c r="A23" s="57"/>
      <c r="B23" s="49" t="s">
        <v>42</v>
      </c>
      <c r="C23" s="29">
        <v>70</v>
      </c>
      <c r="D23" s="74">
        <f>SUM(C20:C23)</f>
        <v>718</v>
      </c>
      <c r="E23" s="57"/>
      <c r="F23" s="49" t="s">
        <v>52</v>
      </c>
      <c r="G23" s="29">
        <v>115</v>
      </c>
      <c r="I23" s="57"/>
      <c r="J23" s="49" t="s">
        <v>42</v>
      </c>
      <c r="K23" s="29">
        <v>168</v>
      </c>
      <c r="M23" s="57"/>
      <c r="N23" s="49" t="s">
        <v>52</v>
      </c>
      <c r="O23" s="295">
        <v>75</v>
      </c>
      <c r="P23" s="264"/>
    </row>
    <row r="24" spans="1:16">
      <c r="A24" s="57"/>
      <c r="B24" s="49" t="s">
        <v>258</v>
      </c>
      <c r="C24" s="29">
        <v>200</v>
      </c>
      <c r="D24" s="74"/>
      <c r="E24" s="57"/>
      <c r="F24" s="49" t="s">
        <v>52</v>
      </c>
      <c r="G24" s="43">
        <v>92</v>
      </c>
      <c r="H24" s="30">
        <f>SUM(G16:G24)</f>
        <v>799.4</v>
      </c>
      <c r="I24" s="57"/>
      <c r="J24" s="49" t="s">
        <v>42</v>
      </c>
      <c r="K24" s="29">
        <v>280</v>
      </c>
      <c r="M24" s="57"/>
      <c r="N24" s="49" t="s">
        <v>52</v>
      </c>
      <c r="O24" s="43">
        <v>92</v>
      </c>
      <c r="P24" s="264"/>
    </row>
    <row r="25" spans="1:16">
      <c r="A25" s="57"/>
      <c r="B25" s="49" t="s">
        <v>258</v>
      </c>
      <c r="C25" s="29">
        <v>140</v>
      </c>
      <c r="D25" s="74">
        <v>340</v>
      </c>
      <c r="E25" s="57"/>
      <c r="F25" s="48" t="s">
        <v>40</v>
      </c>
      <c r="G25" s="29">
        <v>105.6</v>
      </c>
      <c r="H25" s="30">
        <v>105.6</v>
      </c>
      <c r="I25" s="57"/>
      <c r="J25" s="49" t="s">
        <v>42</v>
      </c>
      <c r="K25" s="29">
        <v>215</v>
      </c>
      <c r="M25" s="57"/>
      <c r="N25" s="49" t="s">
        <v>52</v>
      </c>
      <c r="O25" s="29">
        <v>100</v>
      </c>
      <c r="P25" s="264"/>
    </row>
    <row r="26" spans="1:16">
      <c r="A26" s="57"/>
      <c r="B26" s="48" t="s">
        <v>120</v>
      </c>
      <c r="C26" s="29">
        <v>105</v>
      </c>
      <c r="D26" s="74">
        <v>105</v>
      </c>
      <c r="E26" s="57"/>
      <c r="F26" s="49" t="s">
        <v>42</v>
      </c>
      <c r="G26" s="29">
        <v>168</v>
      </c>
      <c r="I26" s="57"/>
      <c r="J26" s="49" t="s">
        <v>42</v>
      </c>
      <c r="K26" s="29">
        <v>100</v>
      </c>
      <c r="L26" s="30">
        <f>SUM(K23:K26)</f>
        <v>763</v>
      </c>
      <c r="M26" s="57"/>
      <c r="N26" s="49" t="s">
        <v>52</v>
      </c>
      <c r="O26" s="29">
        <v>100</v>
      </c>
      <c r="P26" s="264"/>
    </row>
    <row r="27" spans="1:16">
      <c r="A27" s="57"/>
      <c r="B27" s="48" t="s">
        <v>36</v>
      </c>
      <c r="C27" s="29">
        <v>280</v>
      </c>
      <c r="D27" s="74">
        <v>280</v>
      </c>
      <c r="E27" s="57"/>
      <c r="F27" s="49" t="s">
        <v>42</v>
      </c>
      <c r="G27" s="29">
        <v>18</v>
      </c>
      <c r="I27" s="57"/>
      <c r="J27" s="49" t="s">
        <v>172</v>
      </c>
      <c r="K27" s="29">
        <v>95</v>
      </c>
      <c r="L27" s="30">
        <v>95</v>
      </c>
      <c r="M27" s="57"/>
      <c r="N27" s="49" t="s">
        <v>52</v>
      </c>
      <c r="O27" s="29">
        <v>88</v>
      </c>
      <c r="P27" s="264">
        <f>SUM(O17:O27)</f>
        <v>1145.7</v>
      </c>
    </row>
    <row r="28" spans="1:16">
      <c r="A28" s="57"/>
      <c r="B28" s="48" t="s">
        <v>39</v>
      </c>
      <c r="C28" s="29">
        <v>200</v>
      </c>
      <c r="D28" s="74"/>
      <c r="E28" s="57"/>
      <c r="F28" s="49" t="s">
        <v>42</v>
      </c>
      <c r="G28" s="29">
        <v>200</v>
      </c>
      <c r="I28" s="57"/>
      <c r="J28" s="49" t="s">
        <v>258</v>
      </c>
      <c r="K28" s="29">
        <v>150</v>
      </c>
      <c r="M28" s="57"/>
      <c r="N28" s="48" t="s">
        <v>40</v>
      </c>
      <c r="O28" s="29">
        <v>168</v>
      </c>
      <c r="P28" s="264">
        <v>168</v>
      </c>
    </row>
    <row r="29" spans="1:16">
      <c r="A29" s="57"/>
      <c r="B29" s="48" t="s">
        <v>39</v>
      </c>
      <c r="C29" s="29">
        <v>184</v>
      </c>
      <c r="D29" s="74">
        <v>384</v>
      </c>
      <c r="E29" s="57"/>
      <c r="F29" s="49" t="s">
        <v>42</v>
      </c>
      <c r="G29" s="29">
        <v>150</v>
      </c>
      <c r="I29" s="57"/>
      <c r="J29" s="49" t="s">
        <v>258</v>
      </c>
      <c r="K29" s="29">
        <v>140</v>
      </c>
      <c r="L29" s="30">
        <f>SUM(K28:K29)</f>
        <v>290</v>
      </c>
      <c r="M29" s="57"/>
      <c r="N29" s="49" t="s">
        <v>42</v>
      </c>
      <c r="O29" s="29">
        <v>142</v>
      </c>
      <c r="P29" s="264"/>
    </row>
    <row r="30" spans="1:16">
      <c r="A30" s="57"/>
      <c r="B30" s="49" t="s">
        <v>37</v>
      </c>
      <c r="C30" s="29">
        <v>159</v>
      </c>
      <c r="D30" s="74">
        <v>159</v>
      </c>
      <c r="E30" s="57"/>
      <c r="F30" s="49" t="s">
        <v>42</v>
      </c>
      <c r="G30" s="29">
        <v>92</v>
      </c>
      <c r="H30" s="30">
        <f>SUM(G26:G30)</f>
        <v>628</v>
      </c>
      <c r="I30" s="57"/>
      <c r="J30" s="48" t="s">
        <v>120</v>
      </c>
      <c r="K30" s="29">
        <v>230</v>
      </c>
      <c r="L30" s="30">
        <v>230</v>
      </c>
      <c r="M30" s="57"/>
      <c r="N30" s="49" t="s">
        <v>42</v>
      </c>
      <c r="O30" s="29">
        <v>176</v>
      </c>
      <c r="P30" s="264"/>
    </row>
    <row r="31" spans="1:16">
      <c r="A31" s="57"/>
      <c r="B31" s="48" t="s">
        <v>339</v>
      </c>
      <c r="C31" s="29">
        <v>115</v>
      </c>
      <c r="D31" s="74">
        <v>115</v>
      </c>
      <c r="E31" s="57"/>
      <c r="F31" s="49" t="s">
        <v>258</v>
      </c>
      <c r="G31" s="29">
        <v>127</v>
      </c>
      <c r="I31" s="57"/>
      <c r="J31" s="48" t="s">
        <v>36</v>
      </c>
      <c r="K31" s="29">
        <v>120</v>
      </c>
      <c r="L31" s="30">
        <v>120</v>
      </c>
      <c r="M31" s="57"/>
      <c r="N31" s="49" t="s">
        <v>42</v>
      </c>
      <c r="O31" s="29">
        <v>134.69999999999999</v>
      </c>
      <c r="P31" s="264">
        <f>SUM(O29:O31)</f>
        <v>452.7</v>
      </c>
    </row>
    <row r="32" spans="1:16">
      <c r="A32" s="57"/>
      <c r="B32" s="48" t="s">
        <v>117</v>
      </c>
      <c r="C32" s="29">
        <v>230</v>
      </c>
      <c r="D32" s="74"/>
      <c r="E32" s="57"/>
      <c r="F32" s="49" t="s">
        <v>258</v>
      </c>
      <c r="G32" s="29">
        <v>110</v>
      </c>
      <c r="H32" s="30">
        <v>237</v>
      </c>
      <c r="I32" s="57"/>
      <c r="J32" s="48" t="s">
        <v>39</v>
      </c>
      <c r="K32" s="29">
        <v>230</v>
      </c>
      <c r="L32" s="30">
        <v>230</v>
      </c>
      <c r="M32" s="57"/>
      <c r="N32" s="49" t="s">
        <v>172</v>
      </c>
      <c r="O32" s="29">
        <v>40</v>
      </c>
      <c r="P32" s="264">
        <v>40</v>
      </c>
    </row>
    <row r="33" spans="1:16">
      <c r="A33" s="57"/>
      <c r="B33" s="48" t="s">
        <v>117</v>
      </c>
      <c r="C33" s="29">
        <v>200</v>
      </c>
      <c r="D33" s="74">
        <v>430</v>
      </c>
      <c r="E33" s="57"/>
      <c r="F33" s="48" t="s">
        <v>120</v>
      </c>
      <c r="G33" s="29">
        <v>30</v>
      </c>
      <c r="H33" s="30">
        <v>30</v>
      </c>
      <c r="I33" s="57"/>
      <c r="J33" s="49" t="s">
        <v>37</v>
      </c>
      <c r="K33" s="29">
        <v>184</v>
      </c>
      <c r="M33" s="57"/>
      <c r="N33" s="49" t="s">
        <v>38</v>
      </c>
      <c r="O33" s="29">
        <v>100</v>
      </c>
      <c r="P33" s="264">
        <v>100</v>
      </c>
    </row>
    <row r="34" spans="1:16">
      <c r="A34" s="57"/>
      <c r="B34" s="48" t="s">
        <v>41</v>
      </c>
      <c r="C34" s="29">
        <v>120</v>
      </c>
      <c r="D34" s="74"/>
      <c r="E34" s="57"/>
      <c r="F34" s="48" t="s">
        <v>36</v>
      </c>
      <c r="G34" s="29">
        <v>200</v>
      </c>
      <c r="I34" s="57"/>
      <c r="J34" s="49" t="s">
        <v>37</v>
      </c>
      <c r="K34" s="29">
        <v>65</v>
      </c>
      <c r="M34" s="57"/>
      <c r="N34" s="299" t="s">
        <v>36</v>
      </c>
      <c r="O34" s="127">
        <v>134</v>
      </c>
      <c r="P34" s="264"/>
    </row>
    <row r="35" spans="1:16">
      <c r="A35" s="57"/>
      <c r="B35" s="48" t="s">
        <v>41</v>
      </c>
      <c r="C35" s="29">
        <v>60</v>
      </c>
      <c r="D35" s="74">
        <v>180</v>
      </c>
      <c r="E35" s="57"/>
      <c r="F35" s="48" t="s">
        <v>36</v>
      </c>
      <c r="G35" s="29">
        <v>150</v>
      </c>
      <c r="H35" s="30">
        <v>350</v>
      </c>
      <c r="I35" s="57"/>
      <c r="J35" s="49" t="s">
        <v>37</v>
      </c>
      <c r="K35" s="29">
        <v>168</v>
      </c>
      <c r="L35" s="30">
        <f>SUM(K33:K35)</f>
        <v>417</v>
      </c>
      <c r="M35" s="57"/>
      <c r="N35" s="48" t="s">
        <v>36</v>
      </c>
      <c r="O35" s="29">
        <v>168</v>
      </c>
      <c r="P35" s="264">
        <f>SUM(O34:O35)</f>
        <v>302</v>
      </c>
    </row>
    <row r="36" spans="1:16">
      <c r="A36" s="57"/>
      <c r="B36" s="49" t="s">
        <v>137</v>
      </c>
      <c r="C36" s="29">
        <v>159</v>
      </c>
      <c r="D36" s="74"/>
      <c r="E36" s="57"/>
      <c r="F36" s="48" t="s">
        <v>39</v>
      </c>
      <c r="G36" s="29">
        <v>159</v>
      </c>
      <c r="I36" s="57"/>
      <c r="J36" s="49" t="s">
        <v>137</v>
      </c>
      <c r="K36" s="29">
        <v>200</v>
      </c>
      <c r="M36" s="57"/>
      <c r="N36" s="48" t="s">
        <v>39</v>
      </c>
      <c r="O36" s="29">
        <v>100</v>
      </c>
      <c r="P36" s="264">
        <v>100</v>
      </c>
    </row>
    <row r="37" spans="1:16">
      <c r="A37" s="57"/>
      <c r="B37" s="49" t="s">
        <v>137</v>
      </c>
      <c r="C37" s="29">
        <v>280</v>
      </c>
      <c r="D37" s="74"/>
      <c r="E37" s="57"/>
      <c r="F37" s="48" t="s">
        <v>39</v>
      </c>
      <c r="G37" s="29">
        <v>159</v>
      </c>
      <c r="H37" s="30">
        <f>SUM(G36:G37)</f>
        <v>318</v>
      </c>
      <c r="I37" s="57"/>
      <c r="J37" s="49" t="s">
        <v>137</v>
      </c>
      <c r="K37" s="29">
        <v>280</v>
      </c>
      <c r="M37" s="57"/>
      <c r="N37" s="48" t="s">
        <v>339</v>
      </c>
      <c r="O37" s="29">
        <v>110</v>
      </c>
      <c r="P37" s="264">
        <v>110</v>
      </c>
    </row>
    <row r="38" spans="1:16">
      <c r="A38" s="57"/>
      <c r="B38" s="49" t="s">
        <v>137</v>
      </c>
      <c r="C38" s="29">
        <v>100</v>
      </c>
      <c r="D38" s="74">
        <f>SUM(C36:C38)</f>
        <v>539</v>
      </c>
      <c r="E38" s="57"/>
      <c r="F38" s="49" t="s">
        <v>37</v>
      </c>
      <c r="G38" s="43">
        <v>67</v>
      </c>
      <c r="H38" s="30">
        <v>67</v>
      </c>
      <c r="I38" s="57"/>
      <c r="J38" s="49" t="s">
        <v>137</v>
      </c>
      <c r="K38" s="29">
        <v>140</v>
      </c>
      <c r="L38" s="30">
        <f>SUM(K36:K38)</f>
        <v>620</v>
      </c>
      <c r="M38" s="57"/>
      <c r="N38" s="299" t="s">
        <v>117</v>
      </c>
      <c r="O38" s="127">
        <v>90</v>
      </c>
      <c r="P38" s="264"/>
    </row>
    <row r="39" spans="1:16">
      <c r="A39" s="57"/>
      <c r="B39" s="49" t="s">
        <v>35</v>
      </c>
      <c r="C39" s="29">
        <v>168</v>
      </c>
      <c r="D39" s="74">
        <v>168</v>
      </c>
      <c r="E39" s="57"/>
      <c r="F39" s="48" t="s">
        <v>339</v>
      </c>
      <c r="G39" s="29">
        <v>100</v>
      </c>
      <c r="H39" s="30">
        <v>100</v>
      </c>
      <c r="I39" s="57"/>
      <c r="J39" s="49" t="s">
        <v>291</v>
      </c>
      <c r="K39" s="29">
        <v>150</v>
      </c>
      <c r="L39" s="30">
        <v>150</v>
      </c>
      <c r="M39" s="57"/>
      <c r="N39" s="48" t="s">
        <v>117</v>
      </c>
      <c r="O39" s="29">
        <v>200</v>
      </c>
      <c r="P39" s="264">
        <f>SUM(O37:O38)</f>
        <v>200</v>
      </c>
    </row>
    <row r="40" spans="1:16">
      <c r="A40" s="57"/>
      <c r="B40" s="49" t="s">
        <v>43</v>
      </c>
      <c r="C40" s="29">
        <v>184</v>
      </c>
      <c r="D40" s="74"/>
      <c r="E40" s="57"/>
      <c r="F40" s="48" t="s">
        <v>117</v>
      </c>
      <c r="G40" s="29">
        <v>105.6</v>
      </c>
      <c r="I40" s="57"/>
      <c r="J40" s="49" t="s">
        <v>35</v>
      </c>
      <c r="K40" s="29">
        <v>184</v>
      </c>
      <c r="L40" s="30">
        <v>184</v>
      </c>
      <c r="M40" s="57"/>
      <c r="N40" s="49" t="s">
        <v>35</v>
      </c>
      <c r="O40" s="29">
        <v>134.69999999999999</v>
      </c>
      <c r="P40" s="264">
        <v>134.69999999999999</v>
      </c>
    </row>
    <row r="41" spans="1:16">
      <c r="A41" s="57"/>
      <c r="B41" s="49" t="s">
        <v>43</v>
      </c>
      <c r="C41" s="29">
        <v>230</v>
      </c>
      <c r="D41" s="74">
        <f>SUM(C40:C41)</f>
        <v>414</v>
      </c>
      <c r="E41" s="57"/>
      <c r="F41" s="48" t="s">
        <v>117</v>
      </c>
      <c r="G41" s="29">
        <v>184</v>
      </c>
      <c r="H41" s="30">
        <f>SUM(G40:G41)</f>
        <v>289.60000000000002</v>
      </c>
      <c r="I41" s="57"/>
      <c r="J41" s="49" t="s">
        <v>43</v>
      </c>
      <c r="K41" s="29">
        <v>280</v>
      </c>
      <c r="M41" s="57"/>
      <c r="N41" s="49" t="s">
        <v>43</v>
      </c>
      <c r="O41" s="29">
        <v>100</v>
      </c>
      <c r="P41" s="264"/>
    </row>
    <row r="42" spans="1:16">
      <c r="A42" s="57"/>
      <c r="B42" s="48" t="s">
        <v>142</v>
      </c>
      <c r="C42" s="29">
        <v>230</v>
      </c>
      <c r="D42" s="74">
        <v>230</v>
      </c>
      <c r="E42" s="57"/>
      <c r="F42" s="48" t="s">
        <v>41</v>
      </c>
      <c r="G42" s="29">
        <v>65</v>
      </c>
      <c r="I42" s="57"/>
      <c r="J42" s="49" t="s">
        <v>43</v>
      </c>
      <c r="K42" s="29">
        <v>50</v>
      </c>
      <c r="M42" s="57"/>
      <c r="N42" s="49" t="s">
        <v>43</v>
      </c>
      <c r="O42" s="29">
        <v>150</v>
      </c>
      <c r="P42" s="264">
        <f>SUM(O41:O42)</f>
        <v>250</v>
      </c>
    </row>
    <row r="43" spans="1:16">
      <c r="A43" s="57"/>
      <c r="B43" s="69"/>
      <c r="C43" s="43"/>
      <c r="D43" s="74"/>
      <c r="E43" s="57"/>
      <c r="F43" s="48" t="s">
        <v>41</v>
      </c>
      <c r="G43" s="29">
        <v>50</v>
      </c>
      <c r="H43" s="30">
        <v>115</v>
      </c>
      <c r="I43" s="57"/>
      <c r="J43" s="49" t="s">
        <v>43</v>
      </c>
      <c r="K43" s="29">
        <v>184</v>
      </c>
      <c r="L43" s="30">
        <f>SUM(K41:K43)</f>
        <v>514</v>
      </c>
      <c r="M43" s="57"/>
      <c r="N43" s="48" t="s">
        <v>142</v>
      </c>
      <c r="O43" s="29">
        <v>84</v>
      </c>
      <c r="P43" s="264">
        <v>84</v>
      </c>
    </row>
    <row r="44" spans="1:16">
      <c r="A44" s="57"/>
      <c r="B44" s="69"/>
      <c r="C44" s="29"/>
      <c r="D44" s="74"/>
      <c r="E44" s="57"/>
      <c r="F44" s="49" t="s">
        <v>137</v>
      </c>
      <c r="G44" s="29">
        <v>184</v>
      </c>
      <c r="I44" s="57"/>
      <c r="J44" s="49" t="s">
        <v>81</v>
      </c>
      <c r="K44" s="29">
        <v>280</v>
      </c>
      <c r="L44" s="30">
        <v>280</v>
      </c>
      <c r="M44" s="57"/>
      <c r="N44" s="282"/>
      <c r="O44" s="283"/>
      <c r="P44" s="264"/>
    </row>
    <row r="45" spans="1:16">
      <c r="A45" s="57"/>
      <c r="B45" s="69"/>
      <c r="C45" s="29"/>
      <c r="D45" s="74"/>
      <c r="E45" s="57"/>
      <c r="F45" s="49" t="s">
        <v>137</v>
      </c>
      <c r="G45" s="29">
        <v>200</v>
      </c>
      <c r="I45" s="57"/>
      <c r="J45" s="69"/>
      <c r="K45" s="29"/>
      <c r="M45" s="57"/>
      <c r="N45" s="282"/>
      <c r="O45" s="283"/>
      <c r="P45" s="264"/>
    </row>
    <row r="46" spans="1:16">
      <c r="A46" s="57"/>
      <c r="B46" s="69"/>
      <c r="C46" s="29"/>
      <c r="D46" s="74"/>
      <c r="E46" s="57"/>
      <c r="F46" s="49" t="s">
        <v>137</v>
      </c>
      <c r="G46" s="29">
        <v>84</v>
      </c>
      <c r="H46" s="30">
        <f>SUM(G44:G46)</f>
        <v>468</v>
      </c>
      <c r="I46" s="57"/>
      <c r="J46" s="69"/>
      <c r="K46" s="29"/>
      <c r="M46" s="57"/>
      <c r="N46" s="282"/>
      <c r="O46" s="283"/>
      <c r="P46" s="264"/>
    </row>
    <row r="47" spans="1:16">
      <c r="A47" s="57"/>
      <c r="B47" s="69"/>
      <c r="C47" s="29"/>
      <c r="D47" s="74"/>
      <c r="E47" s="57"/>
      <c r="F47" s="49" t="s">
        <v>35</v>
      </c>
      <c r="G47" s="29">
        <v>134</v>
      </c>
      <c r="H47" s="30">
        <v>134</v>
      </c>
      <c r="I47" s="57"/>
      <c r="J47" s="69"/>
      <c r="K47" s="29"/>
      <c r="M47" s="57"/>
      <c r="N47" s="282"/>
      <c r="O47" s="283"/>
      <c r="P47" s="264"/>
    </row>
    <row r="48" spans="1:16">
      <c r="A48" s="57"/>
      <c r="B48" s="92"/>
      <c r="C48" s="29"/>
      <c r="D48" s="74"/>
      <c r="E48" s="57"/>
      <c r="F48" s="48" t="s">
        <v>281</v>
      </c>
      <c r="G48" s="29">
        <v>11</v>
      </c>
      <c r="H48" s="30">
        <v>11</v>
      </c>
      <c r="I48" s="57"/>
      <c r="J48" s="69"/>
      <c r="K48" s="29"/>
      <c r="M48" s="57"/>
      <c r="N48" s="282"/>
      <c r="O48" s="283"/>
      <c r="P48" s="264"/>
    </row>
    <row r="49" spans="2:16">
      <c r="B49" s="92"/>
      <c r="C49" s="29"/>
      <c r="D49" s="74"/>
      <c r="E49" s="57"/>
      <c r="F49" s="49" t="s">
        <v>43</v>
      </c>
      <c r="G49" s="96">
        <v>15</v>
      </c>
      <c r="H49" s="30">
        <v>15</v>
      </c>
      <c r="I49" s="57"/>
      <c r="J49" s="69"/>
      <c r="K49" s="96"/>
      <c r="M49" s="57"/>
      <c r="N49" s="282"/>
      <c r="O49" s="284"/>
      <c r="P49" s="264"/>
    </row>
    <row r="50" spans="2:16">
      <c r="B50" s="92"/>
      <c r="C50" s="29"/>
      <c r="D50" s="74"/>
      <c r="E50" s="57"/>
      <c r="F50" s="48" t="s">
        <v>142</v>
      </c>
      <c r="G50" s="96">
        <v>184</v>
      </c>
      <c r="H50" s="30">
        <v>184</v>
      </c>
      <c r="I50" s="57"/>
      <c r="J50" s="69"/>
      <c r="K50" s="96"/>
      <c r="M50" s="57"/>
      <c r="N50" s="282"/>
      <c r="O50" s="284"/>
      <c r="P50" s="264"/>
    </row>
    <row r="51" spans="2:16">
      <c r="B51" s="92"/>
      <c r="C51" s="43"/>
      <c r="D51" s="74"/>
    </row>
    <row r="52" spans="2:16">
      <c r="B52" s="92"/>
      <c r="C52" s="29"/>
      <c r="D52" s="74"/>
    </row>
    <row r="53" spans="2:16">
      <c r="B53" s="92"/>
      <c r="C53" s="29"/>
      <c r="D53" s="74"/>
    </row>
    <row r="54" spans="2:16">
      <c r="B54" s="92"/>
      <c r="C54" s="43"/>
      <c r="D54" s="74"/>
    </row>
    <row r="55" spans="2:16">
      <c r="B55" s="92"/>
      <c r="C55" s="43"/>
      <c r="D55" s="74"/>
    </row>
    <row r="56" spans="2:16">
      <c r="B56" s="92"/>
      <c r="C56" s="29"/>
      <c r="D56" s="74"/>
    </row>
    <row r="57" spans="2:16">
      <c r="B57" s="92"/>
      <c r="C57" s="43"/>
      <c r="D57" s="74"/>
    </row>
    <row r="58" spans="2:16">
      <c r="B58" s="92"/>
      <c r="C58" s="29"/>
      <c r="D58" s="74"/>
    </row>
    <row r="59" spans="2:16">
      <c r="B59" s="92"/>
      <c r="C59" s="29"/>
      <c r="D59" s="74"/>
    </row>
    <row r="60" spans="2:16">
      <c r="B60" s="92"/>
      <c r="C60" s="43"/>
      <c r="D60" s="74"/>
    </row>
    <row r="61" spans="2:16">
      <c r="B61" s="92"/>
      <c r="C61" s="29"/>
      <c r="D61" s="74"/>
    </row>
    <row r="62" spans="2:16">
      <c r="B62" s="92"/>
      <c r="C62" s="29"/>
      <c r="D62" s="74"/>
    </row>
    <row r="63" spans="2:16">
      <c r="B63" s="92"/>
      <c r="C63" s="29"/>
      <c r="D63" s="74"/>
    </row>
    <row r="64" spans="2:16">
      <c r="B64" s="92"/>
      <c r="C64" s="29"/>
      <c r="D64" s="74"/>
    </row>
    <row r="65" spans="2:4">
      <c r="B65" s="99"/>
      <c r="C65" s="29"/>
      <c r="D65" s="74"/>
    </row>
    <row r="66" spans="2:4" ht="15.65" thickBot="1">
      <c r="B66" s="100"/>
      <c r="C66" s="100"/>
      <c r="D66" s="75"/>
    </row>
  </sheetData>
  <sortState xmlns:xlrd2="http://schemas.microsoft.com/office/spreadsheetml/2017/richdata2" ref="N3:O43">
    <sortCondition ref="N3:N43"/>
  </sortState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>
    <pageSetUpPr fitToPage="1"/>
  </sheetPr>
  <dimension ref="A1:N54"/>
  <sheetViews>
    <sheetView tabSelected="1" zoomScale="130" zoomScaleNormal="130" workbookViewId="0">
      <selection activeCell="B6" sqref="B6"/>
    </sheetView>
  </sheetViews>
  <sheetFormatPr baseColWidth="10" defaultRowHeight="15.05"/>
  <cols>
    <col min="1" max="1" width="5" style="13" bestFit="1" customWidth="1"/>
    <col min="2" max="2" width="23.5546875" style="13" customWidth="1"/>
    <col min="3" max="3" width="0.88671875" customWidth="1"/>
    <col min="4" max="4" width="20.6640625" bestFit="1" customWidth="1"/>
    <col min="5" max="5" width="0.88671875" customWidth="1"/>
    <col min="6" max="6" width="2.44140625" customWidth="1"/>
    <col min="7" max="12" width="5.77734375" customWidth="1"/>
    <col min="13" max="13" width="6.88671875" customWidth="1"/>
    <col min="14" max="16" width="5.77734375" customWidth="1"/>
  </cols>
  <sheetData>
    <row r="1" spans="1:14" ht="15.85" customHeight="1">
      <c r="C1" s="13"/>
      <c r="D1" s="13"/>
      <c r="F1" s="44"/>
      <c r="G1" s="30" t="s">
        <v>252</v>
      </c>
      <c r="H1" s="30">
        <v>13976</v>
      </c>
    </row>
    <row r="2" spans="1:14">
      <c r="C2" s="13"/>
      <c r="D2" s="13"/>
      <c r="F2" s="44"/>
      <c r="G2" s="30" t="s">
        <v>253</v>
      </c>
      <c r="H2" s="30">
        <v>7681</v>
      </c>
    </row>
    <row r="3" spans="1:14">
      <c r="C3" s="13"/>
      <c r="D3" s="13"/>
    </row>
    <row r="4" spans="1:14">
      <c r="C4" s="13"/>
      <c r="D4" s="13"/>
      <c r="F4" s="13"/>
    </row>
    <row r="5" spans="1:14" ht="15.65">
      <c r="C5" s="2"/>
      <c r="D5" s="8" t="s">
        <v>3</v>
      </c>
      <c r="E5" s="10"/>
      <c r="F5" s="63"/>
    </row>
    <row r="6" spans="1:14" ht="15.05" customHeight="1">
      <c r="B6" s="37" t="s">
        <v>474</v>
      </c>
      <c r="C6" s="2"/>
      <c r="D6" s="9" t="s">
        <v>32</v>
      </c>
      <c r="E6" s="11"/>
      <c r="F6" s="64"/>
      <c r="G6" s="64"/>
      <c r="H6" s="64"/>
    </row>
    <row r="7" spans="1:14" ht="13.5" customHeight="1">
      <c r="B7" s="38" t="s">
        <v>452</v>
      </c>
      <c r="C7" s="3"/>
      <c r="D7" s="215" t="s">
        <v>5</v>
      </c>
      <c r="E7" s="6"/>
      <c r="F7" s="65"/>
      <c r="G7" s="65"/>
      <c r="H7" s="65"/>
    </row>
    <row r="8" spans="1:14" ht="15.85" customHeight="1">
      <c r="B8" s="177" t="s">
        <v>34</v>
      </c>
      <c r="C8" s="4"/>
      <c r="D8" s="216"/>
      <c r="E8" s="7"/>
      <c r="F8" s="65"/>
      <c r="G8" s="213" t="s">
        <v>73</v>
      </c>
      <c r="H8" s="214"/>
      <c r="I8" s="213" t="s">
        <v>436</v>
      </c>
      <c r="J8" s="214"/>
      <c r="K8" s="213" t="s">
        <v>447</v>
      </c>
      <c r="L8" s="214"/>
      <c r="M8" s="213" t="s">
        <v>466</v>
      </c>
      <c r="N8" s="214"/>
    </row>
    <row r="9" spans="1:14" ht="15.05" customHeight="1">
      <c r="B9" s="179"/>
      <c r="C9" s="4"/>
      <c r="D9" s="217"/>
      <c r="E9" s="7"/>
      <c r="F9" s="30"/>
      <c r="G9" s="158" t="s">
        <v>301</v>
      </c>
      <c r="H9" s="195"/>
      <c r="I9" s="158" t="s">
        <v>437</v>
      </c>
      <c r="J9" s="195"/>
      <c r="K9" s="158" t="s">
        <v>451</v>
      </c>
      <c r="L9" s="195"/>
      <c r="M9" s="158" t="s">
        <v>471</v>
      </c>
      <c r="N9" s="195"/>
    </row>
    <row r="10" spans="1:14" ht="15.65">
      <c r="A10" s="14">
        <v>1</v>
      </c>
      <c r="B10" s="22" t="s">
        <v>29</v>
      </c>
      <c r="C10" s="2"/>
      <c r="D10" s="12">
        <f>SUM(G10+I10+K10+M10)</f>
        <v>3348.4</v>
      </c>
      <c r="E10" s="7"/>
      <c r="F10" s="66">
        <v>1</v>
      </c>
      <c r="G10" s="43">
        <v>607</v>
      </c>
      <c r="H10" s="5" t="s">
        <v>1</v>
      </c>
      <c r="I10" s="43">
        <v>799.4</v>
      </c>
      <c r="J10" s="5" t="s">
        <v>1</v>
      </c>
      <c r="K10" s="43">
        <v>796</v>
      </c>
      <c r="L10" s="5" t="s">
        <v>1</v>
      </c>
      <c r="M10" s="43">
        <v>1146</v>
      </c>
      <c r="N10" s="5" t="s">
        <v>1</v>
      </c>
    </row>
    <row r="11" spans="1:14" ht="15.65">
      <c r="A11" s="14">
        <v>2</v>
      </c>
      <c r="B11" s="22" t="s">
        <v>31</v>
      </c>
      <c r="C11" s="2"/>
      <c r="D11" s="12">
        <f>SUM(G11+I11+K11+M11)</f>
        <v>2561.6999999999998</v>
      </c>
      <c r="E11" s="7"/>
      <c r="F11" s="66">
        <v>1</v>
      </c>
      <c r="G11" s="43">
        <v>718</v>
      </c>
      <c r="H11" s="5" t="s">
        <v>1</v>
      </c>
      <c r="I11" s="43">
        <v>628</v>
      </c>
      <c r="J11" s="5" t="s">
        <v>1</v>
      </c>
      <c r="K11" s="43">
        <v>763</v>
      </c>
      <c r="L11" s="5" t="s">
        <v>1</v>
      </c>
      <c r="M11" s="43">
        <v>452.7</v>
      </c>
      <c r="N11" s="5" t="s">
        <v>1</v>
      </c>
    </row>
    <row r="12" spans="1:14" ht="15.65">
      <c r="A12" s="14">
        <v>3</v>
      </c>
      <c r="B12" s="22" t="s">
        <v>14</v>
      </c>
      <c r="C12" s="2"/>
      <c r="D12" s="12">
        <f>SUM(G12+I12+K12+M12)</f>
        <v>2377</v>
      </c>
      <c r="E12" s="7"/>
      <c r="F12" s="66">
        <v>1</v>
      </c>
      <c r="G12" s="43">
        <v>520</v>
      </c>
      <c r="H12" s="5" t="s">
        <v>1</v>
      </c>
      <c r="I12" s="43">
        <v>536</v>
      </c>
      <c r="J12" s="5" t="s">
        <v>1</v>
      </c>
      <c r="K12" s="43">
        <v>723</v>
      </c>
      <c r="L12" s="5" t="s">
        <v>1</v>
      </c>
      <c r="M12" s="43">
        <v>598</v>
      </c>
      <c r="N12" s="5" t="s">
        <v>1</v>
      </c>
    </row>
    <row r="13" spans="1:14" ht="15.65">
      <c r="A13" s="14">
        <v>4</v>
      </c>
      <c r="B13" s="22" t="s">
        <v>138</v>
      </c>
      <c r="C13" s="2"/>
      <c r="D13" s="12">
        <f>SUM(G13+I13+K13+M13)</f>
        <v>1627</v>
      </c>
      <c r="E13" s="271"/>
      <c r="F13" s="66">
        <v>1</v>
      </c>
      <c r="G13" s="43">
        <v>539</v>
      </c>
      <c r="H13" s="5" t="s">
        <v>1</v>
      </c>
      <c r="I13" s="43">
        <v>468</v>
      </c>
      <c r="J13" s="5" t="s">
        <v>1</v>
      </c>
      <c r="K13" s="43">
        <v>620</v>
      </c>
      <c r="L13" s="5" t="s">
        <v>1</v>
      </c>
      <c r="M13" s="43"/>
      <c r="N13" s="5"/>
    </row>
    <row r="14" spans="1:14" ht="15.65">
      <c r="A14" s="14">
        <v>5</v>
      </c>
      <c r="B14" s="55" t="s">
        <v>65</v>
      </c>
      <c r="C14" s="2"/>
      <c r="D14" s="12">
        <f>SUM(G14+I14+K14+M14)</f>
        <v>1193</v>
      </c>
      <c r="E14" s="7"/>
      <c r="F14" s="66">
        <v>1</v>
      </c>
      <c r="G14" s="43">
        <v>414</v>
      </c>
      <c r="H14" s="5" t="s">
        <v>1</v>
      </c>
      <c r="I14" s="43">
        <v>15</v>
      </c>
      <c r="J14" s="5" t="s">
        <v>1</v>
      </c>
      <c r="K14" s="43">
        <v>514</v>
      </c>
      <c r="L14" s="5" t="s">
        <v>1</v>
      </c>
      <c r="M14" s="43">
        <v>250</v>
      </c>
      <c r="N14" s="5" t="s">
        <v>1</v>
      </c>
    </row>
    <row r="15" spans="1:14" ht="15.65">
      <c r="A15" s="14">
        <v>6</v>
      </c>
      <c r="B15" s="21" t="s">
        <v>16</v>
      </c>
      <c r="C15" s="2"/>
      <c r="D15" s="12">
        <f>SUM(G15+I15+K15+M15)</f>
        <v>1052</v>
      </c>
      <c r="E15" s="271"/>
      <c r="F15" s="66"/>
      <c r="G15" s="43">
        <v>280</v>
      </c>
      <c r="H15" s="5" t="s">
        <v>1</v>
      </c>
      <c r="I15" s="43">
        <v>350</v>
      </c>
      <c r="J15" s="5" t="s">
        <v>1</v>
      </c>
      <c r="K15" s="43">
        <v>120</v>
      </c>
      <c r="L15" s="5" t="s">
        <v>1</v>
      </c>
      <c r="M15" s="43">
        <v>302</v>
      </c>
      <c r="N15" s="5" t="s">
        <v>1</v>
      </c>
    </row>
    <row r="16" spans="1:14" ht="15.85" customHeight="1">
      <c r="A16" s="14">
        <v>7</v>
      </c>
      <c r="B16" s="21" t="s">
        <v>13</v>
      </c>
      <c r="C16" s="2"/>
      <c r="D16" s="12">
        <f>SUM(G16+I16+K16+M16)</f>
        <v>1032</v>
      </c>
      <c r="E16" s="271"/>
      <c r="F16" s="66"/>
      <c r="G16" s="43">
        <v>384</v>
      </c>
      <c r="H16" s="5" t="s">
        <v>1</v>
      </c>
      <c r="I16" s="43">
        <v>318</v>
      </c>
      <c r="J16" s="5" t="s">
        <v>1</v>
      </c>
      <c r="K16" s="43">
        <v>230</v>
      </c>
      <c r="L16" s="5" t="s">
        <v>1</v>
      </c>
      <c r="M16" s="43">
        <v>100</v>
      </c>
      <c r="N16" s="5" t="s">
        <v>1</v>
      </c>
    </row>
    <row r="17" spans="1:14" ht="15.65">
      <c r="A17" s="14">
        <v>8</v>
      </c>
      <c r="B17" s="21" t="s">
        <v>139</v>
      </c>
      <c r="C17" s="2"/>
      <c r="D17" s="12">
        <f>SUM(G17+I17+K17+M17)</f>
        <v>919.6</v>
      </c>
      <c r="E17" s="271"/>
      <c r="F17" s="66"/>
      <c r="G17" s="43">
        <v>430</v>
      </c>
      <c r="H17" s="5" t="s">
        <v>1</v>
      </c>
      <c r="I17" s="43">
        <v>289.60000000000002</v>
      </c>
      <c r="J17" s="5" t="s">
        <v>1</v>
      </c>
      <c r="K17" s="43"/>
      <c r="L17" s="5"/>
      <c r="M17" s="43">
        <v>200</v>
      </c>
      <c r="N17" s="5" t="s">
        <v>1</v>
      </c>
    </row>
    <row r="18" spans="1:14" ht="15.85" customHeight="1">
      <c r="A18" s="14">
        <v>9</v>
      </c>
      <c r="B18" s="55" t="s">
        <v>269</v>
      </c>
      <c r="C18" s="2"/>
      <c r="D18" s="12">
        <f>SUM(G18+I18+K18+M18)</f>
        <v>867</v>
      </c>
      <c r="E18" s="271"/>
      <c r="F18" s="66"/>
      <c r="G18" s="43">
        <v>340</v>
      </c>
      <c r="H18" s="5" t="s">
        <v>1</v>
      </c>
      <c r="I18" s="43">
        <v>237</v>
      </c>
      <c r="J18" s="5" t="s">
        <v>1</v>
      </c>
      <c r="K18" s="43">
        <v>290</v>
      </c>
      <c r="L18" s="5" t="s">
        <v>1</v>
      </c>
      <c r="M18" s="43"/>
      <c r="N18" s="5"/>
    </row>
    <row r="19" spans="1:14" ht="15.85" customHeight="1">
      <c r="A19" s="14">
        <v>10</v>
      </c>
      <c r="B19" s="76" t="s">
        <v>150</v>
      </c>
      <c r="C19" s="2"/>
      <c r="D19" s="12">
        <f>SUM(G19+I19+K19+M19)</f>
        <v>711</v>
      </c>
      <c r="E19" s="271"/>
      <c r="F19" s="66"/>
      <c r="G19" s="59">
        <v>200</v>
      </c>
      <c r="H19" s="5" t="s">
        <v>1</v>
      </c>
      <c r="I19" s="59">
        <v>311</v>
      </c>
      <c r="J19" s="5" t="s">
        <v>1</v>
      </c>
      <c r="K19" s="59"/>
      <c r="L19" s="5"/>
      <c r="M19" s="59">
        <v>200</v>
      </c>
      <c r="N19" s="5" t="s">
        <v>1</v>
      </c>
    </row>
    <row r="20" spans="1:14" ht="15.65">
      <c r="A20" s="14">
        <v>11</v>
      </c>
      <c r="B20" s="22" t="s">
        <v>17</v>
      </c>
      <c r="C20" s="2"/>
      <c r="D20" s="12">
        <f>SUM(G20+I20+K20+M20)</f>
        <v>643</v>
      </c>
      <c r="E20" s="39"/>
      <c r="F20" s="66">
        <v>1</v>
      </c>
      <c r="G20" s="43">
        <v>159</v>
      </c>
      <c r="H20" s="5" t="s">
        <v>1</v>
      </c>
      <c r="I20" s="43">
        <v>67</v>
      </c>
      <c r="J20" s="5" t="s">
        <v>1</v>
      </c>
      <c r="K20" s="43">
        <v>417</v>
      </c>
      <c r="L20" s="5" t="s">
        <v>1</v>
      </c>
      <c r="M20" s="43"/>
      <c r="N20" s="5"/>
    </row>
    <row r="21" spans="1:14" ht="15.65">
      <c r="A21" s="14">
        <v>12</v>
      </c>
      <c r="B21" s="22" t="s">
        <v>63</v>
      </c>
      <c r="C21" s="2"/>
      <c r="D21" s="12">
        <f>SUM(G21+I21+K21+M21)</f>
        <v>620.70000000000005</v>
      </c>
      <c r="E21" s="271"/>
      <c r="F21" s="66">
        <v>1</v>
      </c>
      <c r="G21" s="43">
        <v>168</v>
      </c>
      <c r="H21" s="5" t="s">
        <v>1</v>
      </c>
      <c r="I21" s="43">
        <v>134</v>
      </c>
      <c r="J21" s="5" t="s">
        <v>1</v>
      </c>
      <c r="K21" s="43">
        <v>184</v>
      </c>
      <c r="L21" s="5" t="s">
        <v>1</v>
      </c>
      <c r="M21" s="43">
        <v>134.69999999999999</v>
      </c>
      <c r="N21" s="5" t="s">
        <v>1</v>
      </c>
    </row>
    <row r="22" spans="1:14" ht="15.65">
      <c r="A22" s="14">
        <v>13</v>
      </c>
      <c r="B22" s="55" t="s">
        <v>131</v>
      </c>
      <c r="C22" s="2"/>
      <c r="D22" s="12">
        <f>SUM(G22+I22+K22+M22)</f>
        <v>567</v>
      </c>
      <c r="E22" s="39"/>
      <c r="F22" s="66">
        <v>1</v>
      </c>
      <c r="G22" s="43">
        <v>16</v>
      </c>
      <c r="H22" s="5" t="s">
        <v>1</v>
      </c>
      <c r="I22" s="43">
        <v>225</v>
      </c>
      <c r="J22" s="5" t="s">
        <v>1</v>
      </c>
      <c r="K22" s="43"/>
      <c r="L22" s="5"/>
      <c r="M22" s="43">
        <v>326</v>
      </c>
      <c r="N22" s="5" t="s">
        <v>1</v>
      </c>
    </row>
    <row r="23" spans="1:14" ht="15.65">
      <c r="A23" s="14">
        <v>14</v>
      </c>
      <c r="B23" s="21" t="s">
        <v>78</v>
      </c>
      <c r="C23" s="2"/>
      <c r="D23" s="12">
        <f>SUM(G23+I23+K23+M23)</f>
        <v>510</v>
      </c>
      <c r="E23" s="42"/>
      <c r="F23" s="66"/>
      <c r="G23" s="43">
        <v>60</v>
      </c>
      <c r="H23" s="5" t="s">
        <v>1</v>
      </c>
      <c r="I23" s="43">
        <v>170</v>
      </c>
      <c r="J23" s="5" t="s">
        <v>1</v>
      </c>
      <c r="K23" s="43"/>
      <c r="L23" s="5"/>
      <c r="M23" s="43">
        <v>280</v>
      </c>
      <c r="N23" s="5" t="s">
        <v>1</v>
      </c>
    </row>
    <row r="24" spans="1:14" ht="15.65">
      <c r="A24" s="14">
        <v>15</v>
      </c>
      <c r="B24" s="56" t="s">
        <v>101</v>
      </c>
      <c r="C24" s="2"/>
      <c r="D24" s="12">
        <f>SUM(G24+I24+K24+M24)</f>
        <v>498</v>
      </c>
      <c r="E24" s="42"/>
      <c r="F24" s="66"/>
      <c r="G24" s="43">
        <v>230</v>
      </c>
      <c r="H24" s="5" t="s">
        <v>1</v>
      </c>
      <c r="I24" s="43">
        <v>184</v>
      </c>
      <c r="J24" s="5" t="s">
        <v>1</v>
      </c>
      <c r="K24" s="43"/>
      <c r="L24" s="5"/>
      <c r="M24" s="43">
        <v>84</v>
      </c>
      <c r="N24" s="5" t="s">
        <v>1</v>
      </c>
    </row>
    <row r="25" spans="1:14" ht="15.65">
      <c r="A25" s="14">
        <v>16</v>
      </c>
      <c r="B25" s="21" t="s">
        <v>30</v>
      </c>
      <c r="C25" s="2"/>
      <c r="D25" s="12">
        <f>SUM(G25+I25+K25+M25)</f>
        <v>414</v>
      </c>
      <c r="E25" s="42"/>
      <c r="F25" s="66"/>
      <c r="G25" s="43">
        <v>134</v>
      </c>
      <c r="H25" s="5" t="s">
        <v>1</v>
      </c>
      <c r="I25" s="43">
        <v>40</v>
      </c>
      <c r="J25" s="5" t="s">
        <v>1</v>
      </c>
      <c r="K25" s="43">
        <v>120</v>
      </c>
      <c r="L25" s="5" t="s">
        <v>1</v>
      </c>
      <c r="M25" s="43">
        <v>120</v>
      </c>
      <c r="N25" s="5" t="s">
        <v>1</v>
      </c>
    </row>
    <row r="26" spans="1:14" ht="15.65">
      <c r="A26" s="14">
        <v>17</v>
      </c>
      <c r="B26" s="21" t="s">
        <v>60</v>
      </c>
      <c r="C26" s="2"/>
      <c r="D26" s="12">
        <f>SUM(G26+I26+K26+M26)</f>
        <v>378.6</v>
      </c>
      <c r="E26" s="42"/>
      <c r="F26" s="66"/>
      <c r="G26" s="43">
        <v>105</v>
      </c>
      <c r="H26" s="5" t="s">
        <v>1</v>
      </c>
      <c r="I26" s="43">
        <v>105.6</v>
      </c>
      <c r="J26" s="5" t="s">
        <v>1</v>
      </c>
      <c r="K26" s="43"/>
      <c r="L26" s="5"/>
      <c r="M26" s="43">
        <v>168</v>
      </c>
      <c r="N26" s="5" t="s">
        <v>1</v>
      </c>
    </row>
    <row r="27" spans="1:14" ht="15.65">
      <c r="A27" s="14">
        <v>18</v>
      </c>
      <c r="B27" s="21" t="s">
        <v>136</v>
      </c>
      <c r="C27" s="2"/>
      <c r="D27" s="12">
        <f>SUM(G27+I27+K27+M27)</f>
        <v>365</v>
      </c>
      <c r="E27" s="42"/>
      <c r="F27" s="66"/>
      <c r="G27" s="43">
        <v>105</v>
      </c>
      <c r="H27" s="5" t="s">
        <v>1</v>
      </c>
      <c r="I27" s="43">
        <v>30</v>
      </c>
      <c r="J27" s="5" t="s">
        <v>1</v>
      </c>
      <c r="K27" s="43">
        <v>230</v>
      </c>
      <c r="L27" s="5" t="s">
        <v>1</v>
      </c>
      <c r="M27" s="43"/>
      <c r="N27" s="5"/>
    </row>
    <row r="28" spans="1:14" ht="15.65">
      <c r="A28" s="14">
        <v>19</v>
      </c>
      <c r="B28" s="21" t="s">
        <v>61</v>
      </c>
      <c r="C28" s="2"/>
      <c r="D28" s="12">
        <f>SUM(G28+I28+K28+M28)</f>
        <v>325</v>
      </c>
      <c r="E28" s="42"/>
      <c r="F28" s="66"/>
      <c r="G28" s="43">
        <v>115</v>
      </c>
      <c r="H28" s="5" t="s">
        <v>1</v>
      </c>
      <c r="I28" s="43">
        <v>100</v>
      </c>
      <c r="J28" s="5" t="s">
        <v>1</v>
      </c>
      <c r="K28" s="43"/>
      <c r="L28" s="5"/>
      <c r="M28" s="43">
        <v>110</v>
      </c>
      <c r="N28" s="5" t="s">
        <v>1</v>
      </c>
    </row>
    <row r="29" spans="1:14" ht="15.65">
      <c r="A29" s="14">
        <v>20</v>
      </c>
      <c r="B29" s="22" t="s">
        <v>270</v>
      </c>
      <c r="C29" s="2"/>
      <c r="D29" s="12">
        <f>SUM(G29+I29+K29+M29)</f>
        <v>303</v>
      </c>
      <c r="E29" s="42"/>
      <c r="F29" s="66"/>
      <c r="G29" s="43"/>
      <c r="H29" s="5"/>
      <c r="I29" s="43">
        <v>100</v>
      </c>
      <c r="J29" s="5" t="s">
        <v>1</v>
      </c>
      <c r="K29" s="43">
        <v>115</v>
      </c>
      <c r="L29" s="5" t="s">
        <v>1</v>
      </c>
      <c r="M29" s="43">
        <v>88</v>
      </c>
      <c r="N29" s="5" t="s">
        <v>1</v>
      </c>
    </row>
    <row r="30" spans="1:14" ht="15.65">
      <c r="A30" s="14">
        <v>21</v>
      </c>
      <c r="B30" s="21" t="s">
        <v>72</v>
      </c>
      <c r="C30" s="2"/>
      <c r="D30" s="12">
        <f>SUM(G30+I30+K30+M30)</f>
        <v>295</v>
      </c>
      <c r="E30" s="42"/>
      <c r="F30" s="66"/>
      <c r="G30" s="43">
        <v>180</v>
      </c>
      <c r="H30" s="5" t="s">
        <v>1</v>
      </c>
      <c r="I30" s="43">
        <v>115</v>
      </c>
      <c r="J30" s="5" t="s">
        <v>1</v>
      </c>
      <c r="K30" s="43"/>
      <c r="L30" s="5"/>
      <c r="M30" s="43"/>
      <c r="N30" s="5"/>
    </row>
    <row r="31" spans="1:14" ht="15.65">
      <c r="A31" s="14">
        <v>22</v>
      </c>
      <c r="B31" s="55" t="s">
        <v>75</v>
      </c>
      <c r="C31" s="2"/>
      <c r="D31" s="12">
        <f>SUM(G31+I31+K31+M31)</f>
        <v>280</v>
      </c>
      <c r="E31" s="42"/>
      <c r="F31" s="66">
        <v>1</v>
      </c>
      <c r="G31" s="43"/>
      <c r="H31" s="5"/>
      <c r="I31" s="43"/>
      <c r="J31" s="5"/>
      <c r="K31" s="43">
        <v>280</v>
      </c>
      <c r="L31" s="5" t="s">
        <v>1</v>
      </c>
      <c r="M31" s="43"/>
      <c r="N31" s="5"/>
    </row>
    <row r="32" spans="1:14" ht="15.65">
      <c r="A32" s="14">
        <v>23</v>
      </c>
      <c r="B32" s="55" t="s">
        <v>105</v>
      </c>
      <c r="C32" s="2"/>
      <c r="D32" s="12">
        <f>SUM(G32+I32+K32+M32)</f>
        <v>241</v>
      </c>
      <c r="E32" s="42"/>
      <c r="F32" s="66">
        <v>1</v>
      </c>
      <c r="G32" s="43">
        <v>30</v>
      </c>
      <c r="H32" s="5" t="s">
        <v>1</v>
      </c>
      <c r="I32" s="43">
        <v>65</v>
      </c>
      <c r="J32" s="5" t="s">
        <v>1</v>
      </c>
      <c r="K32" s="43">
        <v>146</v>
      </c>
      <c r="L32" s="5" t="s">
        <v>1</v>
      </c>
      <c r="M32" s="43"/>
      <c r="N32" s="5"/>
    </row>
    <row r="33" spans="1:14" ht="15.65">
      <c r="A33" s="14">
        <v>24</v>
      </c>
      <c r="B33" s="55" t="s">
        <v>444</v>
      </c>
      <c r="C33" s="2"/>
      <c r="D33" s="12">
        <f>SUM(G33+I33+K33+M33)</f>
        <v>150</v>
      </c>
      <c r="E33" s="42"/>
      <c r="F33" s="66">
        <v>1</v>
      </c>
      <c r="G33" s="43"/>
      <c r="H33" s="5"/>
      <c r="I33" s="43"/>
      <c r="J33" s="5"/>
      <c r="K33" s="43">
        <v>150</v>
      </c>
      <c r="L33" s="5" t="s">
        <v>1</v>
      </c>
      <c r="M33" s="43"/>
      <c r="N33" s="5"/>
    </row>
    <row r="34" spans="1:14" ht="15.65">
      <c r="A34" s="14">
        <v>25</v>
      </c>
      <c r="B34" s="55" t="s">
        <v>275</v>
      </c>
      <c r="C34" s="2"/>
      <c r="D34" s="12">
        <f>SUM(G34+I34+K34+M34)</f>
        <v>135</v>
      </c>
      <c r="E34" s="42"/>
      <c r="F34" s="66">
        <v>1</v>
      </c>
      <c r="G34" s="43"/>
      <c r="H34" s="5"/>
      <c r="I34" s="43"/>
      <c r="J34" s="5"/>
      <c r="K34" s="43">
        <v>95</v>
      </c>
      <c r="L34" s="5" t="s">
        <v>1</v>
      </c>
      <c r="M34" s="43">
        <v>40</v>
      </c>
      <c r="N34" s="5" t="s">
        <v>1</v>
      </c>
    </row>
    <row r="35" spans="1:14" ht="15.65">
      <c r="A35" s="14">
        <v>26</v>
      </c>
      <c r="B35" s="22" t="s">
        <v>15</v>
      </c>
      <c r="C35" s="2"/>
      <c r="D35" s="12">
        <f>SUM(G35+I35+K35+M35)</f>
        <v>100</v>
      </c>
      <c r="E35" s="42"/>
      <c r="F35" s="66">
        <v>1</v>
      </c>
      <c r="G35" s="43"/>
      <c r="H35" s="5"/>
      <c r="I35" s="43"/>
      <c r="J35" s="5"/>
      <c r="K35" s="43"/>
      <c r="L35" s="5"/>
      <c r="M35" s="43">
        <v>100</v>
      </c>
      <c r="N35" s="5" t="s">
        <v>1</v>
      </c>
    </row>
    <row r="36" spans="1:14" ht="15.65">
      <c r="A36" s="14">
        <v>27</v>
      </c>
      <c r="B36" s="55" t="s">
        <v>445</v>
      </c>
      <c r="C36" s="2"/>
      <c r="D36" s="12">
        <f>SUM(G36+I36+K36+M36)</f>
        <v>67</v>
      </c>
      <c r="E36" s="42"/>
      <c r="F36" s="66">
        <v>1</v>
      </c>
      <c r="G36" s="43"/>
      <c r="H36" s="5"/>
      <c r="I36" s="43"/>
      <c r="J36" s="5"/>
      <c r="K36" s="43">
        <v>67</v>
      </c>
      <c r="L36" s="5" t="s">
        <v>1</v>
      </c>
      <c r="M36" s="43"/>
      <c r="N36" s="5"/>
    </row>
    <row r="37" spans="1:14" ht="15.65">
      <c r="A37" s="14">
        <v>28</v>
      </c>
      <c r="B37" s="58" t="s">
        <v>89</v>
      </c>
      <c r="C37" s="2"/>
      <c r="D37" s="12">
        <f>SUM(G37+I37+K37+M37)</f>
        <v>65</v>
      </c>
      <c r="E37" s="42"/>
      <c r="F37" s="66">
        <v>1</v>
      </c>
      <c r="G37" s="43"/>
      <c r="H37" s="5"/>
      <c r="I37" s="43"/>
      <c r="J37" s="5"/>
      <c r="K37" s="43">
        <v>65</v>
      </c>
      <c r="L37" s="5" t="s">
        <v>1</v>
      </c>
      <c r="M37" s="43"/>
      <c r="N37" s="5"/>
    </row>
    <row r="38" spans="1:14" ht="15.65">
      <c r="A38" s="14">
        <v>29</v>
      </c>
      <c r="B38" s="56" t="s">
        <v>102</v>
      </c>
      <c r="C38" s="2"/>
      <c r="D38" s="12">
        <f>SUM(G38+I38+K38+M38)</f>
        <v>11</v>
      </c>
      <c r="E38" s="42"/>
      <c r="F38" s="66"/>
      <c r="G38" s="43"/>
      <c r="H38" s="5"/>
      <c r="I38" s="43">
        <v>11</v>
      </c>
      <c r="J38" s="5" t="s">
        <v>1</v>
      </c>
      <c r="K38" s="43"/>
      <c r="L38" s="5"/>
      <c r="M38" s="43"/>
      <c r="N38" s="5"/>
    </row>
    <row r="39" spans="1:14" ht="15.65">
      <c r="A39" s="14"/>
      <c r="B39" s="21" t="s">
        <v>28</v>
      </c>
      <c r="C39" s="2"/>
      <c r="D39" s="12">
        <f>SUM(G39+I39+K39+M39)</f>
        <v>0</v>
      </c>
      <c r="E39" s="42"/>
      <c r="F39" s="66"/>
      <c r="G39" s="43"/>
      <c r="H39" s="5"/>
      <c r="I39" s="43"/>
      <c r="J39" s="5"/>
      <c r="K39" s="43"/>
      <c r="L39" s="5"/>
      <c r="M39" s="43"/>
      <c r="N39" s="5"/>
    </row>
    <row r="40" spans="1:14" ht="15.65">
      <c r="A40" s="14"/>
      <c r="B40" s="55" t="s">
        <v>64</v>
      </c>
      <c r="C40" s="2"/>
      <c r="D40" s="12">
        <f>SUM(G40+I40+K40+M40)</f>
        <v>0</v>
      </c>
      <c r="E40" s="42"/>
      <c r="F40" s="66">
        <v>1</v>
      </c>
      <c r="G40" s="43"/>
      <c r="H40" s="5"/>
      <c r="I40" s="43"/>
      <c r="J40" s="5"/>
      <c r="K40" s="43"/>
      <c r="L40" s="5"/>
      <c r="M40" s="43"/>
      <c r="N40" s="5"/>
    </row>
    <row r="41" spans="1:14" ht="15.65">
      <c r="A41" s="14"/>
      <c r="B41" s="55" t="s">
        <v>107</v>
      </c>
      <c r="C41" s="2"/>
      <c r="D41" s="12">
        <f>SUM(G41+I41+K41+M41)</f>
        <v>0</v>
      </c>
      <c r="E41" s="42"/>
      <c r="F41" s="66">
        <v>1</v>
      </c>
      <c r="G41" s="43"/>
      <c r="H41" s="5"/>
      <c r="I41" s="43"/>
      <c r="J41" s="5"/>
      <c r="K41" s="43"/>
      <c r="L41" s="5"/>
      <c r="M41" s="43"/>
      <c r="N41" s="5"/>
    </row>
    <row r="42" spans="1:14" ht="15.65">
      <c r="A42" s="14"/>
      <c r="B42" s="22" t="s">
        <v>59</v>
      </c>
      <c r="C42" s="2"/>
      <c r="D42" s="12">
        <f>SUM(G42+I42+K42+M42)</f>
        <v>0</v>
      </c>
      <c r="E42" s="42"/>
      <c r="F42" s="66">
        <v>1</v>
      </c>
      <c r="G42" s="43"/>
      <c r="H42" s="5"/>
      <c r="I42" s="43"/>
      <c r="J42" s="5"/>
      <c r="K42" s="43"/>
      <c r="L42" s="5"/>
      <c r="M42" s="43"/>
      <c r="N42" s="5"/>
    </row>
    <row r="43" spans="1:14" ht="15.65">
      <c r="A43" s="14"/>
      <c r="B43" s="55" t="s">
        <v>130</v>
      </c>
      <c r="C43" s="2"/>
      <c r="D43" s="12">
        <f>SUM(G43+I43+K43+M43)</f>
        <v>0</v>
      </c>
      <c r="E43" s="42"/>
      <c r="F43" s="66">
        <v>1</v>
      </c>
      <c r="G43" s="43"/>
      <c r="H43" s="5"/>
      <c r="I43" s="43"/>
      <c r="J43" s="5"/>
      <c r="K43" s="43"/>
      <c r="L43" s="5"/>
      <c r="M43" s="43"/>
      <c r="N43" s="5"/>
    </row>
    <row r="44" spans="1:14" ht="15.65">
      <c r="A44" s="14"/>
      <c r="B44" s="21" t="s">
        <v>62</v>
      </c>
      <c r="C44" s="2"/>
      <c r="D44" s="12">
        <f>SUM(G44+I44+K44+M44)</f>
        <v>0</v>
      </c>
      <c r="E44" s="42"/>
      <c r="F44" s="66"/>
      <c r="G44" s="43"/>
      <c r="H44" s="5"/>
      <c r="I44" s="43"/>
      <c r="J44" s="5"/>
      <c r="K44" s="43"/>
      <c r="L44" s="5"/>
      <c r="M44" s="43"/>
      <c r="N44" s="5"/>
    </row>
    <row r="45" spans="1:14" ht="15.65">
      <c r="A45" s="14"/>
      <c r="B45" s="56" t="s">
        <v>67</v>
      </c>
      <c r="C45" s="2"/>
      <c r="D45" s="12">
        <f>SUM(G45+I45+K45+M45)</f>
        <v>0</v>
      </c>
      <c r="E45" s="42"/>
      <c r="F45" s="66"/>
      <c r="G45" s="43"/>
      <c r="H45" s="5"/>
      <c r="I45" s="43"/>
      <c r="J45" s="5"/>
      <c r="K45" s="43"/>
      <c r="L45" s="5"/>
      <c r="M45" s="43"/>
      <c r="N45" s="5"/>
    </row>
    <row r="46" spans="1:14" ht="15.65">
      <c r="A46" s="14"/>
      <c r="B46" s="24" t="s">
        <v>26</v>
      </c>
      <c r="C46" s="2"/>
      <c r="D46" s="12">
        <f>SUM(G46+I46+K46+M46)</f>
        <v>0</v>
      </c>
      <c r="E46" s="42"/>
      <c r="F46" s="66"/>
      <c r="G46" s="43"/>
      <c r="H46" s="5"/>
      <c r="I46" s="43"/>
      <c r="J46" s="5"/>
      <c r="K46" s="43"/>
      <c r="L46" s="5"/>
      <c r="M46" s="43"/>
      <c r="N46" s="5"/>
    </row>
    <row r="47" spans="1:14" ht="15.65">
      <c r="A47" s="14"/>
      <c r="B47" s="58" t="s">
        <v>104</v>
      </c>
      <c r="C47" s="2"/>
      <c r="D47" s="12">
        <f>SUM(G47+I47+K47+M47)</f>
        <v>0</v>
      </c>
      <c r="E47" s="42"/>
      <c r="F47" s="66">
        <v>1</v>
      </c>
      <c r="G47" s="43"/>
      <c r="H47" s="5"/>
      <c r="I47" s="43"/>
      <c r="J47" s="5"/>
      <c r="K47" s="43"/>
      <c r="L47" s="5"/>
      <c r="M47" s="43"/>
      <c r="N47" s="5"/>
    </row>
    <row r="48" spans="1:14" ht="15.65">
      <c r="A48" s="14"/>
      <c r="B48" s="55" t="s">
        <v>132</v>
      </c>
      <c r="C48" s="2"/>
      <c r="D48" s="12">
        <f>SUM(G48+I48+K48+M48)</f>
        <v>0</v>
      </c>
      <c r="E48" s="42"/>
      <c r="F48" s="66">
        <v>1</v>
      </c>
      <c r="G48" s="43"/>
      <c r="H48" s="5"/>
      <c r="I48" s="43"/>
      <c r="J48" s="5"/>
      <c r="K48" s="43"/>
      <c r="L48" s="5"/>
      <c r="M48" s="43"/>
      <c r="N48" s="5"/>
    </row>
    <row r="49" spans="1:14" ht="15.65">
      <c r="A49" s="14"/>
      <c r="B49" s="56" t="s">
        <v>103</v>
      </c>
      <c r="C49" s="2"/>
      <c r="D49" s="12">
        <f>SUM(G49+I49+K49+M49)</f>
        <v>0</v>
      </c>
      <c r="E49" s="42"/>
      <c r="F49" s="66"/>
      <c r="G49" s="43"/>
      <c r="H49" s="5"/>
      <c r="I49" s="43"/>
      <c r="J49" s="5"/>
      <c r="K49" s="43"/>
      <c r="L49" s="5"/>
      <c r="M49" s="43"/>
      <c r="N49" s="5"/>
    </row>
    <row r="50" spans="1:14" ht="15.65">
      <c r="A50" s="14"/>
      <c r="B50" s="58" t="s">
        <v>90</v>
      </c>
      <c r="C50" s="2"/>
      <c r="D50" s="12">
        <f>SUM(G50+I50+K50+M50)</f>
        <v>0</v>
      </c>
      <c r="E50" s="42"/>
      <c r="F50" s="66">
        <v>1</v>
      </c>
      <c r="G50" s="43"/>
      <c r="H50" s="5"/>
      <c r="I50" s="43"/>
      <c r="J50" s="5"/>
      <c r="K50" s="43"/>
      <c r="L50" s="5"/>
      <c r="M50" s="43"/>
      <c r="N50" s="5"/>
    </row>
    <row r="51" spans="1:14" ht="15.65">
      <c r="A51" s="14"/>
      <c r="B51" s="55" t="s">
        <v>66</v>
      </c>
      <c r="C51" s="2"/>
      <c r="D51" s="12">
        <f>SUM(G51+I51+K51+M51)</f>
        <v>0</v>
      </c>
      <c r="E51" s="42"/>
      <c r="F51" s="66">
        <v>1</v>
      </c>
      <c r="G51" s="43"/>
      <c r="H51" s="5"/>
      <c r="I51" s="43"/>
      <c r="J51" s="5"/>
      <c r="K51" s="43"/>
      <c r="L51" s="5"/>
      <c r="M51" s="43"/>
      <c r="N51" s="5"/>
    </row>
    <row r="52" spans="1:14" ht="15.65">
      <c r="A52" s="14"/>
      <c r="B52" s="55" t="s">
        <v>75</v>
      </c>
      <c r="C52" s="2"/>
      <c r="D52" s="12">
        <f>SUM(G52+I52+K52+M52)</f>
        <v>0</v>
      </c>
      <c r="E52" s="42"/>
      <c r="F52" s="66">
        <v>1</v>
      </c>
      <c r="G52" s="43"/>
      <c r="H52" s="5"/>
      <c r="I52" s="43"/>
      <c r="J52" s="5"/>
      <c r="K52" s="43"/>
      <c r="L52" s="5"/>
      <c r="M52" s="43"/>
      <c r="N52" s="5"/>
    </row>
    <row r="53" spans="1:14" ht="15.65">
      <c r="A53" s="14"/>
      <c r="B53" s="76" t="s">
        <v>151</v>
      </c>
      <c r="C53" s="2"/>
      <c r="D53" s="12">
        <f>SUM(G53+I53+K53+M53)</f>
        <v>0</v>
      </c>
      <c r="E53" s="42"/>
      <c r="F53" s="66"/>
      <c r="G53" s="43"/>
      <c r="H53" s="5"/>
      <c r="I53" s="43"/>
      <c r="J53" s="5"/>
      <c r="K53" s="43"/>
      <c r="L53" s="5"/>
      <c r="M53" s="43"/>
      <c r="N53" s="5"/>
    </row>
    <row r="54" spans="1:14" ht="15.65">
      <c r="A54" s="14"/>
      <c r="B54" s="55" t="s">
        <v>91</v>
      </c>
      <c r="C54" s="2"/>
      <c r="D54" s="12">
        <f>SUM(G54+I54+K54+M54)</f>
        <v>0</v>
      </c>
      <c r="E54" s="42"/>
      <c r="F54" s="66">
        <v>1</v>
      </c>
      <c r="G54" s="43"/>
      <c r="H54" s="5"/>
      <c r="I54" s="43"/>
      <c r="J54" s="5"/>
      <c r="K54" s="43"/>
      <c r="L54" s="5"/>
      <c r="M54" s="43"/>
      <c r="N54" s="5"/>
    </row>
  </sheetData>
  <sortState xmlns:xlrd2="http://schemas.microsoft.com/office/spreadsheetml/2017/richdata2" ref="B10:N54">
    <sortCondition descending="1" ref="D10:D54"/>
  </sortState>
  <mergeCells count="10">
    <mergeCell ref="M8:N8"/>
    <mergeCell ref="M9:N9"/>
    <mergeCell ref="K8:L8"/>
    <mergeCell ref="K9:L9"/>
    <mergeCell ref="B8:B9"/>
    <mergeCell ref="G9:H9"/>
    <mergeCell ref="D7:D9"/>
    <mergeCell ref="G8:H8"/>
    <mergeCell ref="I8:J8"/>
    <mergeCell ref="I9:J9"/>
  </mergeCells>
  <pageMargins left="0.39370078740157483" right="0.23622047244094491" top="0.6692913385826772" bottom="0.74803149606299213" header="0.31496062992125984" footer="0.31496062992125984"/>
  <pageSetup paperSize="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/>
  <dimension ref="A1:Q25"/>
  <sheetViews>
    <sheetView zoomScale="130" zoomScaleNormal="130" workbookViewId="0">
      <selection activeCell="S4" sqref="S4"/>
    </sheetView>
  </sheetViews>
  <sheetFormatPr baseColWidth="10" defaultRowHeight="15.05"/>
  <cols>
    <col min="1" max="1" width="3" bestFit="1" customWidth="1"/>
    <col min="2" max="2" width="7.109375" customWidth="1"/>
    <col min="3" max="3" width="4" customWidth="1"/>
    <col min="4" max="4" width="17.109375" style="13" bestFit="1" customWidth="1"/>
    <col min="5" max="5" width="2" customWidth="1"/>
    <col min="6" max="6" width="7.109375" customWidth="1"/>
    <col min="7" max="7" width="4" customWidth="1"/>
    <col min="8" max="8" width="17.109375" style="13" bestFit="1" customWidth="1"/>
    <col min="9" max="9" width="2" customWidth="1"/>
    <col min="10" max="10" width="7.109375" customWidth="1"/>
    <col min="11" max="11" width="4" customWidth="1"/>
    <col min="12" max="12" width="17.109375" style="13" bestFit="1" customWidth="1"/>
    <col min="13" max="13" width="2" customWidth="1"/>
    <col min="14" max="14" width="7.109375" customWidth="1"/>
    <col min="15" max="15" width="4" customWidth="1"/>
    <col min="16" max="16" width="17.109375" style="13" bestFit="1" customWidth="1"/>
    <col min="17" max="17" width="2" customWidth="1"/>
  </cols>
  <sheetData>
    <row r="1" spans="1:17" ht="15.05" customHeight="1">
      <c r="B1" s="218" t="s">
        <v>73</v>
      </c>
      <c r="C1" s="219"/>
      <c r="D1" s="97" t="s">
        <v>299</v>
      </c>
      <c r="E1" s="57"/>
      <c r="F1" s="218" t="s">
        <v>436</v>
      </c>
      <c r="G1" s="219"/>
      <c r="H1" s="97" t="s">
        <v>16</v>
      </c>
      <c r="I1" s="57"/>
      <c r="J1" s="218" t="s">
        <v>447</v>
      </c>
      <c r="K1" s="219"/>
      <c r="L1" s="97" t="s">
        <v>75</v>
      </c>
      <c r="M1" s="57"/>
      <c r="N1" s="218" t="s">
        <v>466</v>
      </c>
      <c r="O1" s="219"/>
      <c r="P1" s="97" t="s">
        <v>472</v>
      </c>
      <c r="Q1" s="57"/>
    </row>
    <row r="2" spans="1:17" ht="15.05" customHeight="1">
      <c r="B2" s="220"/>
      <c r="C2" s="221"/>
      <c r="D2" s="98" t="s">
        <v>300</v>
      </c>
      <c r="E2" s="57"/>
      <c r="F2" s="220"/>
      <c r="G2" s="221"/>
      <c r="H2" s="98" t="s">
        <v>437</v>
      </c>
      <c r="I2" s="57"/>
      <c r="J2" s="220"/>
      <c r="K2" s="221"/>
      <c r="L2" s="98" t="s">
        <v>451</v>
      </c>
      <c r="M2" s="57"/>
      <c r="N2" s="220"/>
      <c r="O2" s="221"/>
      <c r="P2" s="98" t="s">
        <v>471</v>
      </c>
      <c r="Q2" s="57"/>
    </row>
    <row r="3" spans="1:17">
      <c r="A3">
        <v>1</v>
      </c>
      <c r="B3" s="43">
        <v>718</v>
      </c>
      <c r="C3" s="5" t="s">
        <v>1</v>
      </c>
      <c r="D3" s="22" t="s">
        <v>31</v>
      </c>
      <c r="E3" s="57"/>
      <c r="F3" s="43">
        <v>799.4</v>
      </c>
      <c r="G3" s="5" t="s">
        <v>1</v>
      </c>
      <c r="H3" s="22" t="s">
        <v>29</v>
      </c>
      <c r="I3" s="57"/>
      <c r="J3" s="43">
        <v>796</v>
      </c>
      <c r="K3" s="5" t="s">
        <v>1</v>
      </c>
      <c r="L3" s="22" t="s">
        <v>29</v>
      </c>
      <c r="M3" s="57"/>
      <c r="N3" s="43">
        <v>1146</v>
      </c>
      <c r="O3" s="5" t="s">
        <v>1</v>
      </c>
      <c r="P3" s="22" t="s">
        <v>29</v>
      </c>
      <c r="Q3" s="57"/>
    </row>
    <row r="4" spans="1:17">
      <c r="A4">
        <v>2</v>
      </c>
      <c r="B4" s="43">
        <v>607</v>
      </c>
      <c r="C4" s="5" t="s">
        <v>1</v>
      </c>
      <c r="D4" s="22" t="s">
        <v>29</v>
      </c>
      <c r="E4" s="57"/>
      <c r="F4" s="43">
        <v>628</v>
      </c>
      <c r="G4" s="5" t="s">
        <v>1</v>
      </c>
      <c r="H4" s="22" t="s">
        <v>31</v>
      </c>
      <c r="I4" s="57"/>
      <c r="J4" s="43">
        <v>763</v>
      </c>
      <c r="K4" s="5" t="s">
        <v>1</v>
      </c>
      <c r="L4" s="22" t="s">
        <v>31</v>
      </c>
      <c r="M4" s="57"/>
      <c r="N4" s="43">
        <v>598</v>
      </c>
      <c r="O4" s="5" t="s">
        <v>1</v>
      </c>
      <c r="P4" s="22" t="s">
        <v>14</v>
      </c>
      <c r="Q4" s="57"/>
    </row>
    <row r="5" spans="1:17">
      <c r="A5">
        <v>3</v>
      </c>
      <c r="B5" s="43">
        <v>539</v>
      </c>
      <c r="C5" s="5" t="s">
        <v>1</v>
      </c>
      <c r="D5" s="22" t="s">
        <v>138</v>
      </c>
      <c r="E5" s="57"/>
      <c r="F5" s="43">
        <v>536</v>
      </c>
      <c r="G5" s="5" t="s">
        <v>1</v>
      </c>
      <c r="H5" s="22" t="s">
        <v>14</v>
      </c>
      <c r="I5" s="57"/>
      <c r="J5" s="43">
        <v>723</v>
      </c>
      <c r="K5" s="5" t="s">
        <v>1</v>
      </c>
      <c r="L5" s="22" t="s">
        <v>14</v>
      </c>
      <c r="M5" s="57"/>
      <c r="N5" s="43">
        <v>452.7</v>
      </c>
      <c r="O5" s="5" t="s">
        <v>1</v>
      </c>
      <c r="P5" s="22" t="s">
        <v>31</v>
      </c>
      <c r="Q5" s="57"/>
    </row>
    <row r="6" spans="1:17">
      <c r="A6">
        <v>4</v>
      </c>
      <c r="B6" s="43">
        <v>520</v>
      </c>
      <c r="C6" s="5" t="s">
        <v>1</v>
      </c>
      <c r="D6" s="22" t="s">
        <v>14</v>
      </c>
      <c r="E6" s="57"/>
      <c r="F6" s="43">
        <v>468</v>
      </c>
      <c r="G6" s="5" t="s">
        <v>1</v>
      </c>
      <c r="H6" s="22" t="s">
        <v>138</v>
      </c>
      <c r="I6" s="57"/>
      <c r="J6" s="43">
        <v>620</v>
      </c>
      <c r="K6" s="5" t="s">
        <v>1</v>
      </c>
      <c r="L6" s="22" t="s">
        <v>138</v>
      </c>
      <c r="M6" s="57"/>
      <c r="N6" s="43">
        <v>326</v>
      </c>
      <c r="O6" s="5" t="s">
        <v>1</v>
      </c>
      <c r="P6" s="55" t="s">
        <v>131</v>
      </c>
      <c r="Q6" s="57"/>
    </row>
    <row r="7" spans="1:17">
      <c r="A7">
        <v>5</v>
      </c>
      <c r="B7" s="43">
        <v>430</v>
      </c>
      <c r="C7" s="5" t="s">
        <v>1</v>
      </c>
      <c r="D7" s="21" t="s">
        <v>139</v>
      </c>
      <c r="E7" s="57"/>
      <c r="F7" s="43">
        <v>350</v>
      </c>
      <c r="G7" s="5" t="s">
        <v>1</v>
      </c>
      <c r="H7" s="21" t="s">
        <v>16</v>
      </c>
      <c r="I7" s="57"/>
      <c r="J7" s="43">
        <v>514</v>
      </c>
      <c r="K7" s="5" t="s">
        <v>1</v>
      </c>
      <c r="L7" s="55" t="s">
        <v>65</v>
      </c>
      <c r="M7" s="57"/>
      <c r="N7" s="43">
        <v>302</v>
      </c>
      <c r="O7" s="5" t="s">
        <v>1</v>
      </c>
      <c r="P7" s="21" t="s">
        <v>16</v>
      </c>
      <c r="Q7" s="57"/>
    </row>
    <row r="8" spans="1:17">
      <c r="A8">
        <v>6</v>
      </c>
      <c r="B8" s="43">
        <v>414</v>
      </c>
      <c r="C8" s="5" t="s">
        <v>1</v>
      </c>
      <c r="D8" s="55" t="s">
        <v>65</v>
      </c>
      <c r="E8" s="57"/>
      <c r="F8" s="43">
        <v>318</v>
      </c>
      <c r="G8" s="5" t="s">
        <v>1</v>
      </c>
      <c r="H8" s="21" t="s">
        <v>13</v>
      </c>
      <c r="I8" s="57"/>
      <c r="J8" s="43">
        <v>417</v>
      </c>
      <c r="K8" s="5" t="s">
        <v>1</v>
      </c>
      <c r="L8" s="22" t="s">
        <v>17</v>
      </c>
      <c r="M8" s="57"/>
      <c r="N8" s="43">
        <v>280</v>
      </c>
      <c r="O8" s="5" t="s">
        <v>1</v>
      </c>
      <c r="P8" s="21" t="s">
        <v>78</v>
      </c>
      <c r="Q8" s="57"/>
    </row>
    <row r="9" spans="1:17">
      <c r="A9">
        <v>7</v>
      </c>
      <c r="B9" s="43">
        <v>384</v>
      </c>
      <c r="C9" s="5" t="s">
        <v>1</v>
      </c>
      <c r="D9" s="21" t="s">
        <v>13</v>
      </c>
      <c r="E9" s="57"/>
      <c r="F9" s="43">
        <v>311</v>
      </c>
      <c r="G9" s="5" t="s">
        <v>1</v>
      </c>
      <c r="H9" s="76" t="s">
        <v>150</v>
      </c>
      <c r="I9" s="57"/>
      <c r="J9" s="43">
        <v>290</v>
      </c>
      <c r="K9" s="5" t="s">
        <v>1</v>
      </c>
      <c r="L9" s="55" t="s">
        <v>269</v>
      </c>
      <c r="M9" s="57"/>
      <c r="N9" s="43">
        <v>250</v>
      </c>
      <c r="O9" s="5" t="s">
        <v>1</v>
      </c>
      <c r="P9" s="55" t="s">
        <v>65</v>
      </c>
      <c r="Q9" s="57"/>
    </row>
    <row r="10" spans="1:17">
      <c r="A10">
        <v>8</v>
      </c>
      <c r="B10" s="43">
        <v>340</v>
      </c>
      <c r="C10" s="5" t="s">
        <v>1</v>
      </c>
      <c r="D10" s="55" t="s">
        <v>269</v>
      </c>
      <c r="E10" s="57"/>
      <c r="F10" s="43">
        <v>289.60000000000002</v>
      </c>
      <c r="G10" s="5" t="s">
        <v>1</v>
      </c>
      <c r="H10" s="21" t="s">
        <v>139</v>
      </c>
      <c r="I10" s="57"/>
      <c r="J10" s="43">
        <v>280</v>
      </c>
      <c r="K10" s="5" t="s">
        <v>1</v>
      </c>
      <c r="L10" s="55" t="s">
        <v>75</v>
      </c>
      <c r="M10" s="57"/>
      <c r="N10" s="43">
        <v>200</v>
      </c>
      <c r="O10" s="5" t="s">
        <v>1</v>
      </c>
      <c r="P10" s="21" t="s">
        <v>139</v>
      </c>
      <c r="Q10" s="57"/>
    </row>
    <row r="11" spans="1:17">
      <c r="A11">
        <v>9</v>
      </c>
      <c r="B11" s="59">
        <v>280</v>
      </c>
      <c r="C11" s="5" t="s">
        <v>1</v>
      </c>
      <c r="D11" s="21" t="s">
        <v>16</v>
      </c>
      <c r="E11" s="57"/>
      <c r="F11" s="43">
        <v>237</v>
      </c>
      <c r="G11" s="5" t="s">
        <v>1</v>
      </c>
      <c r="H11" s="55" t="s">
        <v>269</v>
      </c>
      <c r="I11" s="57"/>
      <c r="J11" s="43">
        <v>230</v>
      </c>
      <c r="K11" s="5" t="s">
        <v>1</v>
      </c>
      <c r="L11" s="21" t="s">
        <v>136</v>
      </c>
      <c r="M11" s="57"/>
      <c r="N11" s="43">
        <v>200</v>
      </c>
      <c r="O11" s="5" t="s">
        <v>1</v>
      </c>
      <c r="P11" s="76" t="s">
        <v>150</v>
      </c>
      <c r="Q11" s="57"/>
    </row>
    <row r="12" spans="1:17">
      <c r="A12">
        <v>10</v>
      </c>
      <c r="B12" s="43">
        <v>230</v>
      </c>
      <c r="C12" s="5" t="s">
        <v>1</v>
      </c>
      <c r="D12" s="56" t="s">
        <v>101</v>
      </c>
      <c r="E12" s="57"/>
      <c r="F12" s="59">
        <v>225</v>
      </c>
      <c r="G12" s="5" t="s">
        <v>1</v>
      </c>
      <c r="H12" s="55" t="s">
        <v>131</v>
      </c>
      <c r="I12" s="57"/>
      <c r="J12" s="59">
        <v>230</v>
      </c>
      <c r="K12" s="5" t="s">
        <v>1</v>
      </c>
      <c r="L12" s="21" t="s">
        <v>13</v>
      </c>
      <c r="M12" s="57"/>
      <c r="N12" s="59">
        <v>168</v>
      </c>
      <c r="O12" s="5" t="s">
        <v>1</v>
      </c>
      <c r="P12" s="21" t="s">
        <v>60</v>
      </c>
      <c r="Q12" s="57"/>
    </row>
    <row r="13" spans="1:17">
      <c r="A13">
        <v>11</v>
      </c>
      <c r="B13" s="43">
        <v>200</v>
      </c>
      <c r="C13" s="5" t="s">
        <v>1</v>
      </c>
      <c r="D13" s="76" t="s">
        <v>150</v>
      </c>
      <c r="E13" s="57"/>
      <c r="F13" s="43">
        <v>184</v>
      </c>
      <c r="G13" s="5" t="s">
        <v>1</v>
      </c>
      <c r="H13" s="56" t="s">
        <v>101</v>
      </c>
      <c r="I13" s="57"/>
      <c r="J13" s="43">
        <v>184</v>
      </c>
      <c r="K13" s="5" t="s">
        <v>1</v>
      </c>
      <c r="L13" s="22" t="s">
        <v>63</v>
      </c>
      <c r="M13" s="57"/>
      <c r="N13" s="43">
        <v>134.69999999999999</v>
      </c>
      <c r="O13" s="5" t="s">
        <v>1</v>
      </c>
      <c r="P13" s="22" t="s">
        <v>63</v>
      </c>
      <c r="Q13" s="57"/>
    </row>
    <row r="14" spans="1:17">
      <c r="A14">
        <v>12</v>
      </c>
      <c r="B14" s="43">
        <v>180</v>
      </c>
      <c r="C14" s="5" t="s">
        <v>1</v>
      </c>
      <c r="D14" s="21" t="s">
        <v>72</v>
      </c>
      <c r="E14" s="57"/>
      <c r="F14" s="43">
        <v>170</v>
      </c>
      <c r="G14" s="5" t="s">
        <v>1</v>
      </c>
      <c r="H14" s="21" t="s">
        <v>78</v>
      </c>
      <c r="I14" s="57"/>
      <c r="J14" s="43">
        <v>150</v>
      </c>
      <c r="K14" s="5" t="s">
        <v>1</v>
      </c>
      <c r="L14" s="55" t="s">
        <v>444</v>
      </c>
      <c r="M14" s="57"/>
      <c r="N14" s="43">
        <v>120</v>
      </c>
      <c r="O14" s="5" t="s">
        <v>1</v>
      </c>
      <c r="P14" s="21" t="s">
        <v>30</v>
      </c>
      <c r="Q14" s="57"/>
    </row>
    <row r="15" spans="1:17">
      <c r="A15">
        <v>13</v>
      </c>
      <c r="B15" s="43">
        <v>168</v>
      </c>
      <c r="C15" s="5" t="s">
        <v>1</v>
      </c>
      <c r="D15" s="22" t="s">
        <v>63</v>
      </c>
      <c r="E15" s="57"/>
      <c r="F15" s="43">
        <v>100</v>
      </c>
      <c r="G15" s="5" t="s">
        <v>1</v>
      </c>
      <c r="H15" s="22" t="s">
        <v>270</v>
      </c>
      <c r="I15" s="57"/>
      <c r="J15" s="43">
        <v>146</v>
      </c>
      <c r="K15" s="5" t="s">
        <v>1</v>
      </c>
      <c r="L15" s="55" t="s">
        <v>105</v>
      </c>
      <c r="M15" s="57"/>
      <c r="N15" s="43">
        <v>110</v>
      </c>
      <c r="O15" s="5" t="s">
        <v>1</v>
      </c>
      <c r="P15" s="21" t="s">
        <v>61</v>
      </c>
      <c r="Q15" s="57"/>
    </row>
    <row r="16" spans="1:17">
      <c r="A16">
        <v>14</v>
      </c>
      <c r="B16" s="43">
        <v>159</v>
      </c>
      <c r="C16" s="5" t="s">
        <v>1</v>
      </c>
      <c r="D16" s="22" t="s">
        <v>17</v>
      </c>
      <c r="E16" s="57"/>
      <c r="F16" s="43">
        <v>134</v>
      </c>
      <c r="G16" s="5" t="s">
        <v>1</v>
      </c>
      <c r="H16" s="22" t="s">
        <v>63</v>
      </c>
      <c r="I16" s="57"/>
      <c r="J16" s="43">
        <v>120</v>
      </c>
      <c r="K16" s="5" t="s">
        <v>1</v>
      </c>
      <c r="L16" s="21" t="s">
        <v>30</v>
      </c>
      <c r="M16" s="57"/>
      <c r="N16" s="43">
        <v>100</v>
      </c>
      <c r="O16" s="5" t="s">
        <v>1</v>
      </c>
      <c r="P16" s="21" t="s">
        <v>13</v>
      </c>
      <c r="Q16" s="57"/>
    </row>
    <row r="17" spans="1:17">
      <c r="A17">
        <v>15</v>
      </c>
      <c r="B17" s="43">
        <v>134</v>
      </c>
      <c r="C17" s="5" t="s">
        <v>1</v>
      </c>
      <c r="D17" s="21" t="s">
        <v>30</v>
      </c>
      <c r="E17" s="57"/>
      <c r="F17" s="43">
        <v>115</v>
      </c>
      <c r="G17" s="5" t="s">
        <v>1</v>
      </c>
      <c r="H17" s="21" t="s">
        <v>72</v>
      </c>
      <c r="I17" s="57"/>
      <c r="J17" s="43">
        <v>120</v>
      </c>
      <c r="K17" s="5" t="s">
        <v>1</v>
      </c>
      <c r="L17" s="21" t="s">
        <v>16</v>
      </c>
      <c r="M17" s="57"/>
      <c r="N17" s="43">
        <v>100</v>
      </c>
      <c r="O17" s="5" t="s">
        <v>1</v>
      </c>
      <c r="P17" s="22" t="s">
        <v>15</v>
      </c>
      <c r="Q17" s="57"/>
    </row>
    <row r="18" spans="1:17">
      <c r="A18">
        <v>16</v>
      </c>
      <c r="B18" s="43">
        <v>115</v>
      </c>
      <c r="C18" s="5" t="s">
        <v>1</v>
      </c>
      <c r="D18" s="21" t="s">
        <v>61</v>
      </c>
      <c r="E18" s="57"/>
      <c r="F18" s="43">
        <v>105.6</v>
      </c>
      <c r="G18" s="5" t="s">
        <v>1</v>
      </c>
      <c r="H18" s="21" t="s">
        <v>60</v>
      </c>
      <c r="I18" s="57"/>
      <c r="J18" s="43">
        <v>115</v>
      </c>
      <c r="K18" s="5" t="s">
        <v>1</v>
      </c>
      <c r="L18" s="22" t="s">
        <v>270</v>
      </c>
      <c r="M18" s="57"/>
      <c r="N18" s="43">
        <v>88</v>
      </c>
      <c r="O18" s="5" t="s">
        <v>1</v>
      </c>
      <c r="P18" s="22" t="s">
        <v>270</v>
      </c>
      <c r="Q18" s="57"/>
    </row>
    <row r="19" spans="1:17">
      <c r="A19">
        <v>17</v>
      </c>
      <c r="B19" s="43">
        <v>105</v>
      </c>
      <c r="C19" s="5" t="s">
        <v>1</v>
      </c>
      <c r="D19" s="21" t="s">
        <v>60</v>
      </c>
      <c r="E19" s="57"/>
      <c r="F19" s="43">
        <v>100</v>
      </c>
      <c r="G19" s="5" t="s">
        <v>1</v>
      </c>
      <c r="H19" s="21" t="s">
        <v>61</v>
      </c>
      <c r="I19" s="57"/>
      <c r="J19" s="43">
        <v>95</v>
      </c>
      <c r="K19" s="5" t="s">
        <v>1</v>
      </c>
      <c r="L19" s="55" t="s">
        <v>275</v>
      </c>
      <c r="M19" s="57"/>
      <c r="N19" s="43">
        <v>84</v>
      </c>
      <c r="O19" s="5" t="s">
        <v>1</v>
      </c>
      <c r="P19" s="56" t="s">
        <v>101</v>
      </c>
      <c r="Q19" s="57"/>
    </row>
    <row r="20" spans="1:17">
      <c r="A20">
        <v>18</v>
      </c>
      <c r="B20" s="43">
        <v>105</v>
      </c>
      <c r="C20" s="5" t="s">
        <v>1</v>
      </c>
      <c r="D20" s="21" t="s">
        <v>136</v>
      </c>
      <c r="E20" s="57"/>
      <c r="F20" s="43">
        <v>67</v>
      </c>
      <c r="G20" s="5" t="s">
        <v>1</v>
      </c>
      <c r="H20" s="22" t="s">
        <v>17</v>
      </c>
      <c r="I20" s="57"/>
      <c r="J20" s="43">
        <v>65</v>
      </c>
      <c r="K20" s="5" t="s">
        <v>1</v>
      </c>
      <c r="L20" s="151" t="s">
        <v>89</v>
      </c>
      <c r="M20" s="57"/>
      <c r="N20" s="43">
        <v>40</v>
      </c>
      <c r="O20" s="5" t="s">
        <v>1</v>
      </c>
      <c r="P20" s="55" t="s">
        <v>275</v>
      </c>
      <c r="Q20" s="57"/>
    </row>
    <row r="21" spans="1:17">
      <c r="A21">
        <v>19</v>
      </c>
      <c r="B21" s="43">
        <v>60</v>
      </c>
      <c r="C21" s="5" t="s">
        <v>1</v>
      </c>
      <c r="D21" s="21" t="s">
        <v>78</v>
      </c>
      <c r="E21" s="57"/>
      <c r="F21" s="43">
        <v>65</v>
      </c>
      <c r="G21" s="5" t="s">
        <v>1</v>
      </c>
      <c r="H21" s="55" t="s">
        <v>105</v>
      </c>
      <c r="J21" s="152"/>
      <c r="K21" s="145"/>
      <c r="L21" s="153"/>
      <c r="M21" s="141"/>
      <c r="N21" s="152"/>
      <c r="O21" s="145"/>
      <c r="P21" s="153"/>
      <c r="Q21" s="141"/>
    </row>
    <row r="22" spans="1:17">
      <c r="A22">
        <v>20</v>
      </c>
      <c r="B22" s="43">
        <v>30</v>
      </c>
      <c r="C22" s="5" t="s">
        <v>1</v>
      </c>
      <c r="D22" s="55" t="s">
        <v>105</v>
      </c>
      <c r="E22" s="57"/>
      <c r="F22" s="43">
        <v>40</v>
      </c>
      <c r="G22" s="5" t="s">
        <v>1</v>
      </c>
      <c r="H22" s="21" t="s">
        <v>30</v>
      </c>
      <c r="J22" s="91"/>
      <c r="K22" s="66"/>
      <c r="L22" s="65"/>
      <c r="N22" s="91"/>
      <c r="O22" s="66"/>
      <c r="P22" s="65"/>
    </row>
    <row r="23" spans="1:17">
      <c r="A23">
        <v>21</v>
      </c>
      <c r="B23" s="43">
        <v>16</v>
      </c>
      <c r="C23" s="5" t="s">
        <v>1</v>
      </c>
      <c r="D23" s="55" t="s">
        <v>131</v>
      </c>
      <c r="E23" s="57"/>
      <c r="F23" s="43">
        <v>30</v>
      </c>
      <c r="G23" s="5" t="s">
        <v>1</v>
      </c>
      <c r="H23" s="21" t="s">
        <v>136</v>
      </c>
      <c r="J23" s="91"/>
      <c r="K23" s="66"/>
      <c r="L23" s="65"/>
      <c r="N23" s="91"/>
      <c r="O23" s="66"/>
      <c r="P23" s="65"/>
    </row>
    <row r="24" spans="1:17">
      <c r="E24" s="57"/>
      <c r="F24" s="43">
        <v>15</v>
      </c>
      <c r="G24" s="5" t="s">
        <v>1</v>
      </c>
      <c r="H24" s="55" t="s">
        <v>65</v>
      </c>
      <c r="J24" s="91"/>
      <c r="K24" s="66"/>
      <c r="L24" s="87"/>
      <c r="N24" s="91"/>
      <c r="O24" s="66"/>
      <c r="P24" s="87"/>
    </row>
    <row r="25" spans="1:17">
      <c r="E25" s="57"/>
      <c r="F25" s="43">
        <v>11</v>
      </c>
      <c r="G25" s="5" t="s">
        <v>1</v>
      </c>
      <c r="H25" s="56" t="s">
        <v>102</v>
      </c>
      <c r="J25" s="91"/>
      <c r="K25" s="66"/>
      <c r="L25" s="154"/>
      <c r="N25" s="91"/>
      <c r="O25" s="66"/>
      <c r="P25" s="154"/>
    </row>
  </sheetData>
  <sortState xmlns:xlrd2="http://schemas.microsoft.com/office/spreadsheetml/2017/richdata2" ref="J14:L15">
    <sortCondition descending="1" ref="J14:J15"/>
  </sortState>
  <mergeCells count="4">
    <mergeCell ref="B1:C2"/>
    <mergeCell ref="F1:G2"/>
    <mergeCell ref="J1:K2"/>
    <mergeCell ref="N1:O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6</vt:i4>
      </vt:variant>
    </vt:vector>
  </HeadingPairs>
  <TitlesOfParts>
    <vt:vector size="18" baseType="lpstr">
      <vt:lpstr>Inscrits</vt:lpstr>
      <vt:lpstr> U12 G </vt:lpstr>
      <vt:lpstr>U12 F  </vt:lpstr>
      <vt:lpstr>U10 G</vt:lpstr>
      <vt:lpstr>U10 F</vt:lpstr>
      <vt:lpstr>U8 G et F</vt:lpstr>
      <vt:lpstr>Calculs Pts Clubs</vt:lpstr>
      <vt:lpstr>Classement Général Clubs</vt:lpstr>
      <vt:lpstr>Classement Jour</vt:lpstr>
      <vt:lpstr>G &amp; F</vt:lpstr>
      <vt:lpstr>BILAN</vt:lpstr>
      <vt:lpstr>Points attribués</vt:lpstr>
      <vt:lpstr>' U12 G '!Zone_d_impression</vt:lpstr>
      <vt:lpstr>'Classement Général Clubs'!Zone_d_impression</vt:lpstr>
      <vt:lpstr>'U10 F'!Zone_d_impression</vt:lpstr>
      <vt:lpstr>'U10 G'!Zone_d_impression</vt:lpstr>
      <vt:lpstr>'U12 F  '!Zone_d_impression</vt:lpstr>
      <vt:lpstr>'U8 G et F'!Zone_d_impression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MARTIN</dc:creator>
  <cp:lastModifiedBy>Responsables Jeunes</cp:lastModifiedBy>
  <cp:lastPrinted>2025-09-26T12:01:04Z</cp:lastPrinted>
  <dcterms:created xsi:type="dcterms:W3CDTF">2013-11-13T16:24:54Z</dcterms:created>
  <dcterms:modified xsi:type="dcterms:W3CDTF">2026-05-25T12:10:45Z</dcterms:modified>
</cp:coreProperties>
</file>