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respo\Desktop\LIGUE\LIGUE\Pays de la Loire\2026\GOKT\"/>
    </mc:Choice>
  </mc:AlternateContent>
  <xr:revisionPtr revIDLastSave="0" documentId="13_ncr:1_{2B24C2B3-76C4-4157-B668-D12D488AA822}" xr6:coauthVersionLast="47" xr6:coauthVersionMax="47" xr10:uidLastSave="{00000000-0000-0000-0000-000000000000}"/>
  <bookViews>
    <workbookView xWindow="-108" yWindow="-108" windowWidth="23256" windowHeight="12456" tabRatio="824" firstSheet="1" activeTab="1" xr2:uid="{00000000-000D-0000-FFFF-FFFF00000000}"/>
  </bookViews>
  <sheets>
    <sheet name="Inscrits" sheetId="56" r:id="rId1"/>
    <sheet name=" U12 G " sheetId="41" r:id="rId2"/>
    <sheet name="U12 F  " sheetId="42" r:id="rId3"/>
    <sheet name="U10 G" sheetId="37" r:id="rId4"/>
    <sheet name="U10 F" sheetId="55" r:id="rId5"/>
    <sheet name="U8 G et F" sheetId="47" r:id="rId6"/>
    <sheet name="Calculs Pts Clubs" sheetId="43" r:id="rId7"/>
    <sheet name="Classement Jour" sheetId="49" r:id="rId8"/>
    <sheet name="Classement Général Clubs" sheetId="44" r:id="rId9"/>
    <sheet name="G &amp; F" sheetId="45" r:id="rId10"/>
    <sheet name="BILAN" sheetId="40" r:id="rId11"/>
    <sheet name="Points attribués" sheetId="9" r:id="rId12"/>
  </sheets>
  <definedNames>
    <definedName name="_xlnm._FilterDatabase" localSheetId="3" hidden="1">'U10 G'!$B$10:$K$26</definedName>
    <definedName name="JR_PAGE_ANCHOR_0_1" localSheetId="0">Inscrits!#REF!</definedName>
    <definedName name="JR_PAGE_ANCHOR_0_1" localSheetId="4">#REF!</definedName>
    <definedName name="JR_PAGE_ANCHOR_0_1">#REF!</definedName>
    <definedName name="_xlnm.Print_Area" localSheetId="1">' U12 G '!$A$8:$H$9</definedName>
    <definedName name="_xlnm.Print_Area" localSheetId="8">'Classement Général Clubs'!$A$8:$C$16</definedName>
    <definedName name="_xlnm.Print_Area" localSheetId="4">'U10 F'!$A$8:$H$10</definedName>
    <definedName name="_xlnm.Print_Area" localSheetId="3">'U10 G'!$A$8:$H$11</definedName>
    <definedName name="_xlnm.Print_Area" localSheetId="2">'U12 F  '!$A$8:$H$13</definedName>
    <definedName name="_xlnm.Print_Area" localSheetId="5">'U8 G et F'!$A$8:$H$10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43" l="1"/>
  <c r="D38" i="43"/>
  <c r="D17" i="44"/>
  <c r="D23" i="43"/>
  <c r="D18" i="43"/>
  <c r="I11" i="42"/>
  <c r="I12" i="42"/>
  <c r="I13" i="42"/>
  <c r="I14" i="42"/>
  <c r="I15" i="42"/>
  <c r="I16" i="42"/>
  <c r="I17" i="42"/>
  <c r="I18" i="42"/>
  <c r="I19" i="42"/>
  <c r="I20" i="42"/>
  <c r="I21" i="42"/>
  <c r="I22" i="42"/>
  <c r="I23" i="42"/>
  <c r="I24" i="42"/>
  <c r="I10" i="42"/>
  <c r="M13" i="55"/>
  <c r="M10" i="55"/>
  <c r="M11" i="55"/>
  <c r="M12" i="55"/>
  <c r="M27" i="41"/>
  <c r="M19" i="41"/>
  <c r="M15" i="41"/>
  <c r="M26" i="41"/>
  <c r="M24" i="41"/>
  <c r="M30" i="41"/>
  <c r="M11" i="41"/>
  <c r="M16" i="41"/>
  <c r="M10" i="41"/>
  <c r="M13" i="42"/>
  <c r="M12" i="42"/>
  <c r="M10" i="42"/>
  <c r="M11" i="42"/>
  <c r="M29" i="41"/>
  <c r="M23" i="41"/>
  <c r="M18" i="41"/>
  <c r="M13" i="41"/>
  <c r="M28" i="41"/>
  <c r="M20" i="41"/>
  <c r="M17" i="41"/>
  <c r="M12" i="41"/>
  <c r="M21" i="41"/>
  <c r="M14" i="41"/>
  <c r="M25" i="41"/>
  <c r="M22" i="41"/>
  <c r="M16" i="37"/>
  <c r="M17" i="37"/>
  <c r="M15" i="37"/>
  <c r="M14" i="37"/>
  <c r="M10" i="37"/>
  <c r="M12" i="37"/>
  <c r="M11" i="37"/>
  <c r="M13" i="37"/>
  <c r="M12" i="47"/>
  <c r="M11" i="47"/>
  <c r="M10" i="47"/>
  <c r="I16" i="47"/>
  <c r="I13" i="47"/>
  <c r="I14" i="47"/>
  <c r="I17" i="47"/>
  <c r="I59" i="41"/>
  <c r="I60" i="41"/>
  <c r="I30" i="41"/>
  <c r="I61" i="41"/>
  <c r="I11" i="41"/>
  <c r="I16" i="41"/>
  <c r="I10" i="41"/>
  <c r="I46" i="41"/>
  <c r="I23" i="41"/>
  <c r="I27" i="41"/>
  <c r="I25" i="41"/>
  <c r="I37" i="41"/>
  <c r="I14" i="41"/>
  <c r="I19" i="41"/>
  <c r="I12" i="47"/>
  <c r="I15" i="47"/>
  <c r="I11" i="47"/>
  <c r="I10" i="47"/>
  <c r="I10" i="55"/>
  <c r="I11" i="55"/>
  <c r="I12" i="55"/>
  <c r="I13" i="55"/>
  <c r="I15" i="55"/>
  <c r="I16" i="55"/>
  <c r="I17" i="55"/>
  <c r="I14" i="55"/>
  <c r="I22" i="37"/>
  <c r="I25" i="37"/>
  <c r="I26" i="37"/>
  <c r="I17" i="37"/>
  <c r="I27" i="37"/>
  <c r="I12" i="37"/>
  <c r="I15" i="37"/>
  <c r="I11" i="37"/>
  <c r="I13" i="37"/>
  <c r="I19" i="37"/>
  <c r="I21" i="37"/>
  <c r="I23" i="37"/>
  <c r="I24" i="37"/>
  <c r="I14" i="37"/>
  <c r="I28" i="37"/>
  <c r="I29" i="37"/>
  <c r="I20" i="37"/>
  <c r="I10" i="37"/>
  <c r="I16" i="37"/>
  <c r="I30" i="37"/>
  <c r="I31" i="37"/>
  <c r="I32" i="37"/>
  <c r="I33" i="37"/>
  <c r="I34" i="37"/>
  <c r="I35" i="37"/>
  <c r="I36" i="37"/>
  <c r="I37" i="37"/>
  <c r="I38" i="37"/>
  <c r="I39" i="37"/>
  <c r="I40" i="37"/>
  <c r="I41" i="37"/>
  <c r="I42" i="37"/>
  <c r="I43" i="37"/>
  <c r="I44" i="37"/>
  <c r="I45" i="37"/>
  <c r="I46" i="37"/>
  <c r="I47" i="37"/>
  <c r="I18" i="37"/>
  <c r="I22" i="41"/>
  <c r="I29" i="41"/>
  <c r="I32" i="41"/>
  <c r="I18" i="41"/>
  <c r="I33" i="41"/>
  <c r="I34" i="41"/>
  <c r="I13" i="41"/>
  <c r="I15" i="41"/>
  <c r="I52" i="41"/>
  <c r="I28" i="41"/>
  <c r="I20" i="41"/>
  <c r="I38" i="41"/>
  <c r="I54" i="41"/>
  <c r="I55" i="41"/>
  <c r="I39" i="41"/>
  <c r="I40" i="41"/>
  <c r="I41" i="41"/>
  <c r="I44" i="41"/>
  <c r="I21" i="41"/>
  <c r="I47" i="41"/>
  <c r="I48" i="41"/>
  <c r="I35" i="41"/>
  <c r="I49" i="41"/>
  <c r="I26" i="41"/>
  <c r="I50" i="41"/>
  <c r="I36" i="41"/>
  <c r="I51" i="41"/>
  <c r="I24" i="41"/>
  <c r="I53" i="41"/>
  <c r="I56" i="41"/>
  <c r="I57" i="41"/>
  <c r="I58" i="41"/>
  <c r="I42" i="41"/>
  <c r="I17" i="41"/>
  <c r="I12" i="41"/>
  <c r="I43" i="41"/>
  <c r="I45" i="41"/>
  <c r="I31" i="41"/>
  <c r="H7" i="45"/>
  <c r="H8" i="45"/>
  <c r="H9" i="45"/>
  <c r="H10" i="45"/>
  <c r="H11" i="45"/>
  <c r="H12" i="45"/>
  <c r="H13" i="45"/>
  <c r="H14" i="45"/>
  <c r="H15" i="45"/>
  <c r="H16" i="45"/>
  <c r="H17" i="45"/>
  <c r="H18" i="45"/>
  <c r="H19" i="45"/>
  <c r="H20" i="45"/>
  <c r="H21" i="45"/>
  <c r="H22" i="45"/>
  <c r="H23" i="45"/>
  <c r="H24" i="45"/>
  <c r="H25" i="45"/>
  <c r="H26" i="45"/>
  <c r="H27" i="45"/>
  <c r="H28" i="45"/>
  <c r="H29" i="45"/>
  <c r="H30" i="45"/>
  <c r="H31" i="45"/>
  <c r="H32" i="45"/>
  <c r="H33" i="45"/>
  <c r="H34" i="45"/>
  <c r="H35" i="45"/>
  <c r="H36" i="45"/>
  <c r="H37" i="45"/>
  <c r="H38" i="45"/>
  <c r="H39" i="45"/>
  <c r="H40" i="45"/>
  <c r="H41" i="45"/>
  <c r="H42" i="45"/>
  <c r="H43" i="45"/>
  <c r="H44" i="45"/>
  <c r="H45" i="45"/>
  <c r="H46" i="45"/>
  <c r="H47" i="45"/>
  <c r="H48" i="45"/>
  <c r="H6" i="45"/>
  <c r="S12" i="40"/>
  <c r="AC12" i="40"/>
  <c r="AE12" i="40"/>
  <c r="D12" i="40"/>
  <c r="I12" i="40"/>
  <c r="N12" i="40"/>
  <c r="X12" i="40"/>
  <c r="D10" i="44"/>
  <c r="D18" i="44"/>
  <c r="D13" i="44"/>
  <c r="D12" i="44"/>
  <c r="D15" i="44"/>
  <c r="D16" i="44"/>
  <c r="D23" i="44"/>
  <c r="D11" i="44"/>
  <c r="D19" i="44"/>
  <c r="D14" i="44"/>
  <c r="D28" i="44"/>
  <c r="D33" i="44"/>
  <c r="D39" i="44"/>
  <c r="D21" i="44"/>
  <c r="D32" i="44"/>
  <c r="D24" i="44"/>
  <c r="D26" i="44"/>
  <c r="D20" i="44"/>
  <c r="D37" i="44"/>
  <c r="D48" i="44"/>
  <c r="D30" i="44"/>
  <c r="D22" i="44"/>
  <c r="D43" i="44"/>
  <c r="D46" i="44"/>
  <c r="D44" i="44"/>
  <c r="D36" i="44"/>
  <c r="D49" i="44"/>
  <c r="D38" i="44"/>
  <c r="D29" i="44"/>
  <c r="D34" i="44"/>
  <c r="D35" i="44"/>
  <c r="D42" i="44"/>
  <c r="D45" i="44"/>
  <c r="D47" i="44"/>
  <c r="D50" i="44"/>
  <c r="D31" i="44"/>
  <c r="D25" i="44"/>
  <c r="D40" i="44"/>
  <c r="D41" i="44"/>
  <c r="D27" i="44"/>
  <c r="G15" i="55"/>
  <c r="G13" i="55"/>
  <c r="G12" i="55"/>
  <c r="C51" i="45"/>
  <c r="D51" i="45"/>
  <c r="E51" i="45"/>
  <c r="F51" i="45"/>
  <c r="G51" i="45"/>
  <c r="B51" i="45"/>
  <c r="AE11" i="40"/>
  <c r="AC11" i="40"/>
  <c r="X11" i="40"/>
  <c r="S11" i="40"/>
  <c r="N11" i="40"/>
  <c r="I11" i="40"/>
  <c r="D11" i="40"/>
  <c r="AE10" i="40"/>
  <c r="AC10" i="40"/>
  <c r="B10" i="40"/>
  <c r="X10" i="40"/>
  <c r="D10" i="40"/>
  <c r="I10" i="40"/>
  <c r="N10" i="40"/>
  <c r="S10" i="40"/>
  <c r="AE9" i="40"/>
  <c r="N9" i="40"/>
  <c r="S9" i="40"/>
  <c r="I9" i="40"/>
  <c r="D9" i="40"/>
  <c r="AC9" i="40"/>
  <c r="B9" i="40"/>
  <c r="AD5" i="40"/>
  <c r="AC5" i="40"/>
  <c r="B5" i="40"/>
  <c r="AD4" i="40"/>
  <c r="AC4" i="40"/>
  <c r="B4" i="40"/>
  <c r="AD3" i="40"/>
  <c r="AC3" i="40"/>
  <c r="B3" i="40"/>
  <c r="B11" i="40"/>
  <c r="B12" i="40" l="1"/>
  <c r="H51" i="45"/>
</calcChain>
</file>

<file path=xl/sharedStrings.xml><?xml version="1.0" encoding="utf-8"?>
<sst xmlns="http://schemas.openxmlformats.org/spreadsheetml/2006/main" count="1165" uniqueCount="546">
  <si>
    <t>Place</t>
  </si>
  <si>
    <t>pts</t>
  </si>
  <si>
    <t>ATTRIBUTION DES POINTS</t>
  </si>
  <si>
    <t>Classement Général</t>
  </si>
  <si>
    <t>Clt Tour</t>
  </si>
  <si>
    <t>TOTAL POINTS</t>
  </si>
  <si>
    <t>U12 GARCONS</t>
  </si>
  <si>
    <t>U12 FILLES</t>
  </si>
  <si>
    <t>U10 FILLES</t>
  </si>
  <si>
    <t>Année</t>
  </si>
  <si>
    <t>Idx J</t>
  </si>
  <si>
    <t>1ère année</t>
  </si>
  <si>
    <t>Pdl</t>
  </si>
  <si>
    <t>Ile d'Or</t>
  </si>
  <si>
    <t>Baden</t>
  </si>
  <si>
    <t>Freslonnière</t>
  </si>
  <si>
    <t>Guérande</t>
  </si>
  <si>
    <t>Lanniron Quimper</t>
  </si>
  <si>
    <t xml:space="preserve">Points </t>
  </si>
  <si>
    <t>TOTAL</t>
  </si>
  <si>
    <t>Nb</t>
  </si>
  <si>
    <t>1ère an</t>
  </si>
  <si>
    <t>U12 Garçons</t>
  </si>
  <si>
    <t>U12 Filles</t>
  </si>
  <si>
    <t>U10 Garçons 1ère S</t>
  </si>
  <si>
    <t>U10 Filles</t>
  </si>
  <si>
    <t>Savenay</t>
  </si>
  <si>
    <t>U10 Garçons 2ème S</t>
  </si>
  <si>
    <t>Baugé</t>
  </si>
  <si>
    <t>Cap Malo</t>
  </si>
  <si>
    <t>Anjou</t>
  </si>
  <si>
    <t>Cicé Blossac</t>
  </si>
  <si>
    <t>CLUBS</t>
  </si>
  <si>
    <t xml:space="preserve">U10 GARCONS </t>
  </si>
  <si>
    <t>Clubs</t>
  </si>
  <si>
    <t>RENNES ST JACQUES</t>
  </si>
  <si>
    <t>GUERANDE</t>
  </si>
  <si>
    <t>LANNIRON QUIMPER</t>
  </si>
  <si>
    <t>FRESLONNIERE</t>
  </si>
  <si>
    <t>ILE D'OR</t>
  </si>
  <si>
    <t>CHOLET</t>
  </si>
  <si>
    <t>NANTES VIGNEUX</t>
  </si>
  <si>
    <t>CICE BLOSSAC</t>
  </si>
  <si>
    <t>ST MALO</t>
  </si>
  <si>
    <t>BAVARDAY Ruben</t>
  </si>
  <si>
    <t>COURSAULT Baptiste</t>
  </si>
  <si>
    <t>JOHNSTON Louis</t>
  </si>
  <si>
    <t>PRODHOMME Clément</t>
  </si>
  <si>
    <t>THIERRY-TERLAIN Bubba</t>
  </si>
  <si>
    <t>LE GALL Ange</t>
  </si>
  <si>
    <t>LE GALL Charlie</t>
  </si>
  <si>
    <t>TOSATTO Gabin</t>
  </si>
  <si>
    <t>ANJOU</t>
  </si>
  <si>
    <t>CAP MALO</t>
  </si>
  <si>
    <t>PORNIC</t>
  </si>
  <si>
    <t>BADEN</t>
  </si>
  <si>
    <t>LUCAS Noa</t>
  </si>
  <si>
    <t>U10 Garçons</t>
  </si>
  <si>
    <t>Breizh</t>
  </si>
  <si>
    <t>NOM - Prénom</t>
  </si>
  <si>
    <t>GUIVARC'H Clémentine</t>
  </si>
  <si>
    <t>Carhaix</t>
  </si>
  <si>
    <t>Cholet</t>
  </si>
  <si>
    <t>Laval</t>
  </si>
  <si>
    <t>Pornic</t>
  </si>
  <si>
    <t>Rennes St Jacques</t>
  </si>
  <si>
    <t>Boisgelin</t>
  </si>
  <si>
    <t>St Malo</t>
  </si>
  <si>
    <t>St Laurent</t>
  </si>
  <si>
    <t>Sables d'Olonne</t>
  </si>
  <si>
    <t>U12 G</t>
  </si>
  <si>
    <t>U12 F</t>
  </si>
  <si>
    <t xml:space="preserve">U10 G </t>
  </si>
  <si>
    <t>U10 F</t>
  </si>
  <si>
    <t>Nantes Vigneux</t>
  </si>
  <si>
    <t>G1</t>
  </si>
  <si>
    <t>CHOCHOIS Valentin</t>
  </si>
  <si>
    <t>ASSBAI Safaa</t>
  </si>
  <si>
    <t>St Samson</t>
  </si>
  <si>
    <t>Participants</t>
  </si>
  <si>
    <t>ANGERS</t>
  </si>
  <si>
    <t>Angers</t>
  </si>
  <si>
    <t>Idx 01/01</t>
  </si>
  <si>
    <t>LOUSSOUARN Agathe</t>
  </si>
  <si>
    <t>ST SAMSON</t>
  </si>
  <si>
    <t>BREST ABERS</t>
  </si>
  <si>
    <t>LUCAS Lola</t>
  </si>
  <si>
    <t>OULHEN Marc</t>
  </si>
  <si>
    <t>OULHEN Paul</t>
  </si>
  <si>
    <t>U8 Mixte</t>
  </si>
  <si>
    <t>U8 MXTE</t>
  </si>
  <si>
    <t>SABELLA Léon</t>
  </si>
  <si>
    <t>RESMOND Axel</t>
  </si>
  <si>
    <t>Brest Abers</t>
  </si>
  <si>
    <t>St Grégoire</t>
  </si>
  <si>
    <t>Val Quéven</t>
  </si>
  <si>
    <t>U8 G</t>
  </si>
  <si>
    <t>U8 F</t>
  </si>
  <si>
    <t>ST SYLVAIN D'ANJOU</t>
  </si>
  <si>
    <t>GAUTIER Alice</t>
  </si>
  <si>
    <t>BRAULT Raphaël</t>
  </si>
  <si>
    <t>DUIGOU Gauthier</t>
  </si>
  <si>
    <t>LEGER Léonard</t>
  </si>
  <si>
    <t>BAYET Ines</t>
  </si>
  <si>
    <t>MOURLON Clarisse</t>
  </si>
  <si>
    <t>#</t>
  </si>
  <si>
    <t>St Sylvain d'Anjou</t>
  </si>
  <si>
    <t>St Jd Monts</t>
  </si>
  <si>
    <t>St Gilles X Vie</t>
  </si>
  <si>
    <t>St Brieuc</t>
  </si>
  <si>
    <t>Baie de Morlaix</t>
  </si>
  <si>
    <t>St Jean de Monts</t>
  </si>
  <si>
    <t>Brest Iroise</t>
  </si>
  <si>
    <t>St Gilles X de Vie</t>
  </si>
  <si>
    <t>CHABOT Henri-Alban</t>
  </si>
  <si>
    <t>HAMON Louis</t>
  </si>
  <si>
    <t>18 trous                            G et F</t>
  </si>
  <si>
    <t xml:space="preserve"> 2x18 trous                                   G et F</t>
  </si>
  <si>
    <t xml:space="preserve">ATTRIBUTION DES POINTS en FINALE </t>
  </si>
  <si>
    <t>2x18 trous                                   G et F</t>
  </si>
  <si>
    <t>2x9 trous                                   G et F</t>
  </si>
  <si>
    <t>LAUSSOT Eléna</t>
  </si>
  <si>
    <t>MANS</t>
  </si>
  <si>
    <t>BALCAEN Léanna</t>
  </si>
  <si>
    <t>CHEVALIER Chloé</t>
  </si>
  <si>
    <t>DOMANGERE</t>
  </si>
  <si>
    <t>CHAUSSALET Hugo</t>
  </si>
  <si>
    <t>ETIENNE Eliot</t>
  </si>
  <si>
    <t>COTTAIS Gauthier</t>
  </si>
  <si>
    <t>PANOZZO Louis</t>
  </si>
  <si>
    <t>DELAUNAY Robin</t>
  </si>
  <si>
    <t>FRANZOIA Victor</t>
  </si>
  <si>
    <t>ESCALONA Kieran</t>
  </si>
  <si>
    <t>ST CAST</t>
  </si>
  <si>
    <t>BOIS DES ROCHERS</t>
  </si>
  <si>
    <t>BAVARDAY Jonah</t>
  </si>
  <si>
    <t>LUCAS Marin</t>
  </si>
  <si>
    <t>LEROUGE Harry</t>
  </si>
  <si>
    <t>POILLERAT Bianca</t>
  </si>
  <si>
    <t>ACEVEDO Sacha</t>
  </si>
  <si>
    <t>Ormes</t>
  </si>
  <si>
    <t>Bois des Rochers</t>
  </si>
  <si>
    <t>St Cast</t>
  </si>
  <si>
    <t>BENARD Martin</t>
  </si>
  <si>
    <t>2x9 trous                                       G et F</t>
  </si>
  <si>
    <t>9 trous                                        G et F</t>
  </si>
  <si>
    <t>Domangère</t>
  </si>
  <si>
    <t>ODET</t>
  </si>
  <si>
    <t>Odet</t>
  </si>
  <si>
    <t>Mans</t>
  </si>
  <si>
    <t>AA</t>
  </si>
  <si>
    <t>KERN Gaspard</t>
  </si>
  <si>
    <t>RENAUD Paul</t>
  </si>
  <si>
    <t>ST SYLVAIN</t>
  </si>
  <si>
    <t>RIGAULT Clémentine</t>
  </si>
  <si>
    <t>BOURGENAY</t>
  </si>
  <si>
    <t>POTIRON Malo</t>
  </si>
  <si>
    <t>PELLETIER Victor</t>
  </si>
  <si>
    <t>PAUGAM Raphaël</t>
  </si>
  <si>
    <t>MILA Adrien</t>
  </si>
  <si>
    <t>MAVIC Raphaël</t>
  </si>
  <si>
    <t>LEROY Elise</t>
  </si>
  <si>
    <t>TOREST Alexiane</t>
  </si>
  <si>
    <t>CHEVALIER Clémence</t>
  </si>
  <si>
    <t>FERNANDEZ PINTO Alex</t>
  </si>
  <si>
    <t>CORDA Jules</t>
  </si>
  <si>
    <t>DELESTRE Victor Alexandre</t>
  </si>
  <si>
    <t>RATAJCZACK Jules</t>
  </si>
  <si>
    <t>ST SEBASTIEN</t>
  </si>
  <si>
    <t>LESEINE Louis</t>
  </si>
  <si>
    <t>Bourgenay</t>
  </si>
  <si>
    <t>St Sébastien</t>
  </si>
  <si>
    <t>SMITH Jack</t>
  </si>
  <si>
    <t>DALOY Maxime</t>
  </si>
  <si>
    <t>???</t>
  </si>
  <si>
    <t>RAOUL Jean</t>
  </si>
  <si>
    <t>DE GAALON Maxime</t>
  </si>
  <si>
    <t>Nom</t>
  </si>
  <si>
    <t>Prénom</t>
  </si>
  <si>
    <t>Date naissance</t>
  </si>
  <si>
    <t>Club nom court</t>
  </si>
  <si>
    <t>ACEVEDO</t>
  </si>
  <si>
    <t>Sacha</t>
  </si>
  <si>
    <t>BAVARDAY</t>
  </si>
  <si>
    <t>Ruben</t>
  </si>
  <si>
    <t>Jonah</t>
  </si>
  <si>
    <t>BENARD</t>
  </si>
  <si>
    <t>Martin</t>
  </si>
  <si>
    <t>LA DOMANGERE</t>
  </si>
  <si>
    <t>CHABOT</t>
  </si>
  <si>
    <t>Henri-Alban</t>
  </si>
  <si>
    <t>CHAUSSALET</t>
  </si>
  <si>
    <t>Hugo</t>
  </si>
  <si>
    <t>DINAN LA CORBINAIS</t>
  </si>
  <si>
    <t>CHEVALIER</t>
  </si>
  <si>
    <t>Chloe</t>
  </si>
  <si>
    <t>Clémence</t>
  </si>
  <si>
    <t>Lucas</t>
  </si>
  <si>
    <t>CHOCHOIS</t>
  </si>
  <si>
    <t>Valentin</t>
  </si>
  <si>
    <t>COTTAIS</t>
  </si>
  <si>
    <t>Gauthier</t>
  </si>
  <si>
    <t>COURSAULT</t>
  </si>
  <si>
    <t>Baptiste</t>
  </si>
  <si>
    <t>Arthur</t>
  </si>
  <si>
    <t>DALOY</t>
  </si>
  <si>
    <t>Maxime</t>
  </si>
  <si>
    <t>SAINT MALO</t>
  </si>
  <si>
    <t>DE GAALON</t>
  </si>
  <si>
    <t>DUIGOU</t>
  </si>
  <si>
    <t>Louis</t>
  </si>
  <si>
    <t>ETIENNE</t>
  </si>
  <si>
    <t>Eliot</t>
  </si>
  <si>
    <t>FERNANDEZ PINTO</t>
  </si>
  <si>
    <t>Alex</t>
  </si>
  <si>
    <t>LE MANS</t>
  </si>
  <si>
    <t>Victor</t>
  </si>
  <si>
    <t>GAUTIER</t>
  </si>
  <si>
    <t>Alice</t>
  </si>
  <si>
    <t>GUILLON</t>
  </si>
  <si>
    <t>Félicien</t>
  </si>
  <si>
    <t>GUIVARC'H</t>
  </si>
  <si>
    <t>Clementine</t>
  </si>
  <si>
    <t>HAMON</t>
  </si>
  <si>
    <t>JOHNSTON</t>
  </si>
  <si>
    <t>Gaspard</t>
  </si>
  <si>
    <t>LAUSSOT</t>
  </si>
  <si>
    <t>Elena</t>
  </si>
  <si>
    <t>LE GALL</t>
  </si>
  <si>
    <t>Ange</t>
  </si>
  <si>
    <t>Charlie</t>
  </si>
  <si>
    <t>LEGER</t>
  </si>
  <si>
    <t>Leonard</t>
  </si>
  <si>
    <t>LEROY</t>
  </si>
  <si>
    <t>Elise</t>
  </si>
  <si>
    <t>LOUSSOUARN</t>
  </si>
  <si>
    <t>Agathe</t>
  </si>
  <si>
    <t>LUCAS</t>
  </si>
  <si>
    <t>Lola</t>
  </si>
  <si>
    <t>L'ODET</t>
  </si>
  <si>
    <t>Marin</t>
  </si>
  <si>
    <t>Noa</t>
  </si>
  <si>
    <t>MAVIC</t>
  </si>
  <si>
    <t>MENARD</t>
  </si>
  <si>
    <t>MOURLON</t>
  </si>
  <si>
    <t>Clarisse</t>
  </si>
  <si>
    <t>OULHEN</t>
  </si>
  <si>
    <t>Marc</t>
  </si>
  <si>
    <t>Paul</t>
  </si>
  <si>
    <t>PANOZZO</t>
  </si>
  <si>
    <t>Raphael</t>
  </si>
  <si>
    <t>PELLETIER</t>
  </si>
  <si>
    <t>POILLERAT</t>
  </si>
  <si>
    <t>Bianca</t>
  </si>
  <si>
    <t>RAOUL</t>
  </si>
  <si>
    <t>Jean</t>
  </si>
  <si>
    <t>RENAUD</t>
  </si>
  <si>
    <t>RESMOND</t>
  </si>
  <si>
    <t>Axel</t>
  </si>
  <si>
    <t>RIGAULT</t>
  </si>
  <si>
    <t>Clémentine</t>
  </si>
  <si>
    <t>SABELLA</t>
  </si>
  <si>
    <t>Léon</t>
  </si>
  <si>
    <t>SMITH</t>
  </si>
  <si>
    <t>Jack</t>
  </si>
  <si>
    <t>Bubba</t>
  </si>
  <si>
    <t>TOSATTO</t>
  </si>
  <si>
    <t>Gabin</t>
  </si>
  <si>
    <t>ST JEAN / MONTS</t>
  </si>
  <si>
    <t>TAILLANDIER Oscar</t>
  </si>
  <si>
    <t>GUILLON Félicien</t>
  </si>
  <si>
    <t>BAYET Marceau</t>
  </si>
  <si>
    <t>LE LAY Amaël</t>
  </si>
  <si>
    <t>BOUTARD CANTIN Augustin</t>
  </si>
  <si>
    <t>ST GILLES X DE VIE</t>
  </si>
  <si>
    <t xml:space="preserve">CLUBS </t>
  </si>
  <si>
    <t>MENARD Gaspard</t>
  </si>
  <si>
    <t>MAVIC Eliott</t>
  </si>
  <si>
    <t>POUZET-COUE Léon</t>
  </si>
  <si>
    <t>B</t>
  </si>
  <si>
    <t>P</t>
  </si>
  <si>
    <t>2014-2015</t>
  </si>
  <si>
    <t>2016 et &gt;</t>
  </si>
  <si>
    <t>2018 et &gt;</t>
  </si>
  <si>
    <t>RAHIMIAN Arthur</t>
  </si>
  <si>
    <t>DINARD</t>
  </si>
  <si>
    <t>DEROCHE Olivier</t>
  </si>
  <si>
    <t xml:space="preserve">ST SYLVAIN </t>
  </si>
  <si>
    <t>LE MERRER Alban</t>
  </si>
  <si>
    <t>BEGARD</t>
  </si>
  <si>
    <t>COUSINOU Elliot</t>
  </si>
  <si>
    <t>COUSINOU Maêl</t>
  </si>
  <si>
    <t>RESMOND Léni</t>
  </si>
  <si>
    <t>COTTAIS Auxence</t>
  </si>
  <si>
    <t>MORIN Georges</t>
  </si>
  <si>
    <t>RENNES ST ACQUES</t>
  </si>
  <si>
    <t>Pdl 1</t>
  </si>
  <si>
    <t>Dinard</t>
  </si>
  <si>
    <t>Bégard</t>
  </si>
  <si>
    <t>COURSAULT Alice</t>
  </si>
  <si>
    <t>Pdl 0</t>
  </si>
  <si>
    <t>FOURCHE-CHAVENEAU Paul</t>
  </si>
  <si>
    <t>Breizh 7</t>
  </si>
  <si>
    <t>GUILLET Julien</t>
  </si>
  <si>
    <t>Dinan La Corbinais</t>
  </si>
  <si>
    <t>MADEC CLEI Arfur</t>
  </si>
  <si>
    <t>BAIE DE MORLAIX</t>
  </si>
  <si>
    <t>DELATTRE Louis</t>
  </si>
  <si>
    <t>FRANJOU Maxence</t>
  </si>
  <si>
    <t>COLIN SPRYCHA Mathurin</t>
  </si>
  <si>
    <t>ST JEAN DE MONTS</t>
  </si>
  <si>
    <t>CADO LE BRAS Manon</t>
  </si>
  <si>
    <t>RAHIMIAN Lily</t>
  </si>
  <si>
    <t>LE GARDIEN Edgar</t>
  </si>
  <si>
    <t>Pdl 2</t>
  </si>
  <si>
    <t xml:space="preserve">Score 1
</t>
  </si>
  <si>
    <t xml:space="preserve">Score 2
</t>
  </si>
  <si>
    <t>Total</t>
  </si>
  <si>
    <t>2 x 18 T en U12</t>
  </si>
  <si>
    <t>2 x 9 T</t>
  </si>
  <si>
    <t>BONENFANT Mathéo</t>
  </si>
  <si>
    <t>TOSATTO Marcel</t>
  </si>
  <si>
    <t>PEN AR BED</t>
  </si>
  <si>
    <t>LE QUINQUIS Côme</t>
  </si>
  <si>
    <t>PREVET Sacha</t>
  </si>
  <si>
    <t>ST LAURENT</t>
  </si>
  <si>
    <t>BIDAUD Camille</t>
  </si>
  <si>
    <t>RIHOUET Adam</t>
  </si>
  <si>
    <t>QUERE Malo</t>
  </si>
  <si>
    <t>HESTEAU Victor</t>
  </si>
  <si>
    <t>BOURGUIGNON Oscar</t>
  </si>
  <si>
    <t>HAMON Sofia</t>
  </si>
  <si>
    <r>
      <t xml:space="preserve">28-29/03/26 - </t>
    </r>
    <r>
      <rPr>
        <b/>
        <sz val="11"/>
        <color theme="1"/>
        <rFont val="Calibri"/>
        <family val="2"/>
        <scheme val="minor"/>
      </rPr>
      <t>G1</t>
    </r>
  </si>
  <si>
    <t>LE MANS-24H - 2 x 18 T</t>
  </si>
  <si>
    <t xml:space="preserve">LE MANS-24H </t>
  </si>
  <si>
    <t>Le Mans-24H</t>
  </si>
  <si>
    <t>28 &amp; 29/03/26</t>
  </si>
  <si>
    <t>29/03/26</t>
  </si>
  <si>
    <t>Sexe</t>
  </si>
  <si>
    <t>Index</t>
  </si>
  <si>
    <t>Série d'âge</t>
  </si>
  <si>
    <t>27.08.2015</t>
  </si>
  <si>
    <t>Messieurs</t>
  </si>
  <si>
    <t>27,2</t>
  </si>
  <si>
    <t>POUSSINS</t>
  </si>
  <si>
    <t>31.08.2014</t>
  </si>
  <si>
    <t>12,8</t>
  </si>
  <si>
    <t>31.03.2017</t>
  </si>
  <si>
    <t>48,8</t>
  </si>
  <si>
    <t>U10G</t>
  </si>
  <si>
    <t>BEBIN</t>
  </si>
  <si>
    <t>Léandro</t>
  </si>
  <si>
    <t>11.02.2016</t>
  </si>
  <si>
    <t>26,4</t>
  </si>
  <si>
    <t>09.06.2015</t>
  </si>
  <si>
    <t>33,0</t>
  </si>
  <si>
    <t>BIDAUD</t>
  </si>
  <si>
    <t>Camille</t>
  </si>
  <si>
    <t>02.09.2015</t>
  </si>
  <si>
    <t>18,4</t>
  </si>
  <si>
    <t>BRAULT</t>
  </si>
  <si>
    <t>28.04.2015</t>
  </si>
  <si>
    <t>21,2</t>
  </si>
  <si>
    <t>CADO LE BRAS</t>
  </si>
  <si>
    <t>Manon</t>
  </si>
  <si>
    <t>15.07.2015</t>
  </si>
  <si>
    <t>Dames</t>
  </si>
  <si>
    <t>36,0</t>
  </si>
  <si>
    <t>POUSSINES</t>
  </si>
  <si>
    <t>13.07.2015</t>
  </si>
  <si>
    <t>8,3</t>
  </si>
  <si>
    <t>27.09.2014</t>
  </si>
  <si>
    <t>18,0</t>
  </si>
  <si>
    <t>26.08.2014</t>
  </si>
  <si>
    <t>23.09.2016</t>
  </si>
  <si>
    <t>47,7</t>
  </si>
  <si>
    <t>U10F</t>
  </si>
  <si>
    <t>CHICOURRAT</t>
  </si>
  <si>
    <t>10.12.2016</t>
  </si>
  <si>
    <t>CESSON SEVIGNE</t>
  </si>
  <si>
    <t>42,2</t>
  </si>
  <si>
    <t>30.04.2014</t>
  </si>
  <si>
    <t>9,0</t>
  </si>
  <si>
    <t>COLIN SPRYCHA</t>
  </si>
  <si>
    <t>Mathurin</t>
  </si>
  <si>
    <t>30.05.2014</t>
  </si>
  <si>
    <t>36,4</t>
  </si>
  <si>
    <t>03.05.2015</t>
  </si>
  <si>
    <t>15,5</t>
  </si>
  <si>
    <t>Auxence</t>
  </si>
  <si>
    <t>14.02.2020</t>
  </si>
  <si>
    <t>54,0</t>
  </si>
  <si>
    <t>U8</t>
  </si>
  <si>
    <t>30.06.2014</t>
  </si>
  <si>
    <t>14,2</t>
  </si>
  <si>
    <t>08.03.2016</t>
  </si>
  <si>
    <t>32,8</t>
  </si>
  <si>
    <t>COUSINOU</t>
  </si>
  <si>
    <t>Elliot</t>
  </si>
  <si>
    <t>09.03.2018</t>
  </si>
  <si>
    <t>25,4</t>
  </si>
  <si>
    <t>Maël</t>
  </si>
  <si>
    <t>CRENN</t>
  </si>
  <si>
    <t>09.07.2016</t>
  </si>
  <si>
    <t>LAVAL</t>
  </si>
  <si>
    <t>38,6</t>
  </si>
  <si>
    <t>18.08.2015</t>
  </si>
  <si>
    <t>35,9</t>
  </si>
  <si>
    <t>DELATTRE</t>
  </si>
  <si>
    <t>27.04.2014</t>
  </si>
  <si>
    <t>25,9</t>
  </si>
  <si>
    <t>DEROCHE</t>
  </si>
  <si>
    <t>Olivier</t>
  </si>
  <si>
    <t>21.03.2017</t>
  </si>
  <si>
    <t>44,8</t>
  </si>
  <si>
    <t>12.07.2015</t>
  </si>
  <si>
    <t>15,8</t>
  </si>
  <si>
    <t>06.01.2015</t>
  </si>
  <si>
    <t>16,4</t>
  </si>
  <si>
    <t>21.05.2015</t>
  </si>
  <si>
    <t>FOURCHE-CHAVENEAU</t>
  </si>
  <si>
    <t>16.01.2019</t>
  </si>
  <si>
    <t>FRANJOU</t>
  </si>
  <si>
    <t>Maxence</t>
  </si>
  <si>
    <t>26.01.2014</t>
  </si>
  <si>
    <t>35,5</t>
  </si>
  <si>
    <t>28.08.2014</t>
  </si>
  <si>
    <t>13,0</t>
  </si>
  <si>
    <t>GERMAIN</t>
  </si>
  <si>
    <t>Alix</t>
  </si>
  <si>
    <t>28.10.2014</t>
  </si>
  <si>
    <t>13,6</t>
  </si>
  <si>
    <t>GUILLET</t>
  </si>
  <si>
    <t>Julien</t>
  </si>
  <si>
    <t>23.04.2014</t>
  </si>
  <si>
    <t>8,7</t>
  </si>
  <si>
    <t>21.03.2016</t>
  </si>
  <si>
    <t>23,7</t>
  </si>
  <si>
    <t>12.05.2014</t>
  </si>
  <si>
    <t>23,9</t>
  </si>
  <si>
    <t>Sofia</t>
  </si>
  <si>
    <t>02.11.2016</t>
  </si>
  <si>
    <t>35,3</t>
  </si>
  <si>
    <t>23,2</t>
  </si>
  <si>
    <t>HESTEAU</t>
  </si>
  <si>
    <t>13.03.2015</t>
  </si>
  <si>
    <t>34,8</t>
  </si>
  <si>
    <t>24.06.2014</t>
  </si>
  <si>
    <t>6,9</t>
  </si>
  <si>
    <t>22.05.2015</t>
  </si>
  <si>
    <t>21,8</t>
  </si>
  <si>
    <t>24.08.2015</t>
  </si>
  <si>
    <t>20,5</t>
  </si>
  <si>
    <t>17,0</t>
  </si>
  <si>
    <t>LE GARDIEN</t>
  </si>
  <si>
    <t>Edgar</t>
  </si>
  <si>
    <t>28.07.2017</t>
  </si>
  <si>
    <t>51,4</t>
  </si>
  <si>
    <t>LE HEGARAT</t>
  </si>
  <si>
    <t>Elouann</t>
  </si>
  <si>
    <t>19.01.2016</t>
  </si>
  <si>
    <t>32,0</t>
  </si>
  <si>
    <t>LE MERRER</t>
  </si>
  <si>
    <t>Alban</t>
  </si>
  <si>
    <t>15.02.2016</t>
  </si>
  <si>
    <t>53,9</t>
  </si>
  <si>
    <t>LE QUENQUIS</t>
  </si>
  <si>
    <t>Come</t>
  </si>
  <si>
    <t>17.01.2016</t>
  </si>
  <si>
    <t>13,3</t>
  </si>
  <si>
    <t>09.03.2015</t>
  </si>
  <si>
    <t>14.08.2016</t>
  </si>
  <si>
    <t>37,9</t>
  </si>
  <si>
    <t>24.07.2014</t>
  </si>
  <si>
    <t>9,4</t>
  </si>
  <si>
    <t>10.07.2015</t>
  </si>
  <si>
    <t>9,5</t>
  </si>
  <si>
    <t>03.04.2017</t>
  </si>
  <si>
    <t>16,7</t>
  </si>
  <si>
    <t>14.06.2019</t>
  </si>
  <si>
    <t>49,4</t>
  </si>
  <si>
    <t>MADEC CLEI</t>
  </si>
  <si>
    <t>02.07.2015</t>
  </si>
  <si>
    <t>21,5</t>
  </si>
  <si>
    <t>Eliott</t>
  </si>
  <si>
    <t>19.06.2017</t>
  </si>
  <si>
    <t>49,5</t>
  </si>
  <si>
    <t>17.12.2016</t>
  </si>
  <si>
    <t>31,1</t>
  </si>
  <si>
    <t>MIDDLETON</t>
  </si>
  <si>
    <t>Matthew</t>
  </si>
  <si>
    <t>28.06.2017</t>
  </si>
  <si>
    <t>CRINIERE</t>
  </si>
  <si>
    <t>45,8</t>
  </si>
  <si>
    <t>MORIN</t>
  </si>
  <si>
    <t>Georges</t>
  </si>
  <si>
    <t>17.01.2018</t>
  </si>
  <si>
    <t>09.03.2016</t>
  </si>
  <si>
    <t>19,6</t>
  </si>
  <si>
    <t>02.04.2014</t>
  </si>
  <si>
    <t>10,2</t>
  </si>
  <si>
    <t>8,6</t>
  </si>
  <si>
    <t>11.05.2015</t>
  </si>
  <si>
    <t>16,0</t>
  </si>
  <si>
    <t>13.01.2016</t>
  </si>
  <si>
    <t>14,8</t>
  </si>
  <si>
    <t>22.06.2015</t>
  </si>
  <si>
    <t>28,8</t>
  </si>
  <si>
    <t>RAHIMIAN</t>
  </si>
  <si>
    <t>Lily</t>
  </si>
  <si>
    <t>24.04.2015</t>
  </si>
  <si>
    <t>32,2</t>
  </si>
  <si>
    <t>18.07.2016</t>
  </si>
  <si>
    <t>34,2</t>
  </si>
  <si>
    <t>06.02.2016</t>
  </si>
  <si>
    <t>14,7</t>
  </si>
  <si>
    <t>RAOUT</t>
  </si>
  <si>
    <t>17.03.2014</t>
  </si>
  <si>
    <t>LE MANS SARGE</t>
  </si>
  <si>
    <t>26,0</t>
  </si>
  <si>
    <t>08.02.2014</t>
  </si>
  <si>
    <t>18,6</t>
  </si>
  <si>
    <t>09.10.2014</t>
  </si>
  <si>
    <t>29,3</t>
  </si>
  <si>
    <t>Leni</t>
  </si>
  <si>
    <t>18.01.2018</t>
  </si>
  <si>
    <t>36,5</t>
  </si>
  <si>
    <t>10.01.2015</t>
  </si>
  <si>
    <t>19,4</t>
  </si>
  <si>
    <t>19.03.2016</t>
  </si>
  <si>
    <t>18,8</t>
  </si>
  <si>
    <t>01.04.2014</t>
  </si>
  <si>
    <t>6,6</t>
  </si>
  <si>
    <t>THIERRY TERLAIN</t>
  </si>
  <si>
    <t>06.05.2015</t>
  </si>
  <si>
    <t>3,5</t>
  </si>
  <si>
    <t>CREEN Paul</t>
  </si>
  <si>
    <t>Breizh 3</t>
  </si>
  <si>
    <t>Pdl 9</t>
  </si>
  <si>
    <t>Breizh 12</t>
  </si>
  <si>
    <t>Breizh 1</t>
  </si>
  <si>
    <t>Pdl 3</t>
  </si>
  <si>
    <t>BREIZH 10</t>
  </si>
  <si>
    <t>PDLL 11</t>
  </si>
  <si>
    <t>Breizh 10</t>
  </si>
  <si>
    <t>Pdl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</si>
</sst>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"/>
    <numFmt numFmtId="165" formatCode="[$-40C]d\-mmm\-yy;@"/>
    <numFmt numFmtId="166" formatCode="0.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sz val="9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rgb="FF000000"/>
      <name val="SansSerif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2A9D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8DB4E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8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13" applyNumberFormat="0" applyAlignment="0" applyProtection="0"/>
    <xf numFmtId="0" fontId="24" fillId="6" borderId="14" applyNumberFormat="0" applyAlignment="0" applyProtection="0"/>
    <xf numFmtId="0" fontId="25" fillId="6" borderId="13" applyNumberFormat="0" applyAlignment="0" applyProtection="0"/>
    <xf numFmtId="0" fontId="26" fillId="0" borderId="15" applyNumberFormat="0" applyFill="0" applyAlignment="0" applyProtection="0"/>
    <xf numFmtId="0" fontId="14" fillId="7" borderId="16" applyNumberFormat="0" applyAlignment="0" applyProtection="0"/>
    <xf numFmtId="0" fontId="27" fillId="0" borderId="0" applyNumberFormat="0" applyFill="0" applyBorder="0" applyAlignment="0" applyProtection="0"/>
    <xf numFmtId="0" fontId="1" fillId="8" borderId="17" applyNumberFormat="0" applyFont="0" applyAlignment="0" applyProtection="0"/>
    <xf numFmtId="0" fontId="28" fillId="0" borderId="0" applyNumberFormat="0" applyFill="0" applyBorder="0" applyAlignment="0" applyProtection="0"/>
    <xf numFmtId="0" fontId="10" fillId="0" borderId="18" applyNumberFormat="0" applyFill="0" applyAlignment="0" applyProtection="0"/>
    <xf numFmtId="0" fontId="2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2" borderId="0" applyNumberFormat="0" applyBorder="0" applyAlignment="0" applyProtection="0"/>
  </cellStyleXfs>
  <cellXfs count="218">
    <xf numFmtId="0" fontId="0" fillId="0" borderId="0" xfId="0"/>
    <xf numFmtId="0" fontId="0" fillId="0" borderId="1" xfId="0" applyBorder="1" applyAlignment="1">
      <alignment horizontal="center"/>
    </xf>
    <xf numFmtId="0" fontId="0" fillId="34" borderId="0" xfId="0" applyFill="1"/>
    <xf numFmtId="0" fontId="7" fillId="34" borderId="0" xfId="0" applyFont="1" applyFill="1"/>
    <xf numFmtId="0" fontId="0" fillId="34" borderId="0" xfId="0" applyFill="1" applyAlignment="1">
      <alignment horizontal="center"/>
    </xf>
    <xf numFmtId="0" fontId="11" fillId="0" borderId="2" xfId="0" applyFont="1" applyBorder="1" applyAlignment="1">
      <alignment horizontal="left"/>
    </xf>
    <xf numFmtId="0" fontId="7" fillId="35" borderId="0" xfId="0" applyFont="1" applyFill="1"/>
    <xf numFmtId="0" fontId="0" fillId="35" borderId="0" xfId="0" applyFill="1" applyAlignment="1">
      <alignment horizontal="center"/>
    </xf>
    <xf numFmtId="0" fontId="15" fillId="33" borderId="19" xfId="0" applyFont="1" applyFill="1" applyBorder="1" applyAlignment="1">
      <alignment horizontal="center"/>
    </xf>
    <xf numFmtId="14" fontId="9" fillId="33" borderId="3" xfId="0" applyNumberFormat="1" applyFont="1" applyFill="1" applyBorder="1" applyAlignment="1">
      <alignment horizontal="center"/>
    </xf>
    <xf numFmtId="0" fontId="15" fillId="35" borderId="6" xfId="0" applyFont="1" applyFill="1" applyBorder="1" applyAlignment="1">
      <alignment horizontal="center"/>
    </xf>
    <xf numFmtId="14" fontId="9" fillId="35" borderId="7" xfId="0" applyNumberFormat="1" applyFont="1" applyFill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2" fillId="36" borderId="0" xfId="0" applyFont="1" applyFill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6" fontId="0" fillId="0" borderId="0" xfId="0" applyNumberFormat="1"/>
    <xf numFmtId="166" fontId="0" fillId="0" borderId="0" xfId="0" applyNumberFormat="1" applyAlignment="1">
      <alignment horizontal="center" vertical="center"/>
    </xf>
    <xf numFmtId="166" fontId="0" fillId="0" borderId="1" xfId="0" applyNumberForma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0" fillId="38" borderId="1" xfId="0" applyFill="1" applyBorder="1" applyAlignment="1">
      <alignment horizontal="center" vertical="center" wrapText="1"/>
    </xf>
    <xf numFmtId="0" fontId="0" fillId="39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8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5" fillId="33" borderId="20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35" borderId="0" xfId="0" applyFont="1" applyFill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0" fillId="35" borderId="0" xfId="0" applyFill="1"/>
    <xf numFmtId="0" fontId="0" fillId="39" borderId="0" xfId="0" applyFill="1" applyAlignment="1">
      <alignment horizontal="center" vertical="center"/>
    </xf>
    <xf numFmtId="0" fontId="0" fillId="37" borderId="0" xfId="0" applyFill="1" applyAlignment="1">
      <alignment horizontal="center" vertical="center"/>
    </xf>
    <xf numFmtId="0" fontId="0" fillId="35" borderId="1" xfId="0" applyFill="1" applyBorder="1" applyAlignment="1">
      <alignment horizontal="center"/>
    </xf>
    <xf numFmtId="0" fontId="0" fillId="34" borderId="4" xfId="0" applyFill="1" applyBorder="1"/>
    <xf numFmtId="0" fontId="0" fillId="34" borderId="20" xfId="0" applyFill="1" applyBorder="1"/>
    <xf numFmtId="0" fontId="0" fillId="35" borderId="21" xfId="0" applyFill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0" fillId="38" borderId="0" xfId="0" applyFill="1" applyAlignment="1">
      <alignment horizontal="center" vertical="center"/>
    </xf>
    <xf numFmtId="49" fontId="35" fillId="38" borderId="1" xfId="0" applyNumberFormat="1" applyFont="1" applyFill="1" applyBorder="1"/>
    <xf numFmtId="49" fontId="35" fillId="39" borderId="1" xfId="0" applyNumberFormat="1" applyFont="1" applyFill="1" applyBorder="1"/>
    <xf numFmtId="166" fontId="0" fillId="0" borderId="2" xfId="0" applyNumberForma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4" borderId="7" xfId="0" applyFill="1" applyBorder="1"/>
    <xf numFmtId="0" fontId="0" fillId="39" borderId="0" xfId="0" applyFill="1"/>
    <xf numFmtId="49" fontId="35" fillId="39" borderId="1" xfId="0" applyNumberFormat="1" applyFont="1" applyFill="1" applyBorder="1" applyAlignment="1">
      <alignment horizontal="center" vertical="center"/>
    </xf>
    <xf numFmtId="49" fontId="35" fillId="38" borderId="1" xfId="0" applyNumberFormat="1" applyFont="1" applyFill="1" applyBorder="1" applyAlignment="1">
      <alignment horizontal="center"/>
    </xf>
    <xf numFmtId="0" fontId="0" fillId="43" borderId="0" xfId="0" applyFill="1"/>
    <xf numFmtId="49" fontId="35" fillId="39" borderId="1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36" fillId="36" borderId="1" xfId="0" applyFont="1" applyFill="1" applyBorder="1" applyAlignment="1">
      <alignment horizontal="center"/>
    </xf>
    <xf numFmtId="0" fontId="36" fillId="0" borderId="1" xfId="0" applyFont="1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165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left"/>
    </xf>
    <xf numFmtId="0" fontId="36" fillId="3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35" fillId="0" borderId="1" xfId="0" applyNumberFormat="1" applyFont="1" applyBorder="1"/>
    <xf numFmtId="14" fontId="0" fillId="0" borderId="34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/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49" fontId="35" fillId="38" borderId="1" xfId="0" applyNumberFormat="1" applyFont="1" applyFill="1" applyBorder="1" applyAlignment="1">
      <alignment horizontal="center" vertical="center"/>
    </xf>
    <xf numFmtId="0" fontId="0" fillId="0" borderId="4" xfId="0" applyBorder="1"/>
    <xf numFmtId="0" fontId="15" fillId="0" borderId="31" xfId="0" applyFont="1" applyBorder="1" applyAlignment="1">
      <alignment horizontal="center"/>
    </xf>
    <xf numFmtId="14" fontId="9" fillId="0" borderId="9" xfId="0" applyNumberFormat="1" applyFont="1" applyBorder="1" applyAlignment="1">
      <alignment horizontal="center"/>
    </xf>
    <xf numFmtId="0" fontId="15" fillId="35" borderId="32" xfId="0" applyFont="1" applyFill="1" applyBorder="1" applyAlignment="1">
      <alignment horizontal="center"/>
    </xf>
    <xf numFmtId="14" fontId="9" fillId="35" borderId="32" xfId="0" applyNumberFormat="1" applyFont="1" applyFill="1" applyBorder="1" applyAlignment="1">
      <alignment horizontal="center"/>
    </xf>
    <xf numFmtId="0" fontId="7" fillId="35" borderId="32" xfId="0" applyFont="1" applyFill="1" applyBorder="1"/>
    <xf numFmtId="0" fontId="0" fillId="35" borderId="32" xfId="0" applyFill="1" applyBorder="1" applyAlignment="1">
      <alignment horizontal="center"/>
    </xf>
    <xf numFmtId="0" fontId="15" fillId="33" borderId="8" xfId="0" applyFont="1" applyFill="1" applyBorder="1" applyAlignment="1">
      <alignment horizontal="center"/>
    </xf>
    <xf numFmtId="14" fontId="9" fillId="33" borderId="9" xfId="0" applyNumberFormat="1" applyFont="1" applyFill="1" applyBorder="1" applyAlignment="1">
      <alignment horizontal="center"/>
    </xf>
    <xf numFmtId="49" fontId="35" fillId="39" borderId="0" xfId="0" applyNumberFormat="1" applyFont="1" applyFill="1" applyAlignment="1">
      <alignment horizontal="center" vertical="center"/>
    </xf>
    <xf numFmtId="49" fontId="3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6" fontId="0" fillId="0" borderId="7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35" fillId="0" borderId="39" xfId="0" applyNumberFormat="1" applyFont="1" applyBorder="1"/>
    <xf numFmtId="0" fontId="11" fillId="0" borderId="2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35" fillId="0" borderId="41" xfId="0" applyNumberFormat="1" applyFont="1" applyBorder="1"/>
    <xf numFmtId="49" fontId="35" fillId="0" borderId="42" xfId="0" applyNumberFormat="1" applyFont="1" applyBorder="1"/>
    <xf numFmtId="49" fontId="35" fillId="38" borderId="0" xfId="0" applyNumberFormat="1" applyFont="1" applyFill="1" applyAlignment="1">
      <alignment horizontal="center" vertical="center"/>
    </xf>
    <xf numFmtId="0" fontId="10" fillId="36" borderId="0" xfId="0" applyFont="1" applyFill="1" applyAlignment="1">
      <alignment horizontal="center" vertical="center"/>
    </xf>
    <xf numFmtId="0" fontId="39" fillId="44" borderId="0" xfId="0" applyFont="1" applyFill="1" applyAlignment="1">
      <alignment horizontal="center" vertical="center" wrapText="1"/>
    </xf>
    <xf numFmtId="0" fontId="0" fillId="39" borderId="0" xfId="0" applyFill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36" fillId="0" borderId="1" xfId="0" applyFont="1" applyBorder="1" applyAlignment="1">
      <alignment horizontal="center" vertical="center"/>
    </xf>
    <xf numFmtId="0" fontId="10" fillId="40" borderId="1" xfId="0" applyFont="1" applyFill="1" applyBorder="1" applyAlignment="1">
      <alignment horizontal="center" vertical="center"/>
    </xf>
    <xf numFmtId="0" fontId="10" fillId="40" borderId="1" xfId="0" applyFont="1" applyFill="1" applyBorder="1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/>
    </xf>
    <xf numFmtId="0" fontId="0" fillId="36" borderId="1" xfId="0" applyFill="1" applyBorder="1" applyAlignment="1">
      <alignment horizontal="center" vertical="center"/>
    </xf>
    <xf numFmtId="166" fontId="0" fillId="0" borderId="1" xfId="0" applyNumberFormat="1" applyBorder="1"/>
    <xf numFmtId="0" fontId="0" fillId="0" borderId="2" xfId="0" applyBorder="1"/>
    <xf numFmtId="0" fontId="6" fillId="0" borderId="21" xfId="0" applyFont="1" applyBorder="1" applyAlignment="1">
      <alignment horizontal="center" vertical="center"/>
    </xf>
    <xf numFmtId="0" fontId="0" fillId="0" borderId="6" xfId="0" applyBorder="1"/>
    <xf numFmtId="0" fontId="11" fillId="0" borderId="1" xfId="0" applyFont="1" applyBorder="1" applyAlignment="1">
      <alignment horizontal="left"/>
    </xf>
    <xf numFmtId="0" fontId="0" fillId="0" borderId="19" xfId="0" applyBorder="1"/>
    <xf numFmtId="0" fontId="0" fillId="0" borderId="8" xfId="0" applyBorder="1"/>
    <xf numFmtId="0" fontId="0" fillId="0" borderId="19" xfId="0" applyBorder="1" applyAlignment="1">
      <alignment horizontal="center" vertical="center"/>
    </xf>
    <xf numFmtId="0" fontId="15" fillId="35" borderId="0" xfId="0" applyFont="1" applyFill="1" applyAlignment="1">
      <alignment horizontal="center"/>
    </xf>
    <xf numFmtId="14" fontId="9" fillId="35" borderId="4" xfId="0" applyNumberFormat="1" applyFont="1" applyFill="1" applyBorder="1" applyAlignment="1">
      <alignment horizontal="center"/>
    </xf>
    <xf numFmtId="0" fontId="10" fillId="40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6" fillId="42" borderId="1" xfId="0" applyFont="1" applyFill="1" applyBorder="1" applyAlignment="1">
      <alignment horizontal="center" vertical="center"/>
    </xf>
    <xf numFmtId="49" fontId="35" fillId="0" borderId="0" xfId="0" applyNumberFormat="1" applyFont="1"/>
    <xf numFmtId="49" fontId="35" fillId="0" borderId="19" xfId="0" applyNumberFormat="1" applyFont="1" applyBorder="1"/>
    <xf numFmtId="49" fontId="35" fillId="39" borderId="19" xfId="0" applyNumberFormat="1" applyFont="1" applyFill="1" applyBorder="1"/>
    <xf numFmtId="0" fontId="36" fillId="0" borderId="19" xfId="0" applyFont="1" applyBorder="1" applyAlignment="1">
      <alignment horizontal="center" vertical="center"/>
    </xf>
    <xf numFmtId="166" fontId="0" fillId="0" borderId="32" xfId="0" applyNumberForma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0" fillId="34" borderId="1" xfId="0" applyFill="1" applyBorder="1"/>
    <xf numFmtId="0" fontId="10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41" borderId="1" xfId="0" applyFont="1" applyFill="1" applyBorder="1" applyAlignment="1">
      <alignment horizontal="center" vertical="center"/>
    </xf>
    <xf numFmtId="0" fontId="0" fillId="34" borderId="31" xfId="0" applyFill="1" applyBorder="1"/>
    <xf numFmtId="0" fontId="36" fillId="43" borderId="1" xfId="0" applyFont="1" applyFill="1" applyBorder="1" applyAlignment="1">
      <alignment horizontal="center" vertical="center"/>
    </xf>
    <xf numFmtId="49" fontId="35" fillId="38" borderId="0" xfId="0" applyNumberFormat="1" applyFont="1" applyFill="1"/>
    <xf numFmtId="0" fontId="36" fillId="36" borderId="0" xfId="0" applyFont="1" applyFill="1" applyAlignment="1">
      <alignment horizontal="center"/>
    </xf>
    <xf numFmtId="0" fontId="0" fillId="39" borderId="7" xfId="0" applyFill="1" applyBorder="1"/>
    <xf numFmtId="0" fontId="6" fillId="0" borderId="21" xfId="0" applyFont="1" applyBorder="1" applyAlignment="1">
      <alignment horizontal="center" vertical="center" wrapText="1"/>
    </xf>
    <xf numFmtId="0" fontId="6" fillId="0" borderId="2" xfId="0" applyFont="1" applyBorder="1"/>
    <xf numFmtId="0" fontId="10" fillId="0" borderId="22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0" xfId="0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30" fillId="40" borderId="5" xfId="0" applyFont="1" applyFill="1" applyBorder="1" applyAlignment="1">
      <alignment horizontal="center" vertical="center"/>
    </xf>
    <xf numFmtId="0" fontId="30" fillId="40" borderId="0" xfId="0" applyFont="1" applyFill="1" applyAlignment="1">
      <alignment horizontal="center" vertical="center"/>
    </xf>
    <xf numFmtId="0" fontId="30" fillId="40" borderId="4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37" fillId="0" borderId="19" xfId="0" applyNumberFormat="1" applyFont="1" applyBorder="1" applyAlignment="1">
      <alignment horizontal="center" vertical="center" wrapText="1"/>
    </xf>
    <xf numFmtId="166" fontId="37" fillId="0" borderId="3" xfId="0" applyNumberFormat="1" applyFont="1" applyBorder="1" applyAlignment="1">
      <alignment horizontal="center" vertical="center" wrapText="1"/>
    </xf>
    <xf numFmtId="166" fontId="10" fillId="0" borderId="19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0" fontId="0" fillId="0" borderId="30" xfId="0" applyBorder="1"/>
    <xf numFmtId="0" fontId="0" fillId="0" borderId="2" xfId="0" applyBorder="1"/>
    <xf numFmtId="165" fontId="11" fillId="0" borderId="21" xfId="0" applyNumberFormat="1" applyFont="1" applyBorder="1" applyAlignment="1">
      <alignment horizontal="center" vertical="center" wrapText="1"/>
    </xf>
    <xf numFmtId="165" fontId="11" fillId="0" borderId="30" xfId="0" applyNumberFormat="1" applyFont="1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11" fontId="10" fillId="0" borderId="19" xfId="0" applyNumberFormat="1" applyFont="1" applyBorder="1" applyAlignment="1">
      <alignment horizontal="center" vertical="center"/>
    </xf>
    <xf numFmtId="11" fontId="10" fillId="0" borderId="3" xfId="0" applyNumberFormat="1" applyFont="1" applyBorder="1" applyAlignment="1">
      <alignment horizontal="center" vertical="center"/>
    </xf>
    <xf numFmtId="0" fontId="11" fillId="41" borderId="5" xfId="0" applyFont="1" applyFill="1" applyBorder="1" applyAlignment="1">
      <alignment horizontal="center" vertical="center"/>
    </xf>
    <xf numFmtId="0" fontId="0" fillId="0" borderId="5" xfId="0" applyBorder="1"/>
    <xf numFmtId="0" fontId="11" fillId="42" borderId="9" xfId="0" applyFont="1" applyFill="1" applyBorder="1" applyAlignment="1">
      <alignment horizontal="center" vertical="center" wrapText="1"/>
    </xf>
    <xf numFmtId="0" fontId="11" fillId="42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87">
    <cellStyle name="20 % - Accent1" xfId="64" builtinId="30" customBuiltin="1"/>
    <cellStyle name="20 % - Accent2" xfId="68" builtinId="34" customBuiltin="1"/>
    <cellStyle name="20 % - Accent3" xfId="72" builtinId="38" customBuiltin="1"/>
    <cellStyle name="20 % - Accent4" xfId="76" builtinId="42" customBuiltin="1"/>
    <cellStyle name="20 % - Accent5" xfId="80" builtinId="46" customBuiltin="1"/>
    <cellStyle name="20 % - Accent6" xfId="84" builtinId="50" customBuiltin="1"/>
    <cellStyle name="40 % - Accent1" xfId="65" builtinId="31" customBuiltin="1"/>
    <cellStyle name="40 % - Accent2" xfId="69" builtinId="35" customBuiltin="1"/>
    <cellStyle name="40 % - Accent3" xfId="73" builtinId="39" customBuiltin="1"/>
    <cellStyle name="40 % - Accent4" xfId="77" builtinId="43" customBuiltin="1"/>
    <cellStyle name="40 % - Accent5" xfId="81" builtinId="47" customBuiltin="1"/>
    <cellStyle name="40 % - Accent6" xfId="85" builtinId="51" customBuiltin="1"/>
    <cellStyle name="60 % - Accent1" xfId="66" builtinId="32" customBuiltin="1"/>
    <cellStyle name="60 % - Accent2" xfId="70" builtinId="36" customBuiltin="1"/>
    <cellStyle name="60 % - Accent3" xfId="74" builtinId="40" customBuiltin="1"/>
    <cellStyle name="60 % - Accent4" xfId="78" builtinId="44" customBuiltin="1"/>
    <cellStyle name="60 % - Accent5" xfId="82" builtinId="48" customBuiltin="1"/>
    <cellStyle name="60 % - Accent6" xfId="86" builtinId="52" customBuiltin="1"/>
    <cellStyle name="Accent1" xfId="63" builtinId="29" customBuiltin="1"/>
    <cellStyle name="Accent2" xfId="67" builtinId="33" customBuiltin="1"/>
    <cellStyle name="Accent3" xfId="71" builtinId="37" customBuiltin="1"/>
    <cellStyle name="Accent4" xfId="75" builtinId="41" customBuiltin="1"/>
    <cellStyle name="Accent5" xfId="79" builtinId="45" customBuiltin="1"/>
    <cellStyle name="Accent6" xfId="83" builtinId="49" customBuiltin="1"/>
    <cellStyle name="Avertissement" xfId="59" builtinId="11" customBuiltin="1"/>
    <cellStyle name="Calcul" xfId="56" builtinId="22" customBuiltin="1"/>
    <cellStyle name="Cellule liée" xfId="57" builtinId="24" customBuiltin="1"/>
    <cellStyle name="Entrée" xfId="54" builtinId="20" customBuiltin="1"/>
    <cellStyle name="Euro" xfId="2" xr:uid="{00000000-0005-0000-0000-00001D000000}"/>
    <cellStyle name="Euro 10" xfId="3" xr:uid="{00000000-0005-0000-0000-00001E000000}"/>
    <cellStyle name="Euro 10 2" xfId="27" xr:uid="{00000000-0005-0000-0000-00001F000000}"/>
    <cellStyle name="Euro 11" xfId="4" xr:uid="{00000000-0005-0000-0000-000020000000}"/>
    <cellStyle name="Euro 11 2" xfId="28" xr:uid="{00000000-0005-0000-0000-000021000000}"/>
    <cellStyle name="Euro 12" xfId="5" xr:uid="{00000000-0005-0000-0000-000022000000}"/>
    <cellStyle name="Euro 12 2" xfId="29" xr:uid="{00000000-0005-0000-0000-000023000000}"/>
    <cellStyle name="Euro 13" xfId="6" xr:uid="{00000000-0005-0000-0000-000024000000}"/>
    <cellStyle name="Euro 13 2" xfId="30" xr:uid="{00000000-0005-0000-0000-000025000000}"/>
    <cellStyle name="Euro 14" xfId="7" xr:uid="{00000000-0005-0000-0000-000026000000}"/>
    <cellStyle name="Euro 14 2" xfId="31" xr:uid="{00000000-0005-0000-0000-000027000000}"/>
    <cellStyle name="Euro 15" xfId="8" xr:uid="{00000000-0005-0000-0000-000028000000}"/>
    <cellStyle name="Euro 15 2" xfId="32" xr:uid="{00000000-0005-0000-0000-000029000000}"/>
    <cellStyle name="Euro 2" xfId="9" xr:uid="{00000000-0005-0000-0000-00002A000000}"/>
    <cellStyle name="Euro 2 2" xfId="33" xr:uid="{00000000-0005-0000-0000-00002B000000}"/>
    <cellStyle name="Euro 3" xfId="10" xr:uid="{00000000-0005-0000-0000-00002C000000}"/>
    <cellStyle name="Euro 3 2" xfId="34" xr:uid="{00000000-0005-0000-0000-00002D000000}"/>
    <cellStyle name="Euro 4" xfId="11" xr:uid="{00000000-0005-0000-0000-00002E000000}"/>
    <cellStyle name="Euro 4 2" xfId="35" xr:uid="{00000000-0005-0000-0000-00002F000000}"/>
    <cellStyle name="Euro 5" xfId="12" xr:uid="{00000000-0005-0000-0000-000030000000}"/>
    <cellStyle name="Euro 5 2" xfId="36" xr:uid="{00000000-0005-0000-0000-000031000000}"/>
    <cellStyle name="Euro 6" xfId="13" xr:uid="{00000000-0005-0000-0000-000032000000}"/>
    <cellStyle name="Euro 6 2" xfId="37" xr:uid="{00000000-0005-0000-0000-000033000000}"/>
    <cellStyle name="Euro 7" xfId="14" xr:uid="{00000000-0005-0000-0000-000034000000}"/>
    <cellStyle name="Euro 7 2" xfId="38" xr:uid="{00000000-0005-0000-0000-000035000000}"/>
    <cellStyle name="Euro 8" xfId="15" xr:uid="{00000000-0005-0000-0000-000036000000}"/>
    <cellStyle name="Euro 8 2" xfId="39" xr:uid="{00000000-0005-0000-0000-000037000000}"/>
    <cellStyle name="Euro 9" xfId="16" xr:uid="{00000000-0005-0000-0000-000038000000}"/>
    <cellStyle name="Euro 9 2" xfId="40" xr:uid="{00000000-0005-0000-0000-000039000000}"/>
    <cellStyle name="Insatisfaisant" xfId="52" builtinId="27" customBuiltin="1"/>
    <cellStyle name="Lien hypertexte" xfId="25" builtinId="8" hidden="1"/>
    <cellStyle name="Lien hypertexte 2" xfId="17" xr:uid="{00000000-0005-0000-0000-00003C000000}"/>
    <cellStyle name="Lien hypertexte 3" xfId="18" xr:uid="{00000000-0005-0000-0000-00003D000000}"/>
    <cellStyle name="Lien hypertexte visité" xfId="26" builtinId="9" hidden="1"/>
    <cellStyle name="Neutre" xfId="53" builtinId="28" customBuiltin="1"/>
    <cellStyle name="Normal" xfId="0" builtinId="0"/>
    <cellStyle name="Normal 2" xfId="19" xr:uid="{00000000-0005-0000-0000-000041000000}"/>
    <cellStyle name="Normal 2 2" xfId="20" xr:uid="{00000000-0005-0000-0000-000042000000}"/>
    <cellStyle name="Normal 2 2 2" xfId="21" xr:uid="{00000000-0005-0000-0000-000043000000}"/>
    <cellStyle name="Normal 2 2 2 2" xfId="43" xr:uid="{00000000-0005-0000-0000-000044000000}"/>
    <cellStyle name="Normal 2 2 3" xfId="42" xr:uid="{00000000-0005-0000-0000-000045000000}"/>
    <cellStyle name="Normal 2 3" xfId="22" xr:uid="{00000000-0005-0000-0000-000046000000}"/>
    <cellStyle name="Normal 2 3 2" xfId="44" xr:uid="{00000000-0005-0000-0000-000047000000}"/>
    <cellStyle name="Normal 2 4" xfId="23" xr:uid="{00000000-0005-0000-0000-000048000000}"/>
    <cellStyle name="Normal 2 4 2" xfId="45" xr:uid="{00000000-0005-0000-0000-000049000000}"/>
    <cellStyle name="Normal 2 5" xfId="41" xr:uid="{00000000-0005-0000-0000-00004A000000}"/>
    <cellStyle name="Normal 3" xfId="24" xr:uid="{00000000-0005-0000-0000-00004B000000}"/>
    <cellStyle name="Normal 4" xfId="1" xr:uid="{00000000-0005-0000-0000-00004C000000}"/>
    <cellStyle name="Note" xfId="60" builtinId="10" customBuiltin="1"/>
    <cellStyle name="Satisfaisant" xfId="51" builtinId="26" customBuiltin="1"/>
    <cellStyle name="Sortie" xfId="55" builtinId="21" customBuiltin="1"/>
    <cellStyle name="Texte explicatif" xfId="61" builtinId="53" customBuiltin="1"/>
    <cellStyle name="Titre" xfId="46" builtinId="15" customBuiltin="1"/>
    <cellStyle name="Titre 1" xfId="47" builtinId="16" customBuiltin="1"/>
    <cellStyle name="Titre 2" xfId="48" builtinId="17" customBuiltin="1"/>
    <cellStyle name="Titre 3" xfId="49" builtinId="18" customBuiltin="1"/>
    <cellStyle name="Titre 4" xfId="50" builtinId="19" customBuiltin="1"/>
    <cellStyle name="Total" xfId="62" builtinId="25" customBuiltin="1"/>
    <cellStyle name="Vérification" xfId="58" builtinId="23" customBuiltin="1"/>
  </cellStyles>
  <dxfs count="0"/>
  <tableStyles count="0" defaultTableStyle="TableStyleMedium9" defaultPivotStyle="PivotStyleLight16"/>
  <colors>
    <mruColors>
      <color rgb="FFFF99FF"/>
      <color rgb="FFFCD5B4"/>
      <color rgb="FFFAC090"/>
      <color rgb="FF00FF00"/>
      <color rgb="FF8DB4E3"/>
      <color rgb="FF2A9DD6"/>
      <color rgb="FFFFC000"/>
      <color rgb="FF000000"/>
      <color rgb="FFF2D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114300</xdr:rowOff>
    </xdr:from>
    <xdr:to>
      <xdr:col>1</xdr:col>
      <xdr:colOff>1123950</xdr:colOff>
      <xdr:row>3</xdr:row>
      <xdr:rowOff>85725</xdr:rowOff>
    </xdr:to>
    <xdr:pic>
      <xdr:nvPicPr>
        <xdr:cNvPr id="2" name="Image 1" descr="ffgolf_ble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57175" y="114300"/>
          <a:ext cx="10668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95250</xdr:rowOff>
    </xdr:from>
    <xdr:to>
      <xdr:col>2</xdr:col>
      <xdr:colOff>623570</xdr:colOff>
      <xdr:row>3</xdr:row>
      <xdr:rowOff>95250</xdr:rowOff>
    </xdr:to>
    <xdr:pic>
      <xdr:nvPicPr>
        <xdr:cNvPr id="3" name="Image 2" descr="LOGO LIGUE 2 201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81200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0</xdr:row>
      <xdr:rowOff>114300</xdr:rowOff>
    </xdr:from>
    <xdr:to>
      <xdr:col>4</xdr:col>
      <xdr:colOff>337819</xdr:colOff>
      <xdr:row>3</xdr:row>
      <xdr:rowOff>142875</xdr:rowOff>
    </xdr:to>
    <xdr:pic>
      <xdr:nvPicPr>
        <xdr:cNvPr id="4" name="Image 3" descr="logogolfpdlff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3114675" y="1143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0</xdr:row>
      <xdr:rowOff>85725</xdr:rowOff>
    </xdr:from>
    <xdr:to>
      <xdr:col>8</xdr:col>
      <xdr:colOff>895350</xdr:colOff>
      <xdr:row>3</xdr:row>
      <xdr:rowOff>174625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E719E10-D84A-497A-EB8C-22BD1D587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19650" y="85725"/>
          <a:ext cx="666750" cy="669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114300</xdr:rowOff>
    </xdr:from>
    <xdr:to>
      <xdr:col>1</xdr:col>
      <xdr:colOff>755650</xdr:colOff>
      <xdr:row>3</xdr:row>
      <xdr:rowOff>85725</xdr:rowOff>
    </xdr:to>
    <xdr:pic>
      <xdr:nvPicPr>
        <xdr:cNvPr id="2" name="Image 1" descr="ffgolf_bleu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57175" y="114300"/>
          <a:ext cx="6985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95250</xdr:rowOff>
    </xdr:from>
    <xdr:to>
      <xdr:col>2</xdr:col>
      <xdr:colOff>623570</xdr:colOff>
      <xdr:row>3</xdr:row>
      <xdr:rowOff>95250</xdr:rowOff>
    </xdr:to>
    <xdr:pic>
      <xdr:nvPicPr>
        <xdr:cNvPr id="3" name="Image 2" descr="LOGO LIGUE 2 201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04975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114300</xdr:rowOff>
    </xdr:from>
    <xdr:to>
      <xdr:col>4</xdr:col>
      <xdr:colOff>233045</xdr:colOff>
      <xdr:row>3</xdr:row>
      <xdr:rowOff>142875</xdr:rowOff>
    </xdr:to>
    <xdr:pic>
      <xdr:nvPicPr>
        <xdr:cNvPr id="4" name="Image 3" descr="logogolfpdlff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3257550" y="1143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57149</xdr:colOff>
      <xdr:row>0</xdr:row>
      <xdr:rowOff>114300</xdr:rowOff>
    </xdr:from>
    <xdr:to>
      <xdr:col>1</xdr:col>
      <xdr:colOff>962024</xdr:colOff>
      <xdr:row>3</xdr:row>
      <xdr:rowOff>85725</xdr:rowOff>
    </xdr:to>
    <xdr:pic>
      <xdr:nvPicPr>
        <xdr:cNvPr id="6" name="Image 5" descr="ffgolf_bleu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57174" y="114300"/>
          <a:ext cx="9048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95250</xdr:rowOff>
    </xdr:from>
    <xdr:to>
      <xdr:col>2</xdr:col>
      <xdr:colOff>623570</xdr:colOff>
      <xdr:row>3</xdr:row>
      <xdr:rowOff>95250</xdr:rowOff>
    </xdr:to>
    <xdr:pic>
      <xdr:nvPicPr>
        <xdr:cNvPr id="7" name="Image 6" descr="LOGO LIGUE 2 20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04975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114300</xdr:rowOff>
    </xdr:from>
    <xdr:to>
      <xdr:col>4</xdr:col>
      <xdr:colOff>233045</xdr:colOff>
      <xdr:row>3</xdr:row>
      <xdr:rowOff>142875</xdr:rowOff>
    </xdr:to>
    <xdr:pic>
      <xdr:nvPicPr>
        <xdr:cNvPr id="8" name="Image 7" descr="logogolfpdlff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3257550" y="1143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190500</xdr:colOff>
      <xdr:row>0</xdr:row>
      <xdr:rowOff>0</xdr:rowOff>
    </xdr:from>
    <xdr:to>
      <xdr:col>8</xdr:col>
      <xdr:colOff>857250</xdr:colOff>
      <xdr:row>3</xdr:row>
      <xdr:rowOff>88900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E719E10-D84A-497A-EB8C-22BD1D587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33950" y="0"/>
          <a:ext cx="666750" cy="669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114300</xdr:rowOff>
    </xdr:from>
    <xdr:to>
      <xdr:col>1</xdr:col>
      <xdr:colOff>838200</xdr:colOff>
      <xdr:row>3</xdr:row>
      <xdr:rowOff>85725</xdr:rowOff>
    </xdr:to>
    <xdr:pic>
      <xdr:nvPicPr>
        <xdr:cNvPr id="2" name="Image 1" descr="ffgolf_bleu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57175" y="114300"/>
          <a:ext cx="7810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95250</xdr:rowOff>
    </xdr:from>
    <xdr:to>
      <xdr:col>2</xdr:col>
      <xdr:colOff>628861</xdr:colOff>
      <xdr:row>3</xdr:row>
      <xdr:rowOff>95250</xdr:rowOff>
    </xdr:to>
    <xdr:pic>
      <xdr:nvPicPr>
        <xdr:cNvPr id="3" name="Image 2" descr="LOGO LIGUE 2 201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0650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143774</xdr:colOff>
      <xdr:row>0</xdr:row>
      <xdr:rowOff>105314</xdr:rowOff>
    </xdr:from>
    <xdr:to>
      <xdr:col>5</xdr:col>
      <xdr:colOff>1264</xdr:colOff>
      <xdr:row>3</xdr:row>
      <xdr:rowOff>133889</xdr:rowOff>
    </xdr:to>
    <xdr:pic>
      <xdr:nvPicPr>
        <xdr:cNvPr id="4" name="Image 3" descr="logogolfpdlff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3765071" y="105314"/>
          <a:ext cx="691322" cy="6036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251603</xdr:colOff>
      <xdr:row>0</xdr:row>
      <xdr:rowOff>35944</xdr:rowOff>
    </xdr:from>
    <xdr:to>
      <xdr:col>8</xdr:col>
      <xdr:colOff>918353</xdr:colOff>
      <xdr:row>3</xdr:row>
      <xdr:rowOff>130775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E719E10-D84A-497A-EB8C-22BD1D587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02806" y="35944"/>
          <a:ext cx="666750" cy="669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0</xdr:row>
      <xdr:rowOff>114300</xdr:rowOff>
    </xdr:from>
    <xdr:ext cx="866775" cy="552450"/>
    <xdr:pic>
      <xdr:nvPicPr>
        <xdr:cNvPr id="2" name="Image 1" descr="ffgolf_bleu">
          <a:extLst>
            <a:ext uri="{FF2B5EF4-FFF2-40B4-BE49-F238E27FC236}">
              <a16:creationId xmlns:a16="http://schemas.microsoft.com/office/drawing/2014/main" id="{EF69E45B-508D-4294-8621-D978AA8D897F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819149" y="114300"/>
          <a:ext cx="8667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0</xdr:row>
      <xdr:rowOff>95250</xdr:rowOff>
    </xdr:from>
    <xdr:ext cx="623570" cy="581025"/>
    <xdr:pic>
      <xdr:nvPicPr>
        <xdr:cNvPr id="3" name="Image 2" descr="LOGO LIGUE 2 2015">
          <a:extLst>
            <a:ext uri="{FF2B5EF4-FFF2-40B4-BE49-F238E27FC236}">
              <a16:creationId xmlns:a16="http://schemas.microsoft.com/office/drawing/2014/main" id="{19B0B26C-3D88-485F-9A35-433D27ABFC73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24000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333375</xdr:colOff>
      <xdr:row>0</xdr:row>
      <xdr:rowOff>95250</xdr:rowOff>
    </xdr:from>
    <xdr:ext cx="699769" cy="609600"/>
    <xdr:pic>
      <xdr:nvPicPr>
        <xdr:cNvPr id="4" name="Image 3" descr="logogolfpdlffg">
          <a:extLst>
            <a:ext uri="{FF2B5EF4-FFF2-40B4-BE49-F238E27FC236}">
              <a16:creationId xmlns:a16="http://schemas.microsoft.com/office/drawing/2014/main" id="{2B7347E1-66E0-4AF4-8A55-21142FE7ED9C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2619375" y="95250"/>
          <a:ext cx="699769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8</xdr:col>
      <xdr:colOff>0</xdr:colOff>
      <xdr:row>0</xdr:row>
      <xdr:rowOff>38100</xdr:rowOff>
    </xdr:from>
    <xdr:ext cx="666750" cy="669925"/>
    <xdr:pic>
      <xdr:nvPicPr>
        <xdr:cNvPr id="5" name="Image 4">
          <a:extLst>
            <a:ext uri="{FF2B5EF4-FFF2-40B4-BE49-F238E27FC236}">
              <a16:creationId xmlns:a16="http://schemas.microsoft.com/office/drawing/2014/main" id="{FD5B99DF-A223-4143-854F-52915FA78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8100"/>
          <a:ext cx="666750" cy="66992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114300</xdr:rowOff>
    </xdr:from>
    <xdr:to>
      <xdr:col>1</xdr:col>
      <xdr:colOff>923924</xdr:colOff>
      <xdr:row>3</xdr:row>
      <xdr:rowOff>85725</xdr:rowOff>
    </xdr:to>
    <xdr:pic>
      <xdr:nvPicPr>
        <xdr:cNvPr id="2" name="Image 1" descr="ffgolf_bleu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76224" y="114300"/>
          <a:ext cx="8667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95250</xdr:rowOff>
    </xdr:from>
    <xdr:to>
      <xdr:col>2</xdr:col>
      <xdr:colOff>623570</xdr:colOff>
      <xdr:row>3</xdr:row>
      <xdr:rowOff>95250</xdr:rowOff>
    </xdr:to>
    <xdr:pic>
      <xdr:nvPicPr>
        <xdr:cNvPr id="3" name="Image 2" descr="LOGO LIGUE 2 2015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71650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266700</xdr:colOff>
      <xdr:row>0</xdr:row>
      <xdr:rowOff>123825</xdr:rowOff>
    </xdr:from>
    <xdr:to>
      <xdr:col>4</xdr:col>
      <xdr:colOff>347343</xdr:colOff>
      <xdr:row>3</xdr:row>
      <xdr:rowOff>152400</xdr:rowOff>
    </xdr:to>
    <xdr:pic>
      <xdr:nvPicPr>
        <xdr:cNvPr id="4" name="Image 3" descr="logogolfpdlff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3324225" y="123825"/>
          <a:ext cx="699769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161925</xdr:colOff>
      <xdr:row>0</xdr:row>
      <xdr:rowOff>47625</xdr:rowOff>
    </xdr:from>
    <xdr:to>
      <xdr:col>8</xdr:col>
      <xdr:colOff>828675</xdr:colOff>
      <xdr:row>3</xdr:row>
      <xdr:rowOff>136525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E719E10-D84A-497A-EB8C-22BD1D587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10125" y="47625"/>
          <a:ext cx="666750" cy="669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4" name="Image 3" descr="logogolfpdlff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209675" y="3810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3" name="Image 2" descr="logogolfpdlff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2096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5" name="Image 4" descr="logogolfpdlff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3771900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876300</xdr:colOff>
      <xdr:row>0</xdr:row>
      <xdr:rowOff>0</xdr:rowOff>
    </xdr:from>
    <xdr:to>
      <xdr:col>3</xdr:col>
      <xdr:colOff>880745</xdr:colOff>
      <xdr:row>3</xdr:row>
      <xdr:rowOff>28575</xdr:rowOff>
    </xdr:to>
    <xdr:pic>
      <xdr:nvPicPr>
        <xdr:cNvPr id="6" name="Image 5" descr="logogolfpdlff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7527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7" name="Image 6" descr="logogolfpdlffg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9086850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8" name="Image 7" descr="logogolfpdlff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58578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9" name="Image 8" descr="logogolfpdlffg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38385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10" name="Image 9" descr="logogolfpdlffg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2386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11" name="Image 10" descr="logogolfpdlffg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2386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12" name="Image 11" descr="logogolfpdlffg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2386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13" name="Image 12" descr="logogolfpdlffg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42386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14" name="Image 13" descr="logogolfpdlffg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58578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15" name="Image 14" descr="logogolfpdlffg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62579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16" name="Image 15" descr="logogolfpdlffg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62579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17" name="Image 16" descr="logogolfpdlffg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62579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18" name="Image 17" descr="logogolfpdlffg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62579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19" name="Image 18" descr="logogolfpdlffg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78771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20" name="Image 19" descr="logogolfpdlffg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82772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21" name="Image 20" descr="logogolfpdlffg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82772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22" name="Image 21" descr="logogolfpdlffg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82772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23" name="Image 22" descr="logogolfpdlffg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82772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24" name="Image 23" descr="logogolfpdlffg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98964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25" name="Image 24" descr="logogolfpdlffg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02965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26" name="Image 25" descr="logogolfpdlffg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02965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27" name="Image 26" descr="logogolfpdlffg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02965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28" name="Image 27" descr="logogolfpdlffg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02965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29" name="Image 28" descr="logogolfpdlffg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19157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30" name="Image 29" descr="logogolfpdlffg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43351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31" name="Image 30" descr="logogolfpdlffg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43351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32" name="Image 31" descr="logogolfpdlffg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43351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33" name="Image 32" descr="logogolfpdlffg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43351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34" name="Image 33" descr="logogolfpdlffg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59543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35" name="Image 34" descr="logogolfpdlffg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63544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36" name="Image 35" descr="logogolfpdlffg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63544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37" name="Image 36" descr="logogolfpdlffg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63544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38" name="Image 37" descr="logogolfpdlffg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63544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39" name="Image 38" descr="logogolfpdlffg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79736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40" name="Image 39" descr="logogolfpdlffg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63544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41" name="Image 40" descr="logogolfpdlffg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63544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42" name="Image 41" descr="logogolfpdlffg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63544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43" name="Image 42" descr="logogolfpdlffg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63544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44" name="Image 43" descr="logogolfpdlffg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79736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45" name="Image 44" descr="logogolfpdlffg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83737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46" name="Image 45" descr="logogolfpdlffg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83737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47" name="Image 46" descr="logogolfpdlffg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83737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48" name="Image 47" descr="logogolfpdlffg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83737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49" name="Image 48" descr="logogolfpdlffg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199929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50" name="Image 49" descr="logogolfpdlffg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03930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51" name="Image 50" descr="logogolfpdlffg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03930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52" name="Image 51" descr="logogolfpdlffg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03930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53" name="Image 52" descr="logogolfpdlffg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03930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54" name="Image 53" descr="logogolfpdlffg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20122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55" name="Image 54" descr="logogolfpdlffg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24123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56" name="Image 55" descr="logogolfpdlffg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24123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57" name="Image 56" descr="logogolfpdlffg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24123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58" name="Image 57" descr="logogolfpdlffg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24123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59" name="Image 58" descr="logogolfpdlffg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40315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60" name="Image 59" descr="logogolfpdlffg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44316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61" name="Image 60" descr="logogolfpdlffg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44316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62" name="Image 61" descr="logogolfpdlffg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44316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63" name="Image 62" descr="logogolfpdlffg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443162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4445</xdr:colOff>
      <xdr:row>3</xdr:row>
      <xdr:rowOff>28575</xdr:rowOff>
    </xdr:to>
    <xdr:pic>
      <xdr:nvPicPr>
        <xdr:cNvPr id="64" name="Image 63" descr="logogolfpdlffg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6050875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0</xdr:row>
      <xdr:rowOff>0</xdr:rowOff>
    </xdr:from>
    <xdr:ext cx="4445" cy="600075"/>
    <xdr:pic>
      <xdr:nvPicPr>
        <xdr:cNvPr id="2" name="Image 1" descr="logogolfpdlffg">
          <a:extLst>
            <a:ext uri="{FF2B5EF4-FFF2-40B4-BE49-F238E27FC236}">
              <a16:creationId xmlns:a16="http://schemas.microsoft.com/office/drawing/2014/main" id="{CCF7F9D1-2E80-4091-9298-9C6D5B617145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6391577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0</xdr:row>
      <xdr:rowOff>0</xdr:rowOff>
    </xdr:from>
    <xdr:ext cx="4445" cy="600075"/>
    <xdr:pic>
      <xdr:nvPicPr>
        <xdr:cNvPr id="65" name="Image 64" descr="logogolfpdlffg">
          <a:extLst>
            <a:ext uri="{FF2B5EF4-FFF2-40B4-BE49-F238E27FC236}">
              <a16:creationId xmlns:a16="http://schemas.microsoft.com/office/drawing/2014/main" id="{F360DA2B-363B-49DE-918E-2BF8594ECF99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6391577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0</xdr:row>
      <xdr:rowOff>0</xdr:rowOff>
    </xdr:from>
    <xdr:ext cx="4445" cy="600075"/>
    <xdr:pic>
      <xdr:nvPicPr>
        <xdr:cNvPr id="66" name="Image 65" descr="logogolfpdlffg">
          <a:extLst>
            <a:ext uri="{FF2B5EF4-FFF2-40B4-BE49-F238E27FC236}">
              <a16:creationId xmlns:a16="http://schemas.microsoft.com/office/drawing/2014/main" id="{C7AACB83-F6C5-42F9-A784-0093B34163EF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6391577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0</xdr:row>
      <xdr:rowOff>0</xdr:rowOff>
    </xdr:from>
    <xdr:ext cx="4445" cy="600075"/>
    <xdr:pic>
      <xdr:nvPicPr>
        <xdr:cNvPr id="67" name="Image 66" descr="logogolfpdlffg">
          <a:extLst>
            <a:ext uri="{FF2B5EF4-FFF2-40B4-BE49-F238E27FC236}">
              <a16:creationId xmlns:a16="http://schemas.microsoft.com/office/drawing/2014/main" id="{BEEEDE16-D9B8-447D-A70C-A861D0A3E327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6391577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0</xdr:row>
      <xdr:rowOff>0</xdr:rowOff>
    </xdr:from>
    <xdr:ext cx="4445" cy="600075"/>
    <xdr:pic>
      <xdr:nvPicPr>
        <xdr:cNvPr id="68" name="Image 67" descr="logogolfpdlffg">
          <a:extLst>
            <a:ext uri="{FF2B5EF4-FFF2-40B4-BE49-F238E27FC236}">
              <a16:creationId xmlns:a16="http://schemas.microsoft.com/office/drawing/2014/main" id="{9E2C4B54-7364-433C-8C34-DF952000979C}"/>
            </a:ext>
          </a:extLst>
        </xdr:cNvPr>
        <xdr:cNvPicPr/>
      </xdr:nvPicPr>
      <xdr:blipFill>
        <a:blip xmlns:r="http://schemas.openxmlformats.org/officeDocument/2006/relationships" r:embed="rId1"/>
        <a:srcRect r="61111"/>
        <a:stretch>
          <a:fillRect/>
        </a:stretch>
      </xdr:blipFill>
      <xdr:spPr bwMode="auto">
        <a:xfrm>
          <a:off x="28007896" y="0"/>
          <a:ext cx="444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0</xdr:rowOff>
    </xdr:from>
    <xdr:to>
      <xdr:col>1</xdr:col>
      <xdr:colOff>1381125</xdr:colOff>
      <xdr:row>2</xdr:row>
      <xdr:rowOff>114300</xdr:rowOff>
    </xdr:to>
    <xdr:pic>
      <xdr:nvPicPr>
        <xdr:cNvPr id="2" name="Image 1" descr="ffgolf_bleu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647700" y="0"/>
          <a:ext cx="9334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</xdr:row>
      <xdr:rowOff>19050</xdr:rowOff>
    </xdr:from>
    <xdr:to>
      <xdr:col>1</xdr:col>
      <xdr:colOff>642620</xdr:colOff>
      <xdr:row>5</xdr:row>
      <xdr:rowOff>19050</xdr:rowOff>
    </xdr:to>
    <xdr:pic>
      <xdr:nvPicPr>
        <xdr:cNvPr id="3" name="Image 2" descr="LOGO LIGUE 2 2015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9075" y="409575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876300</xdr:colOff>
      <xdr:row>1</xdr:row>
      <xdr:rowOff>180975</xdr:rowOff>
    </xdr:from>
    <xdr:to>
      <xdr:col>1</xdr:col>
      <xdr:colOff>1566545</xdr:colOff>
      <xdr:row>5</xdr:row>
      <xdr:rowOff>19050</xdr:rowOff>
    </xdr:to>
    <xdr:pic>
      <xdr:nvPicPr>
        <xdr:cNvPr id="4" name="Image 3" descr="logogolfpdlff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1076325" y="3810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247650</xdr:colOff>
      <xdr:row>0</xdr:row>
      <xdr:rowOff>0</xdr:rowOff>
    </xdr:from>
    <xdr:to>
      <xdr:col>3</xdr:col>
      <xdr:colOff>1095375</xdr:colOff>
      <xdr:row>4</xdr:row>
      <xdr:rowOff>9525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E719E10-D84A-497A-EB8C-22BD1D587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9800" y="0"/>
          <a:ext cx="847725" cy="7810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4</xdr:col>
      <xdr:colOff>333375</xdr:colOff>
      <xdr:row>3</xdr:row>
      <xdr:rowOff>98425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E719E10-D84A-497A-EB8C-22BD1D587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9300" y="0"/>
          <a:ext cx="666750" cy="6699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47625</xdr:colOff>
      <xdr:row>0</xdr:row>
      <xdr:rowOff>17585</xdr:rowOff>
    </xdr:from>
    <xdr:to>
      <xdr:col>35</xdr:col>
      <xdr:colOff>9526</xdr:colOff>
      <xdr:row>5</xdr:row>
      <xdr:rowOff>111368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E719E10-D84A-497A-EB8C-22BD1D587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22394" y="17585"/>
          <a:ext cx="1145931" cy="1236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4DF0C-6ED6-4111-A618-D82E8B57120F}">
  <sheetPr>
    <outlinePr summaryBelow="0"/>
  </sheetPr>
  <dimension ref="A1:J77"/>
  <sheetViews>
    <sheetView topLeftCell="A25" zoomScale="130" zoomScaleNormal="130" workbookViewId="0">
      <selection activeCell="E86" sqref="D86:E86"/>
    </sheetView>
  </sheetViews>
  <sheetFormatPr baseColWidth="10" defaultColWidth="9.109375" defaultRowHeight="14.4"/>
  <cols>
    <col min="1" max="1" width="21.33203125" bestFit="1" customWidth="1"/>
    <col min="2" max="2" width="10.33203125" bestFit="1" customWidth="1"/>
    <col min="4" max="4" width="13.44140625" bestFit="1" customWidth="1"/>
    <col min="5" max="5" width="9.33203125" bestFit="1" customWidth="1"/>
    <col min="6" max="6" width="19.88671875" bestFit="1" customWidth="1"/>
    <col min="7" max="7" width="5.109375" bestFit="1" customWidth="1"/>
    <col min="8" max="8" width="11.109375" bestFit="1" customWidth="1"/>
  </cols>
  <sheetData>
    <row r="1" spans="1:10" ht="20.100000000000001" customHeight="1">
      <c r="A1" s="103" t="s">
        <v>177</v>
      </c>
      <c r="B1" s="103" t="s">
        <v>178</v>
      </c>
      <c r="D1" s="103" t="s">
        <v>179</v>
      </c>
      <c r="E1" s="103" t="s">
        <v>338</v>
      </c>
      <c r="F1" s="103" t="s">
        <v>180</v>
      </c>
      <c r="G1" s="103" t="s">
        <v>339</v>
      </c>
      <c r="H1" s="103" t="s">
        <v>340</v>
      </c>
    </row>
    <row r="2" spans="1:10" ht="20.100000000000001" customHeight="1">
      <c r="A2" s="103" t="s">
        <v>181</v>
      </c>
      <c r="B2" s="103" t="s">
        <v>182</v>
      </c>
      <c r="D2" s="103" t="s">
        <v>341</v>
      </c>
      <c r="E2" s="103" t="s">
        <v>342</v>
      </c>
      <c r="F2" s="103" t="s">
        <v>207</v>
      </c>
      <c r="G2" s="103" t="s">
        <v>343</v>
      </c>
      <c r="H2" s="103" t="s">
        <v>344</v>
      </c>
      <c r="J2">
        <v>1</v>
      </c>
    </row>
    <row r="3" spans="1:10" ht="20.100000000000001" customHeight="1">
      <c r="A3" s="103" t="s">
        <v>183</v>
      </c>
      <c r="B3" s="103" t="s">
        <v>184</v>
      </c>
      <c r="D3" s="103" t="s">
        <v>345</v>
      </c>
      <c r="E3" s="103" t="s">
        <v>342</v>
      </c>
      <c r="F3" s="103" t="s">
        <v>42</v>
      </c>
      <c r="G3" s="103" t="s">
        <v>346</v>
      </c>
      <c r="H3" s="103" t="s">
        <v>344</v>
      </c>
      <c r="J3">
        <v>2</v>
      </c>
    </row>
    <row r="4" spans="1:10" ht="20.100000000000001" customHeight="1">
      <c r="A4" s="103" t="s">
        <v>183</v>
      </c>
      <c r="B4" s="103" t="s">
        <v>185</v>
      </c>
      <c r="D4" s="103" t="s">
        <v>347</v>
      </c>
      <c r="E4" s="103" t="s">
        <v>342</v>
      </c>
      <c r="F4" s="103" t="s">
        <v>42</v>
      </c>
      <c r="G4" s="103" t="s">
        <v>348</v>
      </c>
      <c r="H4" s="103" t="s">
        <v>349</v>
      </c>
      <c r="J4">
        <v>3</v>
      </c>
    </row>
    <row r="5" spans="1:10" ht="20.100000000000001" customHeight="1">
      <c r="A5" s="103" t="s">
        <v>350</v>
      </c>
      <c r="B5" s="103" t="s">
        <v>351</v>
      </c>
      <c r="D5" s="103" t="s">
        <v>352</v>
      </c>
      <c r="E5" s="103" t="s">
        <v>342</v>
      </c>
      <c r="F5" s="103" t="s">
        <v>53</v>
      </c>
      <c r="G5" s="103" t="s">
        <v>353</v>
      </c>
      <c r="H5" s="103" t="s">
        <v>349</v>
      </c>
      <c r="J5">
        <v>4</v>
      </c>
    </row>
    <row r="6" spans="1:10" ht="20.100000000000001" customHeight="1">
      <c r="A6" s="103" t="s">
        <v>186</v>
      </c>
      <c r="B6" s="103" t="s">
        <v>187</v>
      </c>
      <c r="D6" s="103" t="s">
        <v>354</v>
      </c>
      <c r="E6" s="103" t="s">
        <v>342</v>
      </c>
      <c r="F6" s="103" t="s">
        <v>134</v>
      </c>
      <c r="G6" s="103" t="s">
        <v>355</v>
      </c>
      <c r="H6" s="103" t="s">
        <v>344</v>
      </c>
      <c r="J6">
        <v>5</v>
      </c>
    </row>
    <row r="7" spans="1:10" ht="20.100000000000001" customHeight="1">
      <c r="A7" s="103" t="s">
        <v>356</v>
      </c>
      <c r="B7" s="103" t="s">
        <v>357</v>
      </c>
      <c r="D7" s="103" t="s">
        <v>358</v>
      </c>
      <c r="E7" s="103" t="s">
        <v>342</v>
      </c>
      <c r="F7" s="103" t="s">
        <v>41</v>
      </c>
      <c r="G7" s="103" t="s">
        <v>359</v>
      </c>
      <c r="H7" s="103" t="s">
        <v>344</v>
      </c>
      <c r="J7">
        <v>6</v>
      </c>
    </row>
    <row r="8" spans="1:10" ht="20.100000000000001" customHeight="1">
      <c r="A8" s="103" t="s">
        <v>360</v>
      </c>
      <c r="B8" s="103" t="s">
        <v>250</v>
      </c>
      <c r="D8" s="103" t="s">
        <v>361</v>
      </c>
      <c r="E8" s="103" t="s">
        <v>342</v>
      </c>
      <c r="F8" s="103" t="s">
        <v>188</v>
      </c>
      <c r="G8" s="103" t="s">
        <v>362</v>
      </c>
      <c r="H8" s="103" t="s">
        <v>344</v>
      </c>
      <c r="J8">
        <v>7</v>
      </c>
    </row>
    <row r="9" spans="1:10" ht="20.100000000000001" customHeight="1">
      <c r="A9" s="103" t="s">
        <v>363</v>
      </c>
      <c r="B9" s="103" t="s">
        <v>364</v>
      </c>
      <c r="D9" s="103" t="s">
        <v>365</v>
      </c>
      <c r="E9" s="103" t="s">
        <v>366</v>
      </c>
      <c r="F9" s="103" t="s">
        <v>306</v>
      </c>
      <c r="G9" s="103" t="s">
        <v>367</v>
      </c>
      <c r="H9" s="103" t="s">
        <v>368</v>
      </c>
      <c r="J9">
        <v>8</v>
      </c>
    </row>
    <row r="10" spans="1:10" ht="20.100000000000001" customHeight="1">
      <c r="A10" s="103" t="s">
        <v>189</v>
      </c>
      <c r="B10" s="103" t="s">
        <v>190</v>
      </c>
      <c r="D10" s="103" t="s">
        <v>369</v>
      </c>
      <c r="E10" s="103" t="s">
        <v>342</v>
      </c>
      <c r="F10" s="103" t="s">
        <v>188</v>
      </c>
      <c r="G10" s="103" t="s">
        <v>370</v>
      </c>
      <c r="H10" s="103" t="s">
        <v>344</v>
      </c>
      <c r="J10">
        <v>9</v>
      </c>
    </row>
    <row r="11" spans="1:10" ht="20.100000000000001" customHeight="1">
      <c r="A11" s="103" t="s">
        <v>191</v>
      </c>
      <c r="B11" s="103" t="s">
        <v>192</v>
      </c>
      <c r="D11" s="103" t="s">
        <v>371</v>
      </c>
      <c r="E11" s="103" t="s">
        <v>342</v>
      </c>
      <c r="F11" s="103" t="s">
        <v>193</v>
      </c>
      <c r="G11" s="103" t="s">
        <v>372</v>
      </c>
      <c r="H11" s="103" t="s">
        <v>344</v>
      </c>
      <c r="J11">
        <v>10</v>
      </c>
    </row>
    <row r="12" spans="1:10" ht="20.100000000000001" customHeight="1">
      <c r="A12" s="103" t="s">
        <v>194</v>
      </c>
      <c r="B12" s="103" t="s">
        <v>195</v>
      </c>
      <c r="D12" s="103" t="s">
        <v>373</v>
      </c>
      <c r="E12" s="103" t="s">
        <v>366</v>
      </c>
      <c r="F12" s="103" t="s">
        <v>55</v>
      </c>
      <c r="G12" s="103" t="s">
        <v>362</v>
      </c>
      <c r="H12" s="103" t="s">
        <v>368</v>
      </c>
      <c r="J12">
        <v>11</v>
      </c>
    </row>
    <row r="13" spans="1:10" ht="20.100000000000001" customHeight="1">
      <c r="A13" s="103" t="s">
        <v>194</v>
      </c>
      <c r="B13" s="103" t="s">
        <v>196</v>
      </c>
      <c r="D13" s="103" t="s">
        <v>374</v>
      </c>
      <c r="E13" s="103" t="s">
        <v>366</v>
      </c>
      <c r="F13" s="103" t="s">
        <v>39</v>
      </c>
      <c r="G13" s="103" t="s">
        <v>375</v>
      </c>
      <c r="H13" s="103" t="s">
        <v>376</v>
      </c>
      <c r="J13">
        <v>12</v>
      </c>
    </row>
    <row r="14" spans="1:10" ht="20.100000000000001" customHeight="1">
      <c r="A14" s="103" t="s">
        <v>377</v>
      </c>
      <c r="B14" s="103" t="s">
        <v>192</v>
      </c>
      <c r="D14" s="103" t="s">
        <v>378</v>
      </c>
      <c r="E14" s="103" t="s">
        <v>342</v>
      </c>
      <c r="F14" s="103" t="s">
        <v>379</v>
      </c>
      <c r="G14" s="103" t="s">
        <v>380</v>
      </c>
      <c r="H14" s="103" t="s">
        <v>349</v>
      </c>
      <c r="J14">
        <v>13</v>
      </c>
    </row>
    <row r="15" spans="1:10" ht="20.100000000000001" customHeight="1">
      <c r="A15" s="103" t="s">
        <v>198</v>
      </c>
      <c r="B15" s="103" t="s">
        <v>199</v>
      </c>
      <c r="D15" s="103" t="s">
        <v>381</v>
      </c>
      <c r="E15" s="103" t="s">
        <v>342</v>
      </c>
      <c r="F15" s="103" t="s">
        <v>42</v>
      </c>
      <c r="G15" s="103" t="s">
        <v>382</v>
      </c>
      <c r="H15" s="103" t="s">
        <v>344</v>
      </c>
      <c r="J15">
        <v>14</v>
      </c>
    </row>
    <row r="16" spans="1:10" ht="20.100000000000001" customHeight="1">
      <c r="A16" s="103" t="s">
        <v>383</v>
      </c>
      <c r="B16" s="103" t="s">
        <v>384</v>
      </c>
      <c r="D16" s="103" t="s">
        <v>385</v>
      </c>
      <c r="E16" s="103" t="s">
        <v>342</v>
      </c>
      <c r="F16" s="103" t="s">
        <v>268</v>
      </c>
      <c r="G16" s="103" t="s">
        <v>386</v>
      </c>
      <c r="H16" s="103" t="s">
        <v>344</v>
      </c>
      <c r="J16">
        <v>15</v>
      </c>
    </row>
    <row r="17" spans="1:10" ht="20.100000000000001" customHeight="1">
      <c r="A17" s="103" t="s">
        <v>200</v>
      </c>
      <c r="B17" s="103" t="s">
        <v>201</v>
      </c>
      <c r="D17" s="103" t="s">
        <v>387</v>
      </c>
      <c r="E17" s="103" t="s">
        <v>342</v>
      </c>
      <c r="F17" s="103" t="s">
        <v>53</v>
      </c>
      <c r="G17" s="103" t="s">
        <v>388</v>
      </c>
      <c r="H17" s="103" t="s">
        <v>344</v>
      </c>
      <c r="J17">
        <v>16</v>
      </c>
    </row>
    <row r="18" spans="1:10" ht="20.100000000000001" customHeight="1">
      <c r="A18" s="103" t="s">
        <v>200</v>
      </c>
      <c r="B18" s="103" t="s">
        <v>389</v>
      </c>
      <c r="D18" s="103" t="s">
        <v>390</v>
      </c>
      <c r="E18" s="103" t="s">
        <v>342</v>
      </c>
      <c r="F18" s="103" t="s">
        <v>53</v>
      </c>
      <c r="G18" s="103" t="s">
        <v>391</v>
      </c>
      <c r="H18" s="103" t="s">
        <v>392</v>
      </c>
      <c r="J18">
        <v>17</v>
      </c>
    </row>
    <row r="19" spans="1:10" ht="20.100000000000001" customHeight="1">
      <c r="A19" s="103" t="s">
        <v>202</v>
      </c>
      <c r="B19" s="103" t="s">
        <v>203</v>
      </c>
      <c r="D19" s="103" t="s">
        <v>393</v>
      </c>
      <c r="E19" s="103" t="s">
        <v>342</v>
      </c>
      <c r="F19" s="103" t="s">
        <v>53</v>
      </c>
      <c r="G19" s="103" t="s">
        <v>394</v>
      </c>
      <c r="H19" s="103" t="s">
        <v>344</v>
      </c>
      <c r="J19">
        <v>18</v>
      </c>
    </row>
    <row r="20" spans="1:10" ht="20.100000000000001" customHeight="1">
      <c r="A20" s="103" t="s">
        <v>202</v>
      </c>
      <c r="B20" s="103" t="s">
        <v>218</v>
      </c>
      <c r="D20" s="103" t="s">
        <v>395</v>
      </c>
      <c r="E20" s="103" t="s">
        <v>366</v>
      </c>
      <c r="F20" s="103" t="s">
        <v>53</v>
      </c>
      <c r="G20" s="103" t="s">
        <v>396</v>
      </c>
      <c r="H20" s="103" t="s">
        <v>376</v>
      </c>
      <c r="J20">
        <v>19</v>
      </c>
    </row>
    <row r="21" spans="1:10" ht="20.100000000000001" customHeight="1">
      <c r="A21" s="103" t="s">
        <v>397</v>
      </c>
      <c r="B21" s="103" t="s">
        <v>398</v>
      </c>
      <c r="D21" s="103" t="s">
        <v>399</v>
      </c>
      <c r="E21" s="103" t="s">
        <v>342</v>
      </c>
      <c r="F21" s="103" t="s">
        <v>53</v>
      </c>
      <c r="G21" s="103" t="s">
        <v>400</v>
      </c>
      <c r="H21" s="103" t="s">
        <v>392</v>
      </c>
      <c r="J21">
        <v>20</v>
      </c>
    </row>
    <row r="22" spans="1:10" ht="20.100000000000001" customHeight="1">
      <c r="A22" s="103" t="s">
        <v>397</v>
      </c>
      <c r="B22" s="103" t="s">
        <v>401</v>
      </c>
      <c r="D22" s="103" t="s">
        <v>399</v>
      </c>
      <c r="E22" s="103" t="s">
        <v>342</v>
      </c>
      <c r="F22" s="103" t="s">
        <v>53</v>
      </c>
      <c r="G22" s="103" t="s">
        <v>355</v>
      </c>
      <c r="H22" s="103" t="s">
        <v>392</v>
      </c>
      <c r="J22">
        <v>21</v>
      </c>
    </row>
    <row r="23" spans="1:10" ht="20.100000000000001" customHeight="1">
      <c r="A23" s="103" t="s">
        <v>402</v>
      </c>
      <c r="B23" s="103" t="s">
        <v>248</v>
      </c>
      <c r="D23" s="103" t="s">
        <v>403</v>
      </c>
      <c r="E23" s="103" t="s">
        <v>342</v>
      </c>
      <c r="F23" s="103" t="s">
        <v>404</v>
      </c>
      <c r="G23" s="103" t="s">
        <v>405</v>
      </c>
      <c r="H23" s="103" t="s">
        <v>349</v>
      </c>
      <c r="J23">
        <v>22</v>
      </c>
    </row>
    <row r="24" spans="1:10" ht="20.100000000000001" customHeight="1">
      <c r="A24" s="103" t="s">
        <v>205</v>
      </c>
      <c r="B24" s="103" t="s">
        <v>206</v>
      </c>
      <c r="D24" s="103" t="s">
        <v>406</v>
      </c>
      <c r="E24" s="103" t="s">
        <v>342</v>
      </c>
      <c r="F24" s="103" t="s">
        <v>55</v>
      </c>
      <c r="G24" s="103" t="s">
        <v>407</v>
      </c>
      <c r="H24" s="103" t="s">
        <v>344</v>
      </c>
      <c r="J24">
        <v>23</v>
      </c>
    </row>
    <row r="25" spans="1:10" ht="20.100000000000001" customHeight="1">
      <c r="A25" s="103" t="s">
        <v>208</v>
      </c>
      <c r="B25" s="103"/>
      <c r="D25" s="103"/>
      <c r="E25" s="103"/>
      <c r="F25" s="103"/>
      <c r="G25" s="103"/>
      <c r="H25" s="103"/>
      <c r="J25">
        <v>24</v>
      </c>
    </row>
    <row r="26" spans="1:10" ht="20.100000000000001" customHeight="1">
      <c r="A26" s="103" t="s">
        <v>408</v>
      </c>
      <c r="B26" s="103" t="s">
        <v>210</v>
      </c>
      <c r="D26" s="103" t="s">
        <v>409</v>
      </c>
      <c r="E26" s="103" t="s">
        <v>342</v>
      </c>
      <c r="F26" s="103" t="s">
        <v>55</v>
      </c>
      <c r="G26" s="103" t="s">
        <v>410</v>
      </c>
      <c r="H26" s="103" t="s">
        <v>344</v>
      </c>
      <c r="J26">
        <v>25</v>
      </c>
    </row>
    <row r="27" spans="1:10" ht="20.100000000000001" customHeight="1">
      <c r="A27" s="103" t="s">
        <v>411</v>
      </c>
      <c r="B27" s="103" t="s">
        <v>412</v>
      </c>
      <c r="D27" s="103" t="s">
        <v>413</v>
      </c>
      <c r="E27" s="103" t="s">
        <v>342</v>
      </c>
      <c r="F27" s="103" t="s">
        <v>98</v>
      </c>
      <c r="G27" s="103" t="s">
        <v>414</v>
      </c>
      <c r="H27" s="103" t="s">
        <v>349</v>
      </c>
      <c r="J27">
        <v>26</v>
      </c>
    </row>
    <row r="28" spans="1:10" ht="20.100000000000001" customHeight="1">
      <c r="A28" s="103" t="s">
        <v>209</v>
      </c>
      <c r="B28" s="103" t="s">
        <v>201</v>
      </c>
      <c r="D28" s="103" t="s">
        <v>415</v>
      </c>
      <c r="E28" s="103" t="s">
        <v>342</v>
      </c>
      <c r="F28" s="103" t="s">
        <v>37</v>
      </c>
      <c r="G28" s="103" t="s">
        <v>416</v>
      </c>
      <c r="H28" s="103" t="s">
        <v>344</v>
      </c>
      <c r="J28">
        <v>27</v>
      </c>
    </row>
    <row r="29" spans="1:10" ht="20.100000000000001" customHeight="1">
      <c r="A29" s="103" t="s">
        <v>211</v>
      </c>
      <c r="B29" s="103" t="s">
        <v>212</v>
      </c>
      <c r="D29" s="103" t="s">
        <v>417</v>
      </c>
      <c r="E29" s="103" t="s">
        <v>342</v>
      </c>
      <c r="F29" s="103" t="s">
        <v>41</v>
      </c>
      <c r="G29" s="103" t="s">
        <v>418</v>
      </c>
      <c r="H29" s="103" t="s">
        <v>344</v>
      </c>
      <c r="J29">
        <v>28</v>
      </c>
    </row>
    <row r="30" spans="1:10" ht="20.100000000000001" customHeight="1">
      <c r="A30" s="103" t="s">
        <v>213</v>
      </c>
      <c r="B30" s="103" t="s">
        <v>214</v>
      </c>
      <c r="D30" s="103" t="s">
        <v>419</v>
      </c>
      <c r="E30" s="103" t="s">
        <v>342</v>
      </c>
      <c r="F30" s="103" t="s">
        <v>215</v>
      </c>
      <c r="G30" s="103" t="s">
        <v>372</v>
      </c>
      <c r="H30" s="103" t="s">
        <v>344</v>
      </c>
      <c r="J30">
        <v>29</v>
      </c>
    </row>
    <row r="31" spans="1:10" ht="20.100000000000001" customHeight="1">
      <c r="A31" s="103" t="s">
        <v>420</v>
      </c>
      <c r="B31" s="103" t="s">
        <v>248</v>
      </c>
      <c r="D31" s="103" t="s">
        <v>421</v>
      </c>
      <c r="E31" s="103" t="s">
        <v>342</v>
      </c>
      <c r="F31" s="103" t="s">
        <v>35</v>
      </c>
      <c r="G31" s="103" t="s">
        <v>391</v>
      </c>
      <c r="H31" s="103" t="s">
        <v>392</v>
      </c>
      <c r="J31">
        <v>30</v>
      </c>
    </row>
    <row r="32" spans="1:10" ht="20.100000000000001" customHeight="1">
      <c r="A32" s="103" t="s">
        <v>422</v>
      </c>
      <c r="B32" s="103" t="s">
        <v>423</v>
      </c>
      <c r="D32" s="103" t="s">
        <v>424</v>
      </c>
      <c r="E32" s="103" t="s">
        <v>342</v>
      </c>
      <c r="F32" s="103" t="s">
        <v>193</v>
      </c>
      <c r="G32" s="103" t="s">
        <v>425</v>
      </c>
      <c r="H32" s="103" t="s">
        <v>344</v>
      </c>
      <c r="J32">
        <v>31</v>
      </c>
    </row>
    <row r="33" spans="1:10" ht="20.100000000000001" customHeight="1">
      <c r="A33" s="103" t="s">
        <v>217</v>
      </c>
      <c r="B33" s="103" t="s">
        <v>218</v>
      </c>
      <c r="D33" s="103" t="s">
        <v>426</v>
      </c>
      <c r="E33" s="103" t="s">
        <v>366</v>
      </c>
      <c r="F33" s="103" t="s">
        <v>55</v>
      </c>
      <c r="G33" s="103" t="s">
        <v>427</v>
      </c>
      <c r="H33" s="103" t="s">
        <v>368</v>
      </c>
      <c r="J33">
        <v>32</v>
      </c>
    </row>
    <row r="34" spans="1:10" ht="20.100000000000001" customHeight="1">
      <c r="A34" s="103" t="s">
        <v>428</v>
      </c>
      <c r="B34" s="103" t="s">
        <v>429</v>
      </c>
      <c r="D34" s="103" t="s">
        <v>430</v>
      </c>
      <c r="E34" s="103" t="s">
        <v>366</v>
      </c>
      <c r="F34" s="103" t="s">
        <v>36</v>
      </c>
      <c r="G34" s="103" t="s">
        <v>431</v>
      </c>
      <c r="H34" s="103" t="s">
        <v>368</v>
      </c>
      <c r="J34">
        <v>33</v>
      </c>
    </row>
    <row r="35" spans="1:10" ht="20.100000000000001" customHeight="1">
      <c r="A35" s="103" t="s">
        <v>432</v>
      </c>
      <c r="B35" s="103" t="s">
        <v>433</v>
      </c>
      <c r="D35" s="103" t="s">
        <v>434</v>
      </c>
      <c r="E35" s="103" t="s">
        <v>342</v>
      </c>
      <c r="F35" s="103" t="s">
        <v>53</v>
      </c>
      <c r="G35" s="103" t="s">
        <v>435</v>
      </c>
      <c r="H35" s="103" t="s">
        <v>344</v>
      </c>
      <c r="J35">
        <v>34</v>
      </c>
    </row>
    <row r="36" spans="1:10" ht="20.100000000000001" customHeight="1">
      <c r="A36" s="103" t="s">
        <v>219</v>
      </c>
      <c r="B36" s="103" t="s">
        <v>220</v>
      </c>
      <c r="D36" s="103" t="s">
        <v>436</v>
      </c>
      <c r="E36" s="103" t="s">
        <v>342</v>
      </c>
      <c r="F36" s="103" t="s">
        <v>134</v>
      </c>
      <c r="G36" s="103" t="s">
        <v>437</v>
      </c>
      <c r="H36" s="103" t="s">
        <v>349</v>
      </c>
      <c r="J36">
        <v>35</v>
      </c>
    </row>
    <row r="37" spans="1:10" ht="20.100000000000001" customHeight="1">
      <c r="A37" s="103" t="s">
        <v>221</v>
      </c>
      <c r="B37" s="103" t="s">
        <v>222</v>
      </c>
      <c r="D37" s="103" t="s">
        <v>438</v>
      </c>
      <c r="E37" s="103" t="s">
        <v>366</v>
      </c>
      <c r="F37" s="103" t="s">
        <v>37</v>
      </c>
      <c r="G37" s="103" t="s">
        <v>439</v>
      </c>
      <c r="H37" s="103" t="s">
        <v>368</v>
      </c>
      <c r="J37">
        <v>36</v>
      </c>
    </row>
    <row r="38" spans="1:10" ht="20.100000000000001" customHeight="1">
      <c r="A38" s="103" t="s">
        <v>223</v>
      </c>
      <c r="B38" s="103" t="s">
        <v>440</v>
      </c>
      <c r="D38" s="103" t="s">
        <v>441</v>
      </c>
      <c r="E38" s="103" t="s">
        <v>366</v>
      </c>
      <c r="F38" s="103" t="s">
        <v>55</v>
      </c>
      <c r="G38" s="103" t="s">
        <v>442</v>
      </c>
      <c r="H38" s="103" t="s">
        <v>376</v>
      </c>
      <c r="J38">
        <v>37</v>
      </c>
    </row>
    <row r="39" spans="1:10" ht="20.100000000000001" customHeight="1">
      <c r="A39" s="103" t="s">
        <v>223</v>
      </c>
      <c r="B39" s="103" t="s">
        <v>210</v>
      </c>
      <c r="D39" s="103" t="s">
        <v>403</v>
      </c>
      <c r="E39" s="103" t="s">
        <v>342</v>
      </c>
      <c r="F39" s="103" t="s">
        <v>35</v>
      </c>
      <c r="G39" s="103" t="s">
        <v>443</v>
      </c>
      <c r="H39" s="103" t="s">
        <v>349</v>
      </c>
      <c r="J39">
        <v>38</v>
      </c>
    </row>
    <row r="40" spans="1:10" ht="20.100000000000001" customHeight="1">
      <c r="A40" s="103" t="s">
        <v>444</v>
      </c>
      <c r="B40" s="103" t="s">
        <v>216</v>
      </c>
      <c r="D40" s="103" t="s">
        <v>445</v>
      </c>
      <c r="E40" s="103" t="s">
        <v>342</v>
      </c>
      <c r="F40" s="103" t="s">
        <v>285</v>
      </c>
      <c r="G40" s="103" t="s">
        <v>446</v>
      </c>
      <c r="H40" s="103" t="s">
        <v>344</v>
      </c>
      <c r="J40">
        <v>39</v>
      </c>
    </row>
    <row r="41" spans="1:10" ht="20.100000000000001" customHeight="1">
      <c r="A41" s="103" t="s">
        <v>224</v>
      </c>
      <c r="B41" s="103" t="s">
        <v>210</v>
      </c>
      <c r="D41" s="103" t="s">
        <v>447</v>
      </c>
      <c r="E41" s="103" t="s">
        <v>342</v>
      </c>
      <c r="F41" s="103" t="s">
        <v>37</v>
      </c>
      <c r="G41" s="103" t="s">
        <v>448</v>
      </c>
      <c r="H41" s="103" t="s">
        <v>344</v>
      </c>
      <c r="J41">
        <v>40</v>
      </c>
    </row>
    <row r="42" spans="1:10" ht="20.100000000000001" customHeight="1">
      <c r="A42" s="103" t="s">
        <v>226</v>
      </c>
      <c r="B42" s="103" t="s">
        <v>227</v>
      </c>
      <c r="D42" s="103" t="s">
        <v>449</v>
      </c>
      <c r="E42" s="103" t="s">
        <v>366</v>
      </c>
      <c r="F42" s="103" t="s">
        <v>215</v>
      </c>
      <c r="G42" s="103" t="s">
        <v>450</v>
      </c>
      <c r="H42" s="103" t="s">
        <v>368</v>
      </c>
      <c r="J42">
        <v>41</v>
      </c>
    </row>
    <row r="43" spans="1:10" ht="20.100000000000001" customHeight="1">
      <c r="A43" s="103" t="s">
        <v>228</v>
      </c>
      <c r="B43" s="103" t="s">
        <v>230</v>
      </c>
      <c r="D43" s="103" t="s">
        <v>451</v>
      </c>
      <c r="E43" s="103" t="s">
        <v>342</v>
      </c>
      <c r="F43" s="103" t="s">
        <v>80</v>
      </c>
      <c r="G43" s="103" t="s">
        <v>452</v>
      </c>
      <c r="H43" s="103" t="s">
        <v>344</v>
      </c>
      <c r="J43">
        <v>42</v>
      </c>
    </row>
    <row r="44" spans="1:10" ht="20.100000000000001" customHeight="1">
      <c r="A44" s="103" t="s">
        <v>228</v>
      </c>
      <c r="B44" s="103" t="s">
        <v>229</v>
      </c>
      <c r="D44" s="103" t="s">
        <v>451</v>
      </c>
      <c r="E44" s="103" t="s">
        <v>342</v>
      </c>
      <c r="F44" s="103" t="s">
        <v>80</v>
      </c>
      <c r="G44" s="103" t="s">
        <v>453</v>
      </c>
      <c r="H44" s="103" t="s">
        <v>344</v>
      </c>
      <c r="J44">
        <v>43</v>
      </c>
    </row>
    <row r="45" spans="1:10" ht="20.100000000000001" customHeight="1">
      <c r="A45" s="103" t="s">
        <v>454</v>
      </c>
      <c r="B45" s="103" t="s">
        <v>455</v>
      </c>
      <c r="D45" s="103" t="s">
        <v>456</v>
      </c>
      <c r="E45" s="103" t="s">
        <v>342</v>
      </c>
      <c r="F45" s="103" t="s">
        <v>289</v>
      </c>
      <c r="G45" s="103" t="s">
        <v>457</v>
      </c>
      <c r="H45" s="103" t="s">
        <v>349</v>
      </c>
      <c r="J45">
        <v>44</v>
      </c>
    </row>
    <row r="46" spans="1:10" ht="20.100000000000001" customHeight="1">
      <c r="A46" s="103" t="s">
        <v>458</v>
      </c>
      <c r="B46" s="103" t="s">
        <v>459</v>
      </c>
      <c r="D46" s="103" t="s">
        <v>460</v>
      </c>
      <c r="E46" s="103" t="s">
        <v>342</v>
      </c>
      <c r="F46" s="103" t="s">
        <v>38</v>
      </c>
      <c r="G46" s="103" t="s">
        <v>461</v>
      </c>
      <c r="H46" s="103" t="s">
        <v>349</v>
      </c>
      <c r="J46">
        <v>45</v>
      </c>
    </row>
    <row r="47" spans="1:10" ht="20.100000000000001" customHeight="1">
      <c r="A47" s="103" t="s">
        <v>462</v>
      </c>
      <c r="B47" s="103" t="s">
        <v>463</v>
      </c>
      <c r="D47" s="103" t="s">
        <v>464</v>
      </c>
      <c r="E47" s="103" t="s">
        <v>342</v>
      </c>
      <c r="F47" s="103" t="s">
        <v>289</v>
      </c>
      <c r="G47" s="103" t="s">
        <v>465</v>
      </c>
      <c r="H47" s="103" t="s">
        <v>349</v>
      </c>
      <c r="J47">
        <v>46</v>
      </c>
    </row>
    <row r="48" spans="1:10" ht="20.100000000000001" customHeight="1">
      <c r="A48" s="103" t="s">
        <v>466</v>
      </c>
      <c r="B48" s="103" t="s">
        <v>467</v>
      </c>
      <c r="D48" s="103" t="s">
        <v>468</v>
      </c>
      <c r="E48" s="103" t="s">
        <v>342</v>
      </c>
      <c r="F48" s="103" t="s">
        <v>42</v>
      </c>
      <c r="G48" s="103" t="s">
        <v>469</v>
      </c>
      <c r="H48" s="103" t="s">
        <v>349</v>
      </c>
      <c r="J48">
        <v>47</v>
      </c>
    </row>
    <row r="49" spans="1:10" ht="20.100000000000001" customHeight="1">
      <c r="A49" s="103" t="s">
        <v>231</v>
      </c>
      <c r="B49" s="103" t="s">
        <v>232</v>
      </c>
      <c r="D49" s="103" t="s">
        <v>470</v>
      </c>
      <c r="E49" s="103" t="s">
        <v>342</v>
      </c>
      <c r="F49" s="103" t="s">
        <v>40</v>
      </c>
      <c r="G49" s="103" t="s">
        <v>431</v>
      </c>
      <c r="H49" s="103" t="s">
        <v>344</v>
      </c>
      <c r="J49">
        <v>48</v>
      </c>
    </row>
    <row r="50" spans="1:10" ht="20.100000000000001" customHeight="1">
      <c r="A50" s="103" t="s">
        <v>233</v>
      </c>
      <c r="B50" s="103" t="s">
        <v>234</v>
      </c>
      <c r="D50" s="103" t="s">
        <v>471</v>
      </c>
      <c r="E50" s="103" t="s">
        <v>366</v>
      </c>
      <c r="F50" s="103" t="s">
        <v>39</v>
      </c>
      <c r="G50" s="103" t="s">
        <v>472</v>
      </c>
      <c r="H50" s="103" t="s">
        <v>376</v>
      </c>
      <c r="J50">
        <v>49</v>
      </c>
    </row>
    <row r="51" spans="1:10" ht="20.100000000000001" customHeight="1">
      <c r="A51" s="103" t="s">
        <v>235</v>
      </c>
      <c r="B51" s="103" t="s">
        <v>236</v>
      </c>
      <c r="D51" s="103" t="s">
        <v>473</v>
      </c>
      <c r="E51" s="103" t="s">
        <v>366</v>
      </c>
      <c r="F51" s="103" t="s">
        <v>84</v>
      </c>
      <c r="G51" s="103" t="s">
        <v>474</v>
      </c>
      <c r="H51" s="103" t="s">
        <v>368</v>
      </c>
      <c r="J51">
        <v>50</v>
      </c>
    </row>
    <row r="52" spans="1:10" ht="20.100000000000001" customHeight="1">
      <c r="A52" s="103" t="s">
        <v>237</v>
      </c>
      <c r="B52" s="103" t="s">
        <v>241</v>
      </c>
      <c r="D52" s="103" t="s">
        <v>475</v>
      </c>
      <c r="E52" s="103" t="s">
        <v>342</v>
      </c>
      <c r="F52" s="103" t="s">
        <v>239</v>
      </c>
      <c r="G52" s="103" t="s">
        <v>476</v>
      </c>
      <c r="H52" s="103" t="s">
        <v>344</v>
      </c>
      <c r="J52">
        <v>51</v>
      </c>
    </row>
    <row r="53" spans="1:10" ht="20.100000000000001" customHeight="1">
      <c r="A53" s="103" t="s">
        <v>237</v>
      </c>
      <c r="B53" s="103" t="s">
        <v>238</v>
      </c>
      <c r="D53" s="103" t="s">
        <v>477</v>
      </c>
      <c r="E53" s="103" t="s">
        <v>366</v>
      </c>
      <c r="F53" s="103" t="s">
        <v>239</v>
      </c>
      <c r="G53" s="103" t="s">
        <v>478</v>
      </c>
      <c r="H53" s="103" t="s">
        <v>376</v>
      </c>
      <c r="J53">
        <v>52</v>
      </c>
    </row>
    <row r="54" spans="1:10" ht="20.100000000000001" customHeight="1">
      <c r="A54" s="103" t="s">
        <v>237</v>
      </c>
      <c r="B54" s="103" t="s">
        <v>240</v>
      </c>
      <c r="D54" s="103" t="s">
        <v>479</v>
      </c>
      <c r="E54" s="103" t="s">
        <v>342</v>
      </c>
      <c r="F54" s="103" t="s">
        <v>239</v>
      </c>
      <c r="G54" s="103" t="s">
        <v>480</v>
      </c>
      <c r="H54" s="103" t="s">
        <v>392</v>
      </c>
      <c r="J54">
        <v>53</v>
      </c>
    </row>
    <row r="55" spans="1:10" ht="20.100000000000001" customHeight="1">
      <c r="A55" s="103" t="s">
        <v>481</v>
      </c>
      <c r="B55" s="103" t="s">
        <v>204</v>
      </c>
      <c r="D55" s="103" t="s">
        <v>482</v>
      </c>
      <c r="E55" s="103" t="s">
        <v>342</v>
      </c>
      <c r="F55" s="103" t="s">
        <v>306</v>
      </c>
      <c r="G55" s="103" t="s">
        <v>483</v>
      </c>
      <c r="H55" s="103" t="s">
        <v>344</v>
      </c>
      <c r="J55">
        <v>54</v>
      </c>
    </row>
    <row r="56" spans="1:10" ht="20.100000000000001" customHeight="1">
      <c r="A56" s="103" t="s">
        <v>242</v>
      </c>
      <c r="B56" s="103" t="s">
        <v>484</v>
      </c>
      <c r="D56" s="103" t="s">
        <v>485</v>
      </c>
      <c r="E56" s="103" t="s">
        <v>342</v>
      </c>
      <c r="F56" s="103" t="s">
        <v>53</v>
      </c>
      <c r="G56" s="103" t="s">
        <v>486</v>
      </c>
      <c r="H56" s="103" t="s">
        <v>349</v>
      </c>
      <c r="J56">
        <v>55</v>
      </c>
    </row>
    <row r="57" spans="1:10" ht="20.100000000000001" customHeight="1">
      <c r="A57" s="103" t="s">
        <v>243</v>
      </c>
      <c r="B57" s="103" t="s">
        <v>225</v>
      </c>
      <c r="D57" s="103" t="s">
        <v>487</v>
      </c>
      <c r="E57" s="103" t="s">
        <v>342</v>
      </c>
      <c r="F57" s="103" t="s">
        <v>134</v>
      </c>
      <c r="G57" s="103" t="s">
        <v>488</v>
      </c>
      <c r="H57" s="103" t="s">
        <v>349</v>
      </c>
      <c r="J57">
        <v>56</v>
      </c>
    </row>
    <row r="58" spans="1:10" ht="20.100000000000001" customHeight="1">
      <c r="A58" s="103" t="s">
        <v>489</v>
      </c>
      <c r="B58" s="103" t="s">
        <v>490</v>
      </c>
      <c r="D58" s="103" t="s">
        <v>491</v>
      </c>
      <c r="E58" s="103" t="s">
        <v>342</v>
      </c>
      <c r="F58" s="103" t="s">
        <v>492</v>
      </c>
      <c r="G58" s="103" t="s">
        <v>493</v>
      </c>
      <c r="H58" s="103" t="s">
        <v>349</v>
      </c>
      <c r="J58">
        <v>57</v>
      </c>
    </row>
    <row r="59" spans="1:10" ht="20.100000000000001" customHeight="1">
      <c r="A59" s="103" t="s">
        <v>494</v>
      </c>
      <c r="B59" s="103" t="s">
        <v>495</v>
      </c>
      <c r="D59" s="103" t="s">
        <v>496</v>
      </c>
      <c r="E59" s="103" t="s">
        <v>342</v>
      </c>
      <c r="F59" s="103" t="s">
        <v>37</v>
      </c>
      <c r="G59" s="103" t="s">
        <v>391</v>
      </c>
      <c r="H59" s="103" t="s">
        <v>392</v>
      </c>
      <c r="J59">
        <v>58</v>
      </c>
    </row>
    <row r="60" spans="1:10" ht="20.100000000000001" customHeight="1">
      <c r="A60" s="103" t="s">
        <v>244</v>
      </c>
      <c r="B60" s="103" t="s">
        <v>245</v>
      </c>
      <c r="D60" s="103" t="s">
        <v>497</v>
      </c>
      <c r="E60" s="103" t="s">
        <v>366</v>
      </c>
      <c r="F60" s="103" t="s">
        <v>98</v>
      </c>
      <c r="G60" s="103" t="s">
        <v>498</v>
      </c>
      <c r="H60" s="103" t="s">
        <v>376</v>
      </c>
      <c r="J60">
        <v>59</v>
      </c>
    </row>
    <row r="61" spans="1:10" ht="20.100000000000001" customHeight="1">
      <c r="A61" s="103" t="s">
        <v>246</v>
      </c>
      <c r="B61" s="103" t="s">
        <v>247</v>
      </c>
      <c r="D61" s="103" t="s">
        <v>499</v>
      </c>
      <c r="E61" s="103" t="s">
        <v>342</v>
      </c>
      <c r="F61" s="103" t="s">
        <v>322</v>
      </c>
      <c r="G61" s="103" t="s">
        <v>500</v>
      </c>
      <c r="H61" s="103" t="s">
        <v>344</v>
      </c>
      <c r="J61">
        <v>60</v>
      </c>
    </row>
    <row r="62" spans="1:10" ht="20.100000000000001" customHeight="1">
      <c r="A62" s="103" t="s">
        <v>246</v>
      </c>
      <c r="B62" s="103" t="s">
        <v>248</v>
      </c>
      <c r="D62" s="103" t="s">
        <v>499</v>
      </c>
      <c r="E62" s="103" t="s">
        <v>342</v>
      </c>
      <c r="F62" s="103" t="s">
        <v>322</v>
      </c>
      <c r="G62" s="103" t="s">
        <v>501</v>
      </c>
      <c r="H62" s="103" t="s">
        <v>344</v>
      </c>
      <c r="J62">
        <v>61</v>
      </c>
    </row>
    <row r="63" spans="1:10" ht="20.100000000000001" customHeight="1">
      <c r="A63" s="103" t="s">
        <v>249</v>
      </c>
      <c r="B63" s="103" t="s">
        <v>210</v>
      </c>
      <c r="D63" s="103" t="s">
        <v>502</v>
      </c>
      <c r="E63" s="103" t="s">
        <v>342</v>
      </c>
      <c r="F63" s="103" t="s">
        <v>53</v>
      </c>
      <c r="G63" s="103" t="s">
        <v>503</v>
      </c>
      <c r="H63" s="103" t="s">
        <v>344</v>
      </c>
      <c r="J63">
        <v>62</v>
      </c>
    </row>
    <row r="64" spans="1:10" ht="20.100000000000001" customHeight="1">
      <c r="A64" s="103" t="s">
        <v>251</v>
      </c>
      <c r="B64" s="103" t="s">
        <v>216</v>
      </c>
      <c r="D64" s="103" t="s">
        <v>504</v>
      </c>
      <c r="E64" s="103" t="s">
        <v>342</v>
      </c>
      <c r="F64" s="103" t="s">
        <v>155</v>
      </c>
      <c r="G64" s="103" t="s">
        <v>505</v>
      </c>
      <c r="H64" s="103" t="s">
        <v>349</v>
      </c>
      <c r="J64">
        <v>63</v>
      </c>
    </row>
    <row r="65" spans="1:10" ht="20.100000000000001" customHeight="1">
      <c r="A65" s="103" t="s">
        <v>252</v>
      </c>
      <c r="B65" s="103" t="s">
        <v>253</v>
      </c>
      <c r="D65" s="103" t="s">
        <v>506</v>
      </c>
      <c r="E65" s="103" t="s">
        <v>366</v>
      </c>
      <c r="F65" s="103" t="s">
        <v>207</v>
      </c>
      <c r="G65" s="103" t="s">
        <v>507</v>
      </c>
      <c r="H65" s="103" t="s">
        <v>368</v>
      </c>
      <c r="J65">
        <v>64</v>
      </c>
    </row>
    <row r="66" spans="1:10" ht="20.100000000000001" customHeight="1">
      <c r="A66" s="103" t="s">
        <v>508</v>
      </c>
      <c r="B66" s="103" t="s">
        <v>509</v>
      </c>
      <c r="D66" s="103" t="s">
        <v>510</v>
      </c>
      <c r="E66" s="103" t="s">
        <v>366</v>
      </c>
      <c r="F66" s="103" t="s">
        <v>285</v>
      </c>
      <c r="G66" s="103" t="s">
        <v>511</v>
      </c>
      <c r="H66" s="103" t="s">
        <v>368</v>
      </c>
      <c r="J66">
        <v>65</v>
      </c>
    </row>
    <row r="67" spans="1:10" ht="20.100000000000001" customHeight="1">
      <c r="A67" s="103" t="s">
        <v>508</v>
      </c>
      <c r="B67" s="103" t="s">
        <v>204</v>
      </c>
      <c r="D67" s="103" t="s">
        <v>512</v>
      </c>
      <c r="E67" s="103" t="s">
        <v>342</v>
      </c>
      <c r="F67" s="103" t="s">
        <v>285</v>
      </c>
      <c r="G67" s="103" t="s">
        <v>513</v>
      </c>
      <c r="H67" s="103" t="s">
        <v>349</v>
      </c>
      <c r="J67">
        <v>66</v>
      </c>
    </row>
    <row r="68" spans="1:10" ht="20.100000000000001" customHeight="1">
      <c r="A68" s="103" t="s">
        <v>254</v>
      </c>
      <c r="B68" s="103" t="s">
        <v>255</v>
      </c>
      <c r="D68" s="103" t="s">
        <v>514</v>
      </c>
      <c r="E68" s="103" t="s">
        <v>342</v>
      </c>
      <c r="F68" s="103" t="s">
        <v>55</v>
      </c>
      <c r="G68" s="103" t="s">
        <v>515</v>
      </c>
      <c r="H68" s="103" t="s">
        <v>349</v>
      </c>
      <c r="J68">
        <v>67</v>
      </c>
    </row>
    <row r="69" spans="1:10" ht="20.100000000000001" customHeight="1">
      <c r="A69" s="103" t="s">
        <v>516</v>
      </c>
      <c r="B69" s="103" t="s">
        <v>197</v>
      </c>
      <c r="D69" s="103" t="s">
        <v>517</v>
      </c>
      <c r="E69" s="103" t="s">
        <v>342</v>
      </c>
      <c r="F69" s="103" t="s">
        <v>518</v>
      </c>
      <c r="G69" s="103" t="s">
        <v>519</v>
      </c>
      <c r="H69" s="103" t="s">
        <v>344</v>
      </c>
      <c r="J69">
        <v>68</v>
      </c>
    </row>
    <row r="70" spans="1:10" ht="20.100000000000001" customHeight="1">
      <c r="A70" s="103" t="s">
        <v>256</v>
      </c>
      <c r="B70" s="103" t="s">
        <v>248</v>
      </c>
      <c r="D70" s="103" t="s">
        <v>520</v>
      </c>
      <c r="E70" s="103" t="s">
        <v>342</v>
      </c>
      <c r="F70" s="103" t="s">
        <v>39</v>
      </c>
      <c r="G70" s="103" t="s">
        <v>521</v>
      </c>
      <c r="H70" s="103" t="s">
        <v>344</v>
      </c>
      <c r="J70">
        <v>69</v>
      </c>
    </row>
    <row r="71" spans="1:10" ht="20.100000000000001" customHeight="1">
      <c r="A71" s="103" t="s">
        <v>257</v>
      </c>
      <c r="B71" s="103" t="s">
        <v>258</v>
      </c>
      <c r="D71" s="103" t="s">
        <v>522</v>
      </c>
      <c r="E71" s="103" t="s">
        <v>342</v>
      </c>
      <c r="F71" s="103" t="s">
        <v>53</v>
      </c>
      <c r="G71" s="103" t="s">
        <v>523</v>
      </c>
      <c r="H71" s="103" t="s">
        <v>344</v>
      </c>
      <c r="J71">
        <v>70</v>
      </c>
    </row>
    <row r="72" spans="1:10" ht="20.100000000000001" customHeight="1">
      <c r="A72" s="103" t="s">
        <v>257</v>
      </c>
      <c r="B72" s="103" t="s">
        <v>524</v>
      </c>
      <c r="D72" s="103" t="s">
        <v>525</v>
      </c>
      <c r="E72" s="103" t="s">
        <v>342</v>
      </c>
      <c r="F72" s="103" t="s">
        <v>53</v>
      </c>
      <c r="G72" s="103" t="s">
        <v>526</v>
      </c>
      <c r="H72" s="103" t="s">
        <v>392</v>
      </c>
      <c r="J72">
        <v>71</v>
      </c>
    </row>
    <row r="73" spans="1:10" ht="20.100000000000001" customHeight="1">
      <c r="A73" s="103" t="s">
        <v>259</v>
      </c>
      <c r="B73" s="103" t="s">
        <v>260</v>
      </c>
      <c r="D73" s="103" t="s">
        <v>527</v>
      </c>
      <c r="E73" s="103" t="s">
        <v>366</v>
      </c>
      <c r="F73" s="103" t="s">
        <v>155</v>
      </c>
      <c r="G73" s="103" t="s">
        <v>528</v>
      </c>
      <c r="H73" s="103" t="s">
        <v>368</v>
      </c>
      <c r="J73">
        <v>72</v>
      </c>
    </row>
    <row r="74" spans="1:10" ht="20.100000000000001" customHeight="1">
      <c r="A74" s="103" t="s">
        <v>261</v>
      </c>
      <c r="B74" s="103" t="s">
        <v>262</v>
      </c>
      <c r="D74" s="103" t="s">
        <v>529</v>
      </c>
      <c r="E74" s="103" t="s">
        <v>342</v>
      </c>
      <c r="F74" s="103" t="s">
        <v>42</v>
      </c>
      <c r="G74" s="103" t="s">
        <v>530</v>
      </c>
      <c r="H74" s="103" t="s">
        <v>349</v>
      </c>
      <c r="J74">
        <v>73</v>
      </c>
    </row>
    <row r="75" spans="1:10" ht="20.100000000000001" customHeight="1">
      <c r="A75" s="103" t="s">
        <v>263</v>
      </c>
      <c r="B75" s="103" t="s">
        <v>264</v>
      </c>
      <c r="D75" s="103" t="s">
        <v>531</v>
      </c>
      <c r="E75" s="103" t="s">
        <v>342</v>
      </c>
      <c r="F75" s="103" t="s">
        <v>207</v>
      </c>
      <c r="G75" s="103" t="s">
        <v>532</v>
      </c>
      <c r="H75" s="103" t="s">
        <v>344</v>
      </c>
      <c r="J75">
        <v>74</v>
      </c>
    </row>
    <row r="76" spans="1:10" ht="20.100000000000001" customHeight="1">
      <c r="A76" s="103" t="s">
        <v>533</v>
      </c>
      <c r="B76" s="103" t="s">
        <v>265</v>
      </c>
      <c r="D76" s="103"/>
      <c r="E76" s="103"/>
      <c r="F76" s="103"/>
      <c r="G76" s="103"/>
      <c r="H76" s="103"/>
      <c r="J76">
        <v>75</v>
      </c>
    </row>
    <row r="77" spans="1:10" ht="20.100000000000001" customHeight="1">
      <c r="A77" s="103" t="s">
        <v>266</v>
      </c>
      <c r="B77" s="103" t="s">
        <v>267</v>
      </c>
      <c r="D77" s="103" t="s">
        <v>534</v>
      </c>
      <c r="E77" s="103" t="s">
        <v>342</v>
      </c>
      <c r="F77" s="103" t="s">
        <v>36</v>
      </c>
      <c r="G77" s="103" t="s">
        <v>535</v>
      </c>
      <c r="H77" s="103" t="s">
        <v>344</v>
      </c>
      <c r="J77">
        <v>76</v>
      </c>
    </row>
  </sheetData>
  <pageMargins left="0" right="0" top="0" bottom="0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/>
  <dimension ref="A1:H51"/>
  <sheetViews>
    <sheetView topLeftCell="A33" zoomScale="130" zoomScaleNormal="130" workbookViewId="0">
      <selection activeCell="K5" sqref="K5"/>
    </sheetView>
  </sheetViews>
  <sheetFormatPr baseColWidth="10" defaultRowHeight="14.4"/>
  <cols>
    <col min="1" max="1" width="17.109375" bestFit="1" customWidth="1"/>
    <col min="2" max="2" width="6" style="30" bestFit="1" customWidth="1"/>
    <col min="3" max="3" width="5.6640625" style="30" bestFit="1" customWidth="1"/>
    <col min="4" max="4" width="6.44140625" style="30" bestFit="1" customWidth="1"/>
    <col min="5" max="5" width="5.6640625" style="30" bestFit="1" customWidth="1"/>
    <col min="6" max="7" width="5.6640625" style="30" customWidth="1"/>
    <col min="8" max="8" width="6.5546875" bestFit="1" customWidth="1"/>
  </cols>
  <sheetData>
    <row r="1" spans="1:8">
      <c r="A1" t="s">
        <v>542</v>
      </c>
    </row>
    <row r="2" spans="1:8">
      <c r="A2" t="s">
        <v>543</v>
      </c>
    </row>
    <row r="4" spans="1:8">
      <c r="A4" s="162" t="s">
        <v>34</v>
      </c>
    </row>
    <row r="5" spans="1:8">
      <c r="A5" s="184"/>
      <c r="B5" s="30" t="s">
        <v>70</v>
      </c>
      <c r="C5" s="30" t="s">
        <v>71</v>
      </c>
      <c r="D5" s="30" t="s">
        <v>72</v>
      </c>
      <c r="E5" s="30" t="s">
        <v>73</v>
      </c>
      <c r="F5" s="30" t="s">
        <v>96</v>
      </c>
      <c r="G5" s="30" t="s">
        <v>97</v>
      </c>
      <c r="H5" s="30" t="s">
        <v>19</v>
      </c>
    </row>
    <row r="6" spans="1:8">
      <c r="A6" s="21" t="s">
        <v>81</v>
      </c>
      <c r="B6" s="30">
        <v>2</v>
      </c>
      <c r="H6">
        <f>SUM(B6:G6)</f>
        <v>2</v>
      </c>
    </row>
    <row r="7" spans="1:8">
      <c r="A7" s="21" t="s">
        <v>30</v>
      </c>
      <c r="B7" s="30">
        <v>1</v>
      </c>
      <c r="H7">
        <f t="shared" ref="H7:H48" si="0">SUM(B7:G7)</f>
        <v>1</v>
      </c>
    </row>
    <row r="8" spans="1:8">
      <c r="A8" s="22" t="s">
        <v>14</v>
      </c>
      <c r="C8" s="30">
        <v>1</v>
      </c>
      <c r="D8" s="30">
        <v>1</v>
      </c>
      <c r="H8">
        <f t="shared" si="0"/>
        <v>2</v>
      </c>
    </row>
    <row r="9" spans="1:8">
      <c r="A9" s="22" t="s">
        <v>110</v>
      </c>
      <c r="B9" s="30">
        <v>1</v>
      </c>
      <c r="H9">
        <f t="shared" si="0"/>
        <v>1</v>
      </c>
    </row>
    <row r="10" spans="1:8">
      <c r="A10" s="21" t="s">
        <v>28</v>
      </c>
      <c r="H10">
        <f t="shared" si="0"/>
        <v>0</v>
      </c>
    </row>
    <row r="11" spans="1:8">
      <c r="A11" s="55" t="s">
        <v>298</v>
      </c>
      <c r="H11">
        <f t="shared" si="0"/>
        <v>0</v>
      </c>
    </row>
    <row r="12" spans="1:8">
      <c r="A12" s="55" t="s">
        <v>141</v>
      </c>
      <c r="B12" s="30">
        <v>1</v>
      </c>
      <c r="H12">
        <f t="shared" si="0"/>
        <v>1</v>
      </c>
    </row>
    <row r="13" spans="1:8">
      <c r="A13" s="55" t="s">
        <v>66</v>
      </c>
      <c r="H13">
        <f t="shared" si="0"/>
        <v>0</v>
      </c>
    </row>
    <row r="14" spans="1:8">
      <c r="A14" s="76" t="s">
        <v>170</v>
      </c>
      <c r="D14" s="30">
        <v>1</v>
      </c>
      <c r="H14">
        <f t="shared" si="0"/>
        <v>1</v>
      </c>
    </row>
    <row r="15" spans="1:8">
      <c r="A15" s="58" t="s">
        <v>93</v>
      </c>
      <c r="H15">
        <f t="shared" si="0"/>
        <v>0</v>
      </c>
    </row>
    <row r="16" spans="1:8">
      <c r="A16" s="58" t="s">
        <v>112</v>
      </c>
      <c r="H16">
        <f t="shared" si="0"/>
        <v>0</v>
      </c>
    </row>
    <row r="17" spans="1:8">
      <c r="A17" s="55" t="s">
        <v>112</v>
      </c>
      <c r="H17">
        <f t="shared" si="0"/>
        <v>0</v>
      </c>
    </row>
    <row r="18" spans="1:8">
      <c r="A18" s="22" t="s">
        <v>29</v>
      </c>
      <c r="B18" s="30">
        <v>5</v>
      </c>
      <c r="D18" s="30">
        <v>1</v>
      </c>
      <c r="F18" s="30">
        <v>2</v>
      </c>
      <c r="H18">
        <f t="shared" si="0"/>
        <v>8</v>
      </c>
    </row>
    <row r="19" spans="1:8" ht="15" customHeight="1">
      <c r="A19" s="22" t="s">
        <v>61</v>
      </c>
      <c r="H19">
        <f t="shared" si="0"/>
        <v>0</v>
      </c>
    </row>
    <row r="20" spans="1:8">
      <c r="A20" s="21" t="s">
        <v>62</v>
      </c>
      <c r="B20" s="30">
        <v>1</v>
      </c>
      <c r="H20">
        <f t="shared" si="0"/>
        <v>1</v>
      </c>
    </row>
    <row r="21" spans="1:8" ht="15" customHeight="1">
      <c r="A21" s="22" t="s">
        <v>31</v>
      </c>
      <c r="B21" s="30">
        <v>2</v>
      </c>
      <c r="D21" s="30">
        <v>3</v>
      </c>
      <c r="H21">
        <f t="shared" si="0"/>
        <v>5</v>
      </c>
    </row>
    <row r="22" spans="1:8" ht="15" customHeight="1">
      <c r="A22" s="22" t="s">
        <v>304</v>
      </c>
      <c r="H22">
        <f t="shared" si="0"/>
        <v>0</v>
      </c>
    </row>
    <row r="23" spans="1:8">
      <c r="A23" s="55" t="s">
        <v>297</v>
      </c>
      <c r="C23" s="30">
        <v>1</v>
      </c>
      <c r="D23" s="30">
        <v>1</v>
      </c>
      <c r="H23">
        <f t="shared" si="0"/>
        <v>2</v>
      </c>
    </row>
    <row r="24" spans="1:8">
      <c r="A24" s="21" t="s">
        <v>146</v>
      </c>
      <c r="B24" s="30">
        <v>1</v>
      </c>
      <c r="H24">
        <f t="shared" si="0"/>
        <v>1</v>
      </c>
    </row>
    <row r="25" spans="1:8">
      <c r="A25" s="22" t="s">
        <v>15</v>
      </c>
      <c r="H25">
        <f t="shared" si="0"/>
        <v>0</v>
      </c>
    </row>
    <row r="26" spans="1:8">
      <c r="A26" s="21" t="s">
        <v>16</v>
      </c>
      <c r="B26" s="30">
        <v>1</v>
      </c>
      <c r="H26">
        <f t="shared" si="0"/>
        <v>1</v>
      </c>
    </row>
    <row r="27" spans="1:8">
      <c r="A27" s="21" t="s">
        <v>13</v>
      </c>
      <c r="E27" s="30">
        <v>2</v>
      </c>
      <c r="H27">
        <f t="shared" si="0"/>
        <v>2</v>
      </c>
    </row>
    <row r="28" spans="1:8">
      <c r="A28" s="22" t="s">
        <v>17</v>
      </c>
      <c r="B28" s="30">
        <v>1</v>
      </c>
      <c r="H28">
        <f t="shared" si="0"/>
        <v>1</v>
      </c>
    </row>
    <row r="29" spans="1:8">
      <c r="A29" s="21" t="s">
        <v>63</v>
      </c>
      <c r="D29" s="30">
        <v>1</v>
      </c>
      <c r="H29">
        <f t="shared" si="0"/>
        <v>1</v>
      </c>
    </row>
    <row r="30" spans="1:8">
      <c r="A30" s="21" t="s">
        <v>149</v>
      </c>
      <c r="B30" s="30">
        <v>1</v>
      </c>
      <c r="C30" s="30">
        <v>1</v>
      </c>
      <c r="H30">
        <f t="shared" si="0"/>
        <v>2</v>
      </c>
    </row>
    <row r="31" spans="1:8">
      <c r="A31" s="21" t="s">
        <v>74</v>
      </c>
      <c r="B31" s="30">
        <v>2</v>
      </c>
      <c r="H31">
        <f t="shared" si="0"/>
        <v>2</v>
      </c>
    </row>
    <row r="32" spans="1:8">
      <c r="A32" s="22" t="s">
        <v>148</v>
      </c>
      <c r="B32" s="30">
        <v>1</v>
      </c>
      <c r="E32" s="30">
        <v>1</v>
      </c>
      <c r="F32" s="30">
        <v>1</v>
      </c>
      <c r="H32">
        <f t="shared" si="0"/>
        <v>3</v>
      </c>
    </row>
    <row r="33" spans="1:8">
      <c r="A33" s="22" t="s">
        <v>140</v>
      </c>
      <c r="H33">
        <f t="shared" si="0"/>
        <v>0</v>
      </c>
    </row>
    <row r="34" spans="1:8">
      <c r="A34" s="21" t="s">
        <v>64</v>
      </c>
      <c r="H34">
        <f t="shared" si="0"/>
        <v>0</v>
      </c>
    </row>
    <row r="35" spans="1:8">
      <c r="A35" s="22" t="s">
        <v>65</v>
      </c>
      <c r="D35" s="30">
        <v>1</v>
      </c>
      <c r="H35">
        <f t="shared" si="0"/>
        <v>1</v>
      </c>
    </row>
    <row r="36" spans="1:8">
      <c r="A36" s="56" t="s">
        <v>69</v>
      </c>
      <c r="H36">
        <f t="shared" si="0"/>
        <v>0</v>
      </c>
    </row>
    <row r="37" spans="1:8">
      <c r="A37" s="24" t="s">
        <v>26</v>
      </c>
      <c r="H37">
        <f t="shared" si="0"/>
        <v>0</v>
      </c>
    </row>
    <row r="38" spans="1:8">
      <c r="A38" s="58" t="s">
        <v>109</v>
      </c>
      <c r="H38">
        <f t="shared" si="0"/>
        <v>0</v>
      </c>
    </row>
    <row r="39" spans="1:8">
      <c r="A39" s="58" t="s">
        <v>142</v>
      </c>
      <c r="H39">
        <f t="shared" si="0"/>
        <v>0</v>
      </c>
    </row>
    <row r="40" spans="1:8">
      <c r="A40" s="24" t="s">
        <v>113</v>
      </c>
      <c r="H40">
        <f t="shared" si="0"/>
        <v>0</v>
      </c>
    </row>
    <row r="41" spans="1:8">
      <c r="A41" s="58" t="s">
        <v>94</v>
      </c>
      <c r="H41">
        <f t="shared" si="0"/>
        <v>0</v>
      </c>
    </row>
    <row r="42" spans="1:8">
      <c r="A42" s="24" t="s">
        <v>111</v>
      </c>
      <c r="H42">
        <f t="shared" si="0"/>
        <v>0</v>
      </c>
    </row>
    <row r="43" spans="1:8">
      <c r="A43" s="86" t="s">
        <v>68</v>
      </c>
      <c r="H43">
        <f t="shared" si="0"/>
        <v>0</v>
      </c>
    </row>
    <row r="44" spans="1:8">
      <c r="A44" s="86" t="s">
        <v>67</v>
      </c>
      <c r="B44" s="30">
        <v>1</v>
      </c>
      <c r="C44" s="30">
        <v>1</v>
      </c>
      <c r="H44">
        <f t="shared" si="0"/>
        <v>2</v>
      </c>
    </row>
    <row r="45" spans="1:8">
      <c r="A45" s="86" t="s">
        <v>78</v>
      </c>
      <c r="H45">
        <f t="shared" si="0"/>
        <v>0</v>
      </c>
    </row>
    <row r="46" spans="1:8">
      <c r="A46" s="101" t="s">
        <v>171</v>
      </c>
      <c r="H46">
        <f t="shared" si="0"/>
        <v>0</v>
      </c>
    </row>
    <row r="47" spans="1:8">
      <c r="A47" s="101" t="s">
        <v>106</v>
      </c>
      <c r="E47" s="30">
        <v>1</v>
      </c>
      <c r="H47">
        <f t="shared" si="0"/>
        <v>1</v>
      </c>
    </row>
    <row r="48" spans="1:8">
      <c r="A48" s="86" t="s">
        <v>95</v>
      </c>
      <c r="H48">
        <f t="shared" si="0"/>
        <v>0</v>
      </c>
    </row>
    <row r="49" spans="1:8">
      <c r="A49" s="87"/>
    </row>
    <row r="50" spans="1:8">
      <c r="A50" s="87"/>
    </row>
    <row r="51" spans="1:8" ht="18">
      <c r="B51" s="30">
        <f>SUM(B6:B50)</f>
        <v>21</v>
      </c>
      <c r="C51" s="30">
        <f t="shared" ref="C51:G51" si="1">SUM(C6:C50)</f>
        <v>4</v>
      </c>
      <c r="D51" s="30">
        <f t="shared" si="1"/>
        <v>9</v>
      </c>
      <c r="E51" s="30">
        <f t="shared" si="1"/>
        <v>4</v>
      </c>
      <c r="F51" s="30">
        <f t="shared" si="1"/>
        <v>3</v>
      </c>
      <c r="G51" s="30">
        <f t="shared" si="1"/>
        <v>0</v>
      </c>
      <c r="H51" s="32">
        <f>SUM(H6:H49)</f>
        <v>41</v>
      </c>
    </row>
  </sheetData>
  <sortState xmlns:xlrd2="http://schemas.microsoft.com/office/spreadsheetml/2017/richdata2" ref="A7:H48">
    <sortCondition ref="A6:A48"/>
  </sortState>
  <mergeCells count="1">
    <mergeCell ref="A4:A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published="0"/>
  <dimension ref="A1:AI12"/>
  <sheetViews>
    <sheetView zoomScale="130" zoomScaleNormal="130" workbookViewId="0">
      <selection activeCell="I7" sqref="I7:L7"/>
    </sheetView>
  </sheetViews>
  <sheetFormatPr baseColWidth="10" defaultRowHeight="18"/>
  <cols>
    <col min="1" max="1" width="7" style="31" bestFit="1" customWidth="1"/>
    <col min="2" max="2" width="8.5546875" style="31" bestFit="1" customWidth="1"/>
    <col min="3" max="3" width="0.88671875" style="32" customWidth="1"/>
    <col min="4" max="4" width="3.33203125" style="30" bestFit="1" customWidth="1"/>
    <col min="5" max="5" width="7.109375" style="30" bestFit="1" customWidth="1"/>
    <col min="6" max="6" width="6" style="30" bestFit="1" customWidth="1"/>
    <col min="7" max="7" width="3.44140625" style="30" bestFit="1" customWidth="1"/>
    <col min="8" max="8" width="0.88671875" style="32" customWidth="1"/>
    <col min="9" max="9" width="3.33203125" style="30" bestFit="1" customWidth="1"/>
    <col min="10" max="10" width="7.109375" style="30" bestFit="1" customWidth="1"/>
    <col min="11" max="11" width="6" style="30" bestFit="1" customWidth="1"/>
    <col min="12" max="12" width="3.44140625" style="30" bestFit="1" customWidth="1"/>
    <col min="13" max="13" width="0.88671875" style="32" customWidth="1"/>
    <col min="14" max="14" width="3.33203125" style="30" bestFit="1" customWidth="1"/>
    <col min="15" max="15" width="7.109375" style="30" bestFit="1" customWidth="1"/>
    <col min="16" max="16" width="6" style="30" bestFit="1" customWidth="1"/>
    <col min="17" max="17" width="3.44140625" style="30" bestFit="1" customWidth="1"/>
    <col min="18" max="18" width="0.88671875" style="32" customWidth="1"/>
    <col min="19" max="19" width="3.33203125" style="30" bestFit="1" customWidth="1"/>
    <col min="20" max="20" width="7.109375" style="30" bestFit="1" customWidth="1"/>
    <col min="21" max="21" width="6" style="30" bestFit="1" customWidth="1"/>
    <col min="22" max="22" width="3.44140625" style="30" bestFit="1" customWidth="1"/>
    <col min="23" max="23" width="0.88671875" style="32" customWidth="1"/>
    <col min="24" max="24" width="3.33203125" style="30" bestFit="1" customWidth="1"/>
    <col min="25" max="25" width="7.109375" style="30" bestFit="1" customWidth="1"/>
    <col min="26" max="26" width="6" style="30" bestFit="1" customWidth="1"/>
    <col min="27" max="27" width="3.44140625" style="30" bestFit="1" customWidth="1"/>
    <col min="28" max="28" width="0.88671875" customWidth="1"/>
    <col min="29" max="29" width="6" style="30" bestFit="1" customWidth="1"/>
    <col min="30" max="30" width="4.21875" style="30" customWidth="1"/>
    <col min="31" max="31" width="6" bestFit="1" customWidth="1"/>
    <col min="32" max="32" width="3.44140625" bestFit="1" customWidth="1"/>
    <col min="33" max="33" width="0.6640625" customWidth="1"/>
    <col min="34" max="35" width="8.6640625" customWidth="1"/>
  </cols>
  <sheetData>
    <row r="1" spans="1:35">
      <c r="C1" s="33"/>
      <c r="D1" s="205" t="s">
        <v>22</v>
      </c>
      <c r="E1" s="206"/>
      <c r="F1" s="206"/>
      <c r="G1" s="206"/>
      <c r="H1" s="33"/>
      <c r="I1" s="205" t="s">
        <v>23</v>
      </c>
      <c r="J1" s="206"/>
      <c r="K1" s="206"/>
      <c r="L1" s="206"/>
      <c r="M1" s="33"/>
      <c r="N1" s="207" t="s">
        <v>24</v>
      </c>
      <c r="O1" s="208"/>
      <c r="P1" s="208"/>
      <c r="Q1" s="208"/>
      <c r="R1" s="33"/>
      <c r="S1" s="207" t="s">
        <v>27</v>
      </c>
      <c r="T1" s="208"/>
      <c r="U1" s="208"/>
      <c r="V1" s="208"/>
      <c r="W1" s="33"/>
      <c r="X1" s="205" t="s">
        <v>25</v>
      </c>
      <c r="Y1" s="206"/>
      <c r="Z1" s="206"/>
      <c r="AA1" s="206"/>
      <c r="AB1" s="36"/>
      <c r="AC1" s="211" t="s">
        <v>79</v>
      </c>
      <c r="AD1" s="212"/>
      <c r="AE1" s="211" t="s">
        <v>32</v>
      </c>
      <c r="AF1" s="212"/>
    </row>
    <row r="2" spans="1:35">
      <c r="B2" s="34" t="s">
        <v>19</v>
      </c>
      <c r="C2" s="33"/>
      <c r="D2" s="23" t="s">
        <v>20</v>
      </c>
      <c r="E2" s="23" t="s">
        <v>21</v>
      </c>
      <c r="F2" s="23" t="s">
        <v>58</v>
      </c>
      <c r="G2" s="23" t="s">
        <v>12</v>
      </c>
      <c r="H2" s="33"/>
      <c r="I2" s="23" t="s">
        <v>20</v>
      </c>
      <c r="J2" s="23" t="s">
        <v>21</v>
      </c>
      <c r="K2" s="23" t="s">
        <v>58</v>
      </c>
      <c r="L2" s="23" t="s">
        <v>12</v>
      </c>
      <c r="M2" s="33"/>
      <c r="N2" s="23" t="s">
        <v>20</v>
      </c>
      <c r="O2" s="23" t="s">
        <v>21</v>
      </c>
      <c r="P2" s="23" t="s">
        <v>58</v>
      </c>
      <c r="Q2" s="23" t="s">
        <v>12</v>
      </c>
      <c r="R2" s="33"/>
      <c r="S2" s="23" t="s">
        <v>20</v>
      </c>
      <c r="T2" s="23" t="s">
        <v>21</v>
      </c>
      <c r="U2" s="23" t="s">
        <v>58</v>
      </c>
      <c r="V2" s="23" t="s">
        <v>12</v>
      </c>
      <c r="W2" s="33"/>
      <c r="X2" s="23" t="s">
        <v>20</v>
      </c>
      <c r="Y2" s="23" t="s">
        <v>21</v>
      </c>
      <c r="Z2" s="23" t="s">
        <v>58</v>
      </c>
      <c r="AA2" s="23" t="s">
        <v>12</v>
      </c>
      <c r="AB2" s="36"/>
      <c r="AC2" s="23" t="s">
        <v>58</v>
      </c>
      <c r="AD2" s="23" t="s">
        <v>12</v>
      </c>
      <c r="AE2" s="23" t="s">
        <v>58</v>
      </c>
      <c r="AF2" s="23" t="s">
        <v>12</v>
      </c>
    </row>
    <row r="3" spans="1:35">
      <c r="A3" s="32">
        <v>2019</v>
      </c>
      <c r="B3" s="35">
        <f>SUM(D3+I3+N3+S3+X3)</f>
        <v>82</v>
      </c>
      <c r="C3" s="33"/>
      <c r="D3" s="23">
        <v>36</v>
      </c>
      <c r="E3" s="23">
        <v>20</v>
      </c>
      <c r="F3" s="23">
        <v>19</v>
      </c>
      <c r="G3" s="23">
        <v>17</v>
      </c>
      <c r="H3" s="33"/>
      <c r="I3" s="23">
        <v>12</v>
      </c>
      <c r="J3" s="23">
        <v>3</v>
      </c>
      <c r="K3" s="23">
        <v>8</v>
      </c>
      <c r="L3" s="23">
        <v>4</v>
      </c>
      <c r="M3" s="33"/>
      <c r="N3" s="23">
        <v>20</v>
      </c>
      <c r="O3" s="23">
        <v>8</v>
      </c>
      <c r="P3" s="23">
        <v>15</v>
      </c>
      <c r="Q3" s="23">
        <v>5</v>
      </c>
      <c r="R3" s="33"/>
      <c r="S3" s="23">
        <v>13</v>
      </c>
      <c r="T3" s="23">
        <v>8</v>
      </c>
      <c r="U3" s="23">
        <v>6</v>
      </c>
      <c r="V3" s="23">
        <v>7</v>
      </c>
      <c r="W3" s="33"/>
      <c r="X3" s="23">
        <v>1</v>
      </c>
      <c r="Y3" s="23">
        <v>1</v>
      </c>
      <c r="Z3" s="23">
        <v>1</v>
      </c>
      <c r="AA3" s="23">
        <v>0</v>
      </c>
      <c r="AB3" s="36"/>
      <c r="AC3" s="23">
        <f t="shared" ref="AC3:AD5" si="0">SUM(F3+K3+P3+U3+Z3)</f>
        <v>49</v>
      </c>
      <c r="AD3" s="23">
        <f t="shared" si="0"/>
        <v>33</v>
      </c>
      <c r="AE3" s="23">
        <v>17</v>
      </c>
      <c r="AF3" s="23">
        <v>15</v>
      </c>
    </row>
    <row r="4" spans="1:35">
      <c r="A4" s="32">
        <v>2021</v>
      </c>
      <c r="B4" s="35">
        <f>SUM(AC4:AD4)</f>
        <v>54</v>
      </c>
      <c r="C4" s="33"/>
      <c r="D4" s="23">
        <v>29</v>
      </c>
      <c r="E4" s="23">
        <v>13</v>
      </c>
      <c r="F4" s="23">
        <v>14</v>
      </c>
      <c r="G4" s="23">
        <v>15</v>
      </c>
      <c r="H4" s="33"/>
      <c r="I4" s="23">
        <v>4</v>
      </c>
      <c r="J4" s="23">
        <v>0</v>
      </c>
      <c r="K4" s="23">
        <v>3</v>
      </c>
      <c r="L4" s="23">
        <v>1</v>
      </c>
      <c r="M4" s="33"/>
      <c r="N4" s="23">
        <v>15</v>
      </c>
      <c r="O4" s="23">
        <v>5</v>
      </c>
      <c r="P4" s="23">
        <v>5</v>
      </c>
      <c r="Q4" s="23">
        <v>10</v>
      </c>
      <c r="R4" s="33"/>
      <c r="S4" s="23">
        <v>4</v>
      </c>
      <c r="T4" s="23">
        <v>2</v>
      </c>
      <c r="U4" s="23">
        <v>0</v>
      </c>
      <c r="V4" s="23">
        <v>4</v>
      </c>
      <c r="W4" s="33"/>
      <c r="X4" s="23">
        <v>2</v>
      </c>
      <c r="Y4" s="23">
        <v>1</v>
      </c>
      <c r="Z4" s="23">
        <v>1</v>
      </c>
      <c r="AA4" s="23">
        <v>1</v>
      </c>
      <c r="AB4" s="36"/>
      <c r="AC4" s="23">
        <f t="shared" si="0"/>
        <v>23</v>
      </c>
      <c r="AD4" s="23">
        <f t="shared" si="0"/>
        <v>31</v>
      </c>
      <c r="AE4" s="23">
        <v>13</v>
      </c>
      <c r="AF4" s="23">
        <v>10</v>
      </c>
    </row>
    <row r="5" spans="1:35">
      <c r="A5" s="32">
        <v>2022</v>
      </c>
      <c r="B5" s="35">
        <f>SUM(AC5:AD5)</f>
        <v>93</v>
      </c>
      <c r="C5" s="33"/>
      <c r="D5" s="23">
        <v>37</v>
      </c>
      <c r="E5" s="23">
        <v>16</v>
      </c>
      <c r="F5" s="23">
        <v>17</v>
      </c>
      <c r="G5" s="23">
        <v>20</v>
      </c>
      <c r="H5" s="33"/>
      <c r="I5" s="23">
        <v>12</v>
      </c>
      <c r="J5" s="23">
        <v>5</v>
      </c>
      <c r="K5" s="23">
        <v>5</v>
      </c>
      <c r="L5" s="23">
        <v>7</v>
      </c>
      <c r="M5" s="33"/>
      <c r="N5" s="23">
        <v>5</v>
      </c>
      <c r="O5" s="23">
        <v>0</v>
      </c>
      <c r="P5" s="23">
        <v>3</v>
      </c>
      <c r="Q5" s="23">
        <v>2</v>
      </c>
      <c r="R5" s="33"/>
      <c r="S5" s="23">
        <v>32</v>
      </c>
      <c r="T5" s="23">
        <v>22</v>
      </c>
      <c r="U5" s="23">
        <v>9</v>
      </c>
      <c r="V5" s="23">
        <v>23</v>
      </c>
      <c r="W5" s="33"/>
      <c r="X5" s="23">
        <v>7</v>
      </c>
      <c r="Y5" s="23">
        <v>2</v>
      </c>
      <c r="Z5" s="23">
        <v>1</v>
      </c>
      <c r="AA5" s="23">
        <v>6</v>
      </c>
      <c r="AB5" s="36"/>
      <c r="AC5" s="23">
        <f t="shared" si="0"/>
        <v>35</v>
      </c>
      <c r="AD5" s="23">
        <f t="shared" si="0"/>
        <v>58</v>
      </c>
      <c r="AE5" s="23">
        <v>16</v>
      </c>
      <c r="AF5" s="23">
        <v>19</v>
      </c>
    </row>
    <row r="6" spans="1:35">
      <c r="A6" s="32"/>
      <c r="B6" s="51"/>
      <c r="C6" s="33"/>
      <c r="D6" s="52"/>
      <c r="E6" s="52"/>
      <c r="F6" s="52"/>
      <c r="G6" s="52"/>
      <c r="H6" s="33"/>
      <c r="I6" s="52"/>
      <c r="J6" s="52"/>
      <c r="K6" s="52"/>
      <c r="L6" s="52"/>
      <c r="M6" s="33"/>
      <c r="N6" s="52"/>
      <c r="O6" s="52"/>
      <c r="P6" s="52"/>
      <c r="Q6" s="52"/>
      <c r="R6" s="33"/>
      <c r="S6" s="52"/>
      <c r="T6" s="52"/>
      <c r="U6" s="52"/>
      <c r="V6" s="52"/>
      <c r="W6" s="33"/>
      <c r="X6" s="52"/>
      <c r="Y6" s="52"/>
      <c r="Z6" s="52"/>
      <c r="AA6" s="52"/>
      <c r="AB6" s="2"/>
      <c r="AC6" s="52"/>
      <c r="AD6" s="52"/>
    </row>
    <row r="7" spans="1:35">
      <c r="C7" s="33"/>
      <c r="D7" s="203" t="s">
        <v>22</v>
      </c>
      <c r="E7" s="204"/>
      <c r="F7" s="204"/>
      <c r="G7" s="204"/>
      <c r="H7" s="33"/>
      <c r="I7" s="203" t="s">
        <v>23</v>
      </c>
      <c r="J7" s="204"/>
      <c r="K7" s="204"/>
      <c r="L7" s="204"/>
      <c r="M7" s="33"/>
      <c r="N7" s="203" t="s">
        <v>57</v>
      </c>
      <c r="O7" s="204"/>
      <c r="P7" s="204"/>
      <c r="Q7" s="204"/>
      <c r="R7" s="33"/>
      <c r="S7" s="203" t="s">
        <v>25</v>
      </c>
      <c r="T7" s="204"/>
      <c r="U7" s="204"/>
      <c r="V7" s="204"/>
      <c r="W7" s="33"/>
      <c r="X7" s="203" t="s">
        <v>89</v>
      </c>
      <c r="Y7" s="204"/>
      <c r="Z7" s="204"/>
      <c r="AA7" s="204"/>
      <c r="AB7" s="2"/>
      <c r="AC7" s="213" t="s">
        <v>79</v>
      </c>
      <c r="AD7" s="214"/>
      <c r="AE7" s="214"/>
      <c r="AF7" s="214"/>
      <c r="AG7" s="36"/>
      <c r="AH7" s="209" t="s">
        <v>275</v>
      </c>
      <c r="AI7" s="210"/>
    </row>
    <row r="8" spans="1:35">
      <c r="B8" s="34" t="s">
        <v>19</v>
      </c>
      <c r="C8" s="33"/>
      <c r="D8" s="23" t="s">
        <v>20</v>
      </c>
      <c r="E8" s="23" t="s">
        <v>21</v>
      </c>
      <c r="F8" s="23" t="s">
        <v>58</v>
      </c>
      <c r="G8" s="23" t="s">
        <v>12</v>
      </c>
      <c r="H8" s="33"/>
      <c r="I8" s="23" t="s">
        <v>20</v>
      </c>
      <c r="J8" s="23" t="s">
        <v>21</v>
      </c>
      <c r="K8" s="23" t="s">
        <v>58</v>
      </c>
      <c r="L8" s="23" t="s">
        <v>12</v>
      </c>
      <c r="M8" s="33"/>
      <c r="N8" s="23" t="s">
        <v>20</v>
      </c>
      <c r="O8" s="23" t="s">
        <v>21</v>
      </c>
      <c r="P8" s="23" t="s">
        <v>58</v>
      </c>
      <c r="Q8" s="23" t="s">
        <v>12</v>
      </c>
      <c r="R8" s="33"/>
      <c r="S8" s="23" t="s">
        <v>20</v>
      </c>
      <c r="T8" s="23" t="s">
        <v>21</v>
      </c>
      <c r="U8" s="23" t="s">
        <v>58</v>
      </c>
      <c r="V8" s="23" t="s">
        <v>12</v>
      </c>
      <c r="W8" s="33"/>
      <c r="X8" s="23" t="s">
        <v>20</v>
      </c>
      <c r="Y8" s="23" t="s">
        <v>21</v>
      </c>
      <c r="Z8" s="23" t="s">
        <v>58</v>
      </c>
      <c r="AA8" s="23" t="s">
        <v>12</v>
      </c>
      <c r="AB8" s="2"/>
      <c r="AC8" s="211" t="s">
        <v>58</v>
      </c>
      <c r="AD8" s="212"/>
      <c r="AE8" s="211" t="s">
        <v>12</v>
      </c>
      <c r="AF8" s="212"/>
      <c r="AG8" s="36"/>
      <c r="AH8" s="23" t="s">
        <v>58</v>
      </c>
      <c r="AI8" s="23" t="s">
        <v>12</v>
      </c>
    </row>
    <row r="9" spans="1:35">
      <c r="A9" s="32">
        <v>2023</v>
      </c>
      <c r="B9" s="35">
        <f>SUM(AC9+AE9)</f>
        <v>96</v>
      </c>
      <c r="C9" s="33"/>
      <c r="D9" s="23">
        <f>SUM(F9:G9)</f>
        <v>36</v>
      </c>
      <c r="E9" s="23">
        <v>18</v>
      </c>
      <c r="F9" s="23">
        <v>16</v>
      </c>
      <c r="G9" s="23">
        <v>20</v>
      </c>
      <c r="H9" s="33"/>
      <c r="I9" s="23">
        <f>SUM(K9:L9)</f>
        <v>15</v>
      </c>
      <c r="J9" s="23">
        <v>13</v>
      </c>
      <c r="K9" s="23">
        <v>7</v>
      </c>
      <c r="L9" s="23">
        <v>8</v>
      </c>
      <c r="M9" s="33"/>
      <c r="N9" s="23">
        <f>SUM(P9:Q9)</f>
        <v>32</v>
      </c>
      <c r="O9" s="23">
        <v>17</v>
      </c>
      <c r="P9" s="23">
        <v>14</v>
      </c>
      <c r="Q9" s="23">
        <v>18</v>
      </c>
      <c r="R9" s="33"/>
      <c r="S9" s="23">
        <f>SUM(U9:V9)</f>
        <v>13</v>
      </c>
      <c r="T9" s="23">
        <v>4</v>
      </c>
      <c r="U9" s="23">
        <v>6</v>
      </c>
      <c r="V9" s="23">
        <v>7</v>
      </c>
      <c r="W9" s="33"/>
      <c r="X9" s="23"/>
      <c r="Y9" s="23"/>
      <c r="Z9" s="23"/>
      <c r="AA9" s="23"/>
      <c r="AB9" s="2"/>
      <c r="AC9" s="211">
        <f>SUM(F9+K9+P9+U9)</f>
        <v>43</v>
      </c>
      <c r="AD9" s="212"/>
      <c r="AE9" s="211">
        <f>SUM(G9+L9+Q9+V9)</f>
        <v>53</v>
      </c>
      <c r="AF9" s="212"/>
      <c r="AG9" s="36"/>
      <c r="AH9" s="23">
        <v>15</v>
      </c>
      <c r="AI9" s="23">
        <v>20</v>
      </c>
    </row>
    <row r="10" spans="1:35">
      <c r="A10" s="32">
        <v>2024</v>
      </c>
      <c r="B10" s="35">
        <f>SUM(AC10+AE10)</f>
        <v>93</v>
      </c>
      <c r="C10" s="33"/>
      <c r="D10" s="23">
        <f>SUM(F10:G10)</f>
        <v>31</v>
      </c>
      <c r="E10" s="23">
        <v>11</v>
      </c>
      <c r="F10" s="23">
        <v>12</v>
      </c>
      <c r="G10" s="23">
        <v>19</v>
      </c>
      <c r="H10" s="33"/>
      <c r="I10" s="23">
        <f>SUM(K10:L10)</f>
        <v>21</v>
      </c>
      <c r="J10" s="23">
        <v>10</v>
      </c>
      <c r="K10" s="23">
        <v>9</v>
      </c>
      <c r="L10" s="23">
        <v>12</v>
      </c>
      <c r="M10" s="33"/>
      <c r="N10" s="23">
        <f>SUM(P10:Q10)</f>
        <v>28</v>
      </c>
      <c r="O10" s="23">
        <v>12</v>
      </c>
      <c r="P10" s="23">
        <v>20</v>
      </c>
      <c r="Q10" s="23">
        <v>8</v>
      </c>
      <c r="R10" s="33"/>
      <c r="S10" s="23">
        <f>SUM(U10:V10)</f>
        <v>9</v>
      </c>
      <c r="T10" s="23">
        <v>1</v>
      </c>
      <c r="U10" s="23">
        <v>6</v>
      </c>
      <c r="V10" s="23">
        <v>3</v>
      </c>
      <c r="W10" s="33"/>
      <c r="X10" s="23">
        <f>SUM(Z10:AA10)</f>
        <v>4</v>
      </c>
      <c r="Y10" s="23">
        <v>1</v>
      </c>
      <c r="Z10" s="23">
        <v>3</v>
      </c>
      <c r="AA10" s="23">
        <v>1</v>
      </c>
      <c r="AB10" s="2"/>
      <c r="AC10" s="211">
        <f>SUM(F10+K10+P10+U10+Z10)</f>
        <v>50</v>
      </c>
      <c r="AD10" s="212"/>
      <c r="AE10" s="211">
        <f>SUM(G10+L10+Q10+V10+AA10)</f>
        <v>43</v>
      </c>
      <c r="AF10" s="212"/>
      <c r="AG10" s="36"/>
      <c r="AH10" s="23">
        <v>18</v>
      </c>
      <c r="AI10" s="23">
        <v>16</v>
      </c>
    </row>
    <row r="11" spans="1:35">
      <c r="A11" s="32">
        <v>2025</v>
      </c>
      <c r="B11" s="35">
        <f>SUM(AC11+AE11)</f>
        <v>93</v>
      </c>
      <c r="C11" s="33"/>
      <c r="D11" s="23">
        <f>SUM(F11:G11)</f>
        <v>28</v>
      </c>
      <c r="E11" s="23">
        <v>14</v>
      </c>
      <c r="F11" s="23">
        <v>14</v>
      </c>
      <c r="G11" s="23">
        <v>14</v>
      </c>
      <c r="H11" s="33"/>
      <c r="I11" s="23">
        <f>SUM(K11:L11)</f>
        <v>15</v>
      </c>
      <c r="J11" s="23">
        <v>6</v>
      </c>
      <c r="K11" s="23">
        <v>9</v>
      </c>
      <c r="L11" s="23">
        <v>6</v>
      </c>
      <c r="M11" s="33"/>
      <c r="N11" s="23">
        <f>SUM(P11:Q11)</f>
        <v>38</v>
      </c>
      <c r="O11" s="23">
        <v>11</v>
      </c>
      <c r="P11" s="23">
        <v>17</v>
      </c>
      <c r="Q11" s="23">
        <v>21</v>
      </c>
      <c r="R11" s="33"/>
      <c r="S11" s="23">
        <f>SUM(U11:V11)</f>
        <v>8</v>
      </c>
      <c r="T11" s="23">
        <v>4</v>
      </c>
      <c r="U11" s="23">
        <v>2</v>
      </c>
      <c r="V11" s="23">
        <v>6</v>
      </c>
      <c r="W11" s="33"/>
      <c r="X11" s="23">
        <f>SUM(Z11:AA11)</f>
        <v>4</v>
      </c>
      <c r="Y11" s="23">
        <v>1</v>
      </c>
      <c r="Z11" s="23">
        <v>4</v>
      </c>
      <c r="AA11" s="23">
        <v>0</v>
      </c>
      <c r="AB11" s="2"/>
      <c r="AC11" s="211">
        <f>SUM(F11+K11+P11+U11+Z11)</f>
        <v>46</v>
      </c>
      <c r="AD11" s="212"/>
      <c r="AE11" s="211">
        <f>SUM(G11+L11+Q11+V11+AA11)</f>
        <v>47</v>
      </c>
      <c r="AF11" s="212"/>
      <c r="AG11" s="36"/>
      <c r="AH11" s="23">
        <v>15</v>
      </c>
      <c r="AI11" s="23">
        <v>14</v>
      </c>
    </row>
    <row r="12" spans="1:35">
      <c r="A12" s="32">
        <v>2026</v>
      </c>
      <c r="B12" s="35">
        <f>SUM(AC12+AE12)</f>
        <v>41</v>
      </c>
      <c r="C12" s="33"/>
      <c r="D12" s="23">
        <f>SUM(F12:G12)</f>
        <v>21</v>
      </c>
      <c r="E12" s="23">
        <v>13</v>
      </c>
      <c r="F12" s="23">
        <v>12</v>
      </c>
      <c r="G12" s="23">
        <v>9</v>
      </c>
      <c r="H12" s="33"/>
      <c r="I12" s="23">
        <f>SUM(K12:L12)</f>
        <v>4</v>
      </c>
      <c r="J12" s="23">
        <v>3</v>
      </c>
      <c r="K12" s="23">
        <v>3</v>
      </c>
      <c r="L12" s="23">
        <v>1</v>
      </c>
      <c r="M12" s="33"/>
      <c r="N12" s="23">
        <f>SUM(P12:Q12)</f>
        <v>9</v>
      </c>
      <c r="O12" s="23">
        <v>2</v>
      </c>
      <c r="P12" s="23">
        <v>7</v>
      </c>
      <c r="Q12" s="23">
        <v>2</v>
      </c>
      <c r="R12" s="33"/>
      <c r="S12" s="23">
        <f>SUM(U12:V12)</f>
        <v>4</v>
      </c>
      <c r="T12" s="23">
        <v>1</v>
      </c>
      <c r="U12" s="23">
        <v>1</v>
      </c>
      <c r="V12" s="23">
        <v>3</v>
      </c>
      <c r="W12" s="33"/>
      <c r="X12" s="23">
        <f>SUM(Z12:AA12)</f>
        <v>3</v>
      </c>
      <c r="Y12" s="23">
        <v>1</v>
      </c>
      <c r="Z12" s="23">
        <v>3</v>
      </c>
      <c r="AA12" s="23">
        <v>0</v>
      </c>
      <c r="AB12" s="2"/>
      <c r="AC12" s="211">
        <f>SUM(F12+K12+P12+U12+Z12)</f>
        <v>26</v>
      </c>
      <c r="AD12" s="212"/>
      <c r="AE12" s="211">
        <f>SUM(G12+L12+Q12+V12+AA12)</f>
        <v>15</v>
      </c>
      <c r="AF12" s="212"/>
      <c r="AG12" s="36"/>
      <c r="AH12" s="23">
        <v>10</v>
      </c>
      <c r="AI12" s="23">
        <v>11</v>
      </c>
    </row>
  </sheetData>
  <mergeCells count="24">
    <mergeCell ref="AC12:AD12"/>
    <mergeCell ref="AE12:AF12"/>
    <mergeCell ref="AC11:AD11"/>
    <mergeCell ref="AE11:AF11"/>
    <mergeCell ref="AE8:AF8"/>
    <mergeCell ref="AE9:AF9"/>
    <mergeCell ref="AH7:AI7"/>
    <mergeCell ref="AC1:AD1"/>
    <mergeCell ref="AC10:AD10"/>
    <mergeCell ref="AE10:AF10"/>
    <mergeCell ref="AC7:AF7"/>
    <mergeCell ref="AE1:AF1"/>
    <mergeCell ref="AC8:AD8"/>
    <mergeCell ref="AC9:AD9"/>
    <mergeCell ref="X7:AA7"/>
    <mergeCell ref="D1:G1"/>
    <mergeCell ref="I1:L1"/>
    <mergeCell ref="N1:Q1"/>
    <mergeCell ref="S1:V1"/>
    <mergeCell ref="X1:AA1"/>
    <mergeCell ref="D7:G7"/>
    <mergeCell ref="I7:L7"/>
    <mergeCell ref="N7:Q7"/>
    <mergeCell ref="S7:V7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published="0"/>
  <dimension ref="A1:I32"/>
  <sheetViews>
    <sheetView zoomScale="130" zoomScaleNormal="130" workbookViewId="0">
      <selection activeCell="D3" sqref="D3:D5"/>
    </sheetView>
  </sheetViews>
  <sheetFormatPr baseColWidth="10" defaultRowHeight="14.4"/>
  <cols>
    <col min="1" max="1" width="6.33203125" customWidth="1"/>
    <col min="2" max="5" width="15.6640625" customWidth="1"/>
    <col min="6" max="6" width="2.109375" customWidth="1"/>
    <col min="7" max="7" width="5.6640625" customWidth="1"/>
    <col min="8" max="8" width="15.6640625" style="91" customWidth="1"/>
    <col min="9" max="9" width="15.6640625" customWidth="1"/>
  </cols>
  <sheetData>
    <row r="1" spans="1:9">
      <c r="A1" s="215" t="s">
        <v>2</v>
      </c>
      <c r="B1" s="216"/>
      <c r="C1" s="216"/>
      <c r="D1" s="216"/>
      <c r="E1" s="217"/>
      <c r="G1" s="215" t="s">
        <v>118</v>
      </c>
      <c r="H1" s="216"/>
      <c r="I1" s="217"/>
    </row>
    <row r="2" spans="1:9" ht="28.8">
      <c r="A2" s="23" t="s">
        <v>0</v>
      </c>
      <c r="B2" s="25" t="s">
        <v>117</v>
      </c>
      <c r="C2" s="25" t="s">
        <v>116</v>
      </c>
      <c r="D2" s="26" t="s">
        <v>144</v>
      </c>
      <c r="E2" s="26" t="s">
        <v>145</v>
      </c>
      <c r="G2" s="23" t="s">
        <v>0</v>
      </c>
      <c r="H2" s="90" t="s">
        <v>119</v>
      </c>
      <c r="I2" s="90" t="s">
        <v>120</v>
      </c>
    </row>
    <row r="3" spans="1:9">
      <c r="A3" s="1">
        <v>1</v>
      </c>
      <c r="B3" s="29">
        <v>280</v>
      </c>
      <c r="C3" s="29">
        <v>200</v>
      </c>
      <c r="D3" s="29">
        <v>140</v>
      </c>
      <c r="E3" s="28">
        <v>100</v>
      </c>
      <c r="G3" s="1">
        <v>1</v>
      </c>
      <c r="H3" s="43">
        <v>380</v>
      </c>
      <c r="I3" s="96">
        <v>280</v>
      </c>
    </row>
    <row r="4" spans="1:9">
      <c r="A4" s="1">
        <v>2</v>
      </c>
      <c r="B4" s="29">
        <v>230</v>
      </c>
      <c r="C4" s="29">
        <v>184</v>
      </c>
      <c r="D4" s="29">
        <v>115</v>
      </c>
      <c r="E4" s="28">
        <v>92</v>
      </c>
      <c r="G4" s="1">
        <v>2</v>
      </c>
      <c r="H4" s="43">
        <v>330</v>
      </c>
      <c r="I4" s="96">
        <v>230</v>
      </c>
    </row>
    <row r="5" spans="1:9">
      <c r="A5" s="1">
        <v>3</v>
      </c>
      <c r="B5" s="29">
        <v>200</v>
      </c>
      <c r="C5" s="29">
        <v>168</v>
      </c>
      <c r="D5" s="29">
        <v>100</v>
      </c>
      <c r="E5" s="28">
        <v>84</v>
      </c>
      <c r="G5" s="1">
        <v>3</v>
      </c>
      <c r="H5" s="43">
        <v>300</v>
      </c>
      <c r="I5" s="96">
        <v>200</v>
      </c>
    </row>
    <row r="6" spans="1:9">
      <c r="A6" s="1">
        <v>4</v>
      </c>
      <c r="B6" s="29">
        <v>184</v>
      </c>
      <c r="C6" s="29">
        <v>150</v>
      </c>
      <c r="D6" s="28">
        <v>92</v>
      </c>
      <c r="E6" s="28">
        <v>75</v>
      </c>
      <c r="G6" s="1">
        <v>4</v>
      </c>
      <c r="H6" s="43">
        <v>268</v>
      </c>
      <c r="I6" s="96">
        <v>184</v>
      </c>
    </row>
    <row r="7" spans="1:9">
      <c r="A7" s="1">
        <v>5</v>
      </c>
      <c r="B7" s="29">
        <v>168</v>
      </c>
      <c r="C7" s="29">
        <v>134</v>
      </c>
      <c r="D7" s="28">
        <v>84</v>
      </c>
      <c r="E7" s="28">
        <v>67</v>
      </c>
      <c r="G7" s="1">
        <v>5</v>
      </c>
      <c r="H7" s="43">
        <v>240</v>
      </c>
      <c r="I7" s="96">
        <v>168</v>
      </c>
    </row>
    <row r="8" spans="1:9">
      <c r="A8" s="1">
        <v>6</v>
      </c>
      <c r="B8" s="29">
        <v>150</v>
      </c>
      <c r="C8" s="29">
        <v>120</v>
      </c>
      <c r="D8" s="28">
        <v>75</v>
      </c>
      <c r="E8" s="28">
        <v>60</v>
      </c>
      <c r="G8" s="1">
        <v>6</v>
      </c>
      <c r="H8" s="43">
        <v>220</v>
      </c>
      <c r="I8" s="96">
        <v>150</v>
      </c>
    </row>
    <row r="9" spans="1:9">
      <c r="A9" s="1">
        <v>7</v>
      </c>
      <c r="B9" s="29">
        <v>134</v>
      </c>
      <c r="C9" s="29">
        <v>110</v>
      </c>
      <c r="D9" s="28">
        <v>67</v>
      </c>
      <c r="E9" s="28">
        <v>55</v>
      </c>
      <c r="G9" s="1">
        <v>7</v>
      </c>
      <c r="H9" s="43">
        <v>200</v>
      </c>
      <c r="I9" s="96">
        <v>134</v>
      </c>
    </row>
    <row r="10" spans="1:9">
      <c r="A10" s="1">
        <v>8</v>
      </c>
      <c r="B10" s="29">
        <v>120</v>
      </c>
      <c r="C10" s="29">
        <v>100</v>
      </c>
      <c r="D10" s="28">
        <v>60</v>
      </c>
      <c r="E10" s="28">
        <v>50</v>
      </c>
      <c r="G10" s="1">
        <v>8</v>
      </c>
      <c r="H10" s="43">
        <v>180</v>
      </c>
      <c r="I10" s="96">
        <v>120</v>
      </c>
    </row>
    <row r="11" spans="1:9">
      <c r="A11" s="1">
        <v>9</v>
      </c>
      <c r="B11" s="29">
        <v>110</v>
      </c>
      <c r="C11" s="29">
        <v>90</v>
      </c>
      <c r="D11" s="28">
        <v>55</v>
      </c>
      <c r="E11" s="28">
        <v>45</v>
      </c>
      <c r="G11" s="1">
        <v>9</v>
      </c>
      <c r="H11" s="43">
        <v>160</v>
      </c>
      <c r="I11" s="96">
        <v>110</v>
      </c>
    </row>
    <row r="12" spans="1:9">
      <c r="A12" s="1">
        <v>10</v>
      </c>
      <c r="B12" s="29">
        <v>100</v>
      </c>
      <c r="C12" s="29">
        <v>80</v>
      </c>
      <c r="D12" s="28">
        <v>50</v>
      </c>
      <c r="E12" s="28">
        <v>40</v>
      </c>
      <c r="G12" s="1">
        <v>10</v>
      </c>
      <c r="H12" s="43">
        <v>140</v>
      </c>
      <c r="I12" s="96">
        <v>100</v>
      </c>
    </row>
    <row r="13" spans="1:9">
      <c r="A13" s="1">
        <v>11</v>
      </c>
      <c r="B13" s="29">
        <v>90</v>
      </c>
      <c r="C13" s="29">
        <v>70</v>
      </c>
      <c r="D13" s="28">
        <v>45</v>
      </c>
      <c r="E13" s="28">
        <v>35</v>
      </c>
      <c r="G13" s="1">
        <v>11</v>
      </c>
      <c r="H13" s="43">
        <v>120</v>
      </c>
      <c r="I13" s="96">
        <v>90</v>
      </c>
    </row>
    <row r="14" spans="1:9">
      <c r="A14" s="1">
        <v>12</v>
      </c>
      <c r="B14" s="29">
        <v>80</v>
      </c>
      <c r="C14" s="29">
        <v>60</v>
      </c>
      <c r="D14" s="28">
        <v>40</v>
      </c>
      <c r="E14" s="28">
        <v>30</v>
      </c>
      <c r="G14" s="1">
        <v>12</v>
      </c>
      <c r="H14" s="43">
        <v>100</v>
      </c>
      <c r="I14" s="96">
        <v>80</v>
      </c>
    </row>
    <row r="15" spans="1:9">
      <c r="A15" s="1">
        <v>13</v>
      </c>
      <c r="B15" s="29">
        <v>70</v>
      </c>
      <c r="C15" s="29">
        <v>50</v>
      </c>
      <c r="D15" s="28">
        <v>35</v>
      </c>
      <c r="E15" s="28">
        <v>25</v>
      </c>
      <c r="G15" s="1">
        <v>13</v>
      </c>
      <c r="H15" s="28">
        <v>90</v>
      </c>
      <c r="I15" s="96">
        <v>70</v>
      </c>
    </row>
    <row r="16" spans="1:9">
      <c r="A16" s="1">
        <v>14</v>
      </c>
      <c r="B16" s="29">
        <v>60</v>
      </c>
      <c r="C16" s="29">
        <v>40</v>
      </c>
      <c r="D16" s="28">
        <v>30</v>
      </c>
      <c r="E16" s="28">
        <v>20</v>
      </c>
      <c r="G16" s="1">
        <v>14</v>
      </c>
      <c r="H16" s="28">
        <v>80</v>
      </c>
      <c r="I16" s="96">
        <v>60</v>
      </c>
    </row>
    <row r="17" spans="1:9">
      <c r="A17" s="1">
        <v>15</v>
      </c>
      <c r="B17" s="29">
        <v>50</v>
      </c>
      <c r="C17" s="29">
        <v>30</v>
      </c>
      <c r="D17" s="28">
        <v>25</v>
      </c>
      <c r="E17" s="28">
        <v>15</v>
      </c>
      <c r="G17" s="1">
        <v>15</v>
      </c>
      <c r="H17" s="28">
        <v>70</v>
      </c>
      <c r="I17" s="96">
        <v>50</v>
      </c>
    </row>
    <row r="18" spans="1:9">
      <c r="A18" s="1">
        <v>16</v>
      </c>
      <c r="B18" s="29">
        <v>40</v>
      </c>
      <c r="C18" s="29">
        <v>20</v>
      </c>
      <c r="D18" s="28">
        <v>20</v>
      </c>
      <c r="E18" s="28">
        <v>10</v>
      </c>
      <c r="G18" s="1">
        <v>16</v>
      </c>
      <c r="H18" s="28">
        <v>60</v>
      </c>
      <c r="I18" s="96">
        <v>40</v>
      </c>
    </row>
    <row r="19" spans="1:9">
      <c r="A19" s="1">
        <v>17</v>
      </c>
      <c r="B19" s="29">
        <v>30</v>
      </c>
      <c r="C19" s="29">
        <v>18</v>
      </c>
      <c r="D19" s="28">
        <v>15</v>
      </c>
      <c r="E19" s="28">
        <v>9</v>
      </c>
      <c r="G19" s="1">
        <v>17</v>
      </c>
      <c r="H19" s="28">
        <v>50</v>
      </c>
      <c r="I19" s="96">
        <v>30</v>
      </c>
    </row>
    <row r="20" spans="1:9">
      <c r="A20" s="1">
        <v>18</v>
      </c>
      <c r="B20" s="29">
        <v>20</v>
      </c>
      <c r="C20" s="29">
        <v>16</v>
      </c>
      <c r="D20" s="28">
        <v>10</v>
      </c>
      <c r="E20" s="28">
        <v>8</v>
      </c>
      <c r="G20" s="1">
        <v>18</v>
      </c>
      <c r="H20" s="28">
        <v>40</v>
      </c>
      <c r="I20" s="96">
        <v>20</v>
      </c>
    </row>
    <row r="21" spans="1:9">
      <c r="A21" s="1">
        <v>19</v>
      </c>
      <c r="B21" s="29">
        <v>18</v>
      </c>
      <c r="C21" s="29">
        <v>14</v>
      </c>
      <c r="D21" s="28">
        <v>9</v>
      </c>
      <c r="E21" s="28">
        <v>7</v>
      </c>
      <c r="G21" s="1">
        <v>19</v>
      </c>
      <c r="H21" s="28">
        <v>38</v>
      </c>
      <c r="I21" s="96">
        <v>18</v>
      </c>
    </row>
    <row r="22" spans="1:9">
      <c r="A22" s="1">
        <v>20</v>
      </c>
      <c r="B22" s="29">
        <v>16</v>
      </c>
      <c r="C22" s="29">
        <v>12</v>
      </c>
      <c r="D22" s="28">
        <v>8</v>
      </c>
      <c r="E22" s="28">
        <v>6</v>
      </c>
      <c r="G22" s="1">
        <v>20</v>
      </c>
      <c r="H22" s="28">
        <v>36</v>
      </c>
      <c r="I22" s="96">
        <v>16</v>
      </c>
    </row>
    <row r="23" spans="1:9">
      <c r="A23" s="1">
        <v>21</v>
      </c>
      <c r="B23" s="29">
        <v>14</v>
      </c>
      <c r="C23" s="29">
        <v>10</v>
      </c>
      <c r="D23" s="28">
        <v>7</v>
      </c>
      <c r="E23" s="28">
        <v>5</v>
      </c>
      <c r="G23" s="1">
        <v>21</v>
      </c>
      <c r="H23" s="28">
        <v>34</v>
      </c>
      <c r="I23" s="96">
        <v>14</v>
      </c>
    </row>
    <row r="24" spans="1:9">
      <c r="A24" s="1">
        <v>22</v>
      </c>
      <c r="B24" s="29">
        <v>12</v>
      </c>
      <c r="C24" s="29">
        <v>8</v>
      </c>
      <c r="D24" s="28">
        <v>6</v>
      </c>
      <c r="E24" s="28">
        <v>4</v>
      </c>
      <c r="G24" s="1">
        <v>22</v>
      </c>
      <c r="H24" s="28">
        <v>32</v>
      </c>
      <c r="I24" s="96">
        <v>12</v>
      </c>
    </row>
    <row r="25" spans="1:9">
      <c r="A25" s="1">
        <v>23</v>
      </c>
      <c r="B25" s="29">
        <v>10</v>
      </c>
      <c r="C25" s="29">
        <v>6</v>
      </c>
      <c r="D25" s="28">
        <v>5</v>
      </c>
      <c r="E25" s="28">
        <v>3</v>
      </c>
      <c r="G25" s="1">
        <v>23</v>
      </c>
      <c r="H25" s="28">
        <v>30</v>
      </c>
      <c r="I25" s="96">
        <v>10</v>
      </c>
    </row>
    <row r="26" spans="1:9">
      <c r="A26" s="1">
        <v>24</v>
      </c>
      <c r="B26" s="29">
        <v>8</v>
      </c>
      <c r="C26" s="29">
        <v>4</v>
      </c>
      <c r="D26" s="28">
        <v>4</v>
      </c>
      <c r="E26" s="28">
        <v>2</v>
      </c>
      <c r="G26" s="1">
        <v>24</v>
      </c>
      <c r="H26" s="28">
        <v>28</v>
      </c>
      <c r="I26" s="96">
        <v>8</v>
      </c>
    </row>
    <row r="27" spans="1:9">
      <c r="A27" s="1">
        <v>25</v>
      </c>
      <c r="B27" s="29">
        <v>6</v>
      </c>
      <c r="C27" s="29">
        <v>2</v>
      </c>
      <c r="D27" s="28">
        <v>3</v>
      </c>
      <c r="E27" s="28">
        <v>1</v>
      </c>
      <c r="G27" s="1">
        <v>25</v>
      </c>
      <c r="H27" s="28">
        <v>26</v>
      </c>
      <c r="I27" s="96">
        <v>6</v>
      </c>
    </row>
    <row r="28" spans="1:9">
      <c r="A28" s="1">
        <v>26</v>
      </c>
      <c r="B28" s="29">
        <v>4</v>
      </c>
      <c r="C28" s="28">
        <v>1</v>
      </c>
      <c r="D28" s="28">
        <v>2</v>
      </c>
      <c r="E28" s="28">
        <v>1</v>
      </c>
      <c r="G28" s="1">
        <v>26</v>
      </c>
      <c r="H28" s="28">
        <v>24</v>
      </c>
      <c r="I28" s="96">
        <v>4</v>
      </c>
    </row>
    <row r="29" spans="1:9">
      <c r="A29" s="1">
        <v>27</v>
      </c>
      <c r="B29" s="29">
        <v>2</v>
      </c>
      <c r="C29" s="28">
        <v>1</v>
      </c>
      <c r="D29" s="28">
        <v>1</v>
      </c>
      <c r="E29" s="28">
        <v>1</v>
      </c>
      <c r="G29" s="1">
        <v>27</v>
      </c>
      <c r="H29" s="28">
        <v>22</v>
      </c>
      <c r="I29" s="96">
        <v>2</v>
      </c>
    </row>
    <row r="30" spans="1:9">
      <c r="A30" s="1">
        <v>28</v>
      </c>
      <c r="B30" s="28">
        <v>1</v>
      </c>
      <c r="C30" s="28">
        <v>1</v>
      </c>
      <c r="D30" s="28">
        <v>1</v>
      </c>
      <c r="E30" s="28">
        <v>1</v>
      </c>
      <c r="G30" s="1">
        <v>28</v>
      </c>
      <c r="H30" s="28">
        <v>20</v>
      </c>
      <c r="I30" s="28">
        <v>1</v>
      </c>
    </row>
    <row r="31" spans="1:9">
      <c r="A31" s="1">
        <v>29</v>
      </c>
      <c r="B31" s="28">
        <v>1</v>
      </c>
      <c r="C31" s="28">
        <v>1</v>
      </c>
      <c r="D31" s="28">
        <v>1</v>
      </c>
      <c r="E31" s="28">
        <v>1</v>
      </c>
      <c r="G31" s="1">
        <v>29</v>
      </c>
      <c r="H31" s="28">
        <v>18</v>
      </c>
      <c r="I31" s="28">
        <v>1</v>
      </c>
    </row>
    <row r="32" spans="1:9">
      <c r="A32" s="1">
        <v>30</v>
      </c>
      <c r="B32" s="28">
        <v>1</v>
      </c>
      <c r="C32" s="28">
        <v>1</v>
      </c>
      <c r="D32" s="28">
        <v>1</v>
      </c>
      <c r="E32" s="28">
        <v>1</v>
      </c>
      <c r="G32" s="1">
        <v>30</v>
      </c>
      <c r="H32" s="28">
        <v>16</v>
      </c>
      <c r="I32" s="28">
        <v>1</v>
      </c>
    </row>
  </sheetData>
  <mergeCells count="2">
    <mergeCell ref="A1:E1"/>
    <mergeCell ref="G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>
    <pageSetUpPr fitToPage="1"/>
  </sheetPr>
  <dimension ref="A1:P63"/>
  <sheetViews>
    <sheetView tabSelected="1" zoomScale="130" zoomScaleNormal="130" workbookViewId="0">
      <selection activeCell="B5" sqref="B5"/>
    </sheetView>
  </sheetViews>
  <sheetFormatPr baseColWidth="10" defaultRowHeight="14.4"/>
  <cols>
    <col min="1" max="1" width="3.33203125" style="13" bestFit="1" customWidth="1"/>
    <col min="2" max="2" width="23.6640625" style="13" bestFit="1" customWidth="1"/>
    <col min="3" max="3" width="19.44140625" style="13" bestFit="1" customWidth="1"/>
    <col min="4" max="4" width="6.88671875" style="13" bestFit="1" customWidth="1"/>
    <col min="5" max="5" width="5.44140625" style="16" customWidth="1"/>
    <col min="6" max="7" width="5.33203125" style="18" customWidth="1"/>
    <col min="8" max="8" width="0.88671875" customWidth="1"/>
    <col min="9" max="9" width="20" customWidth="1"/>
    <col min="10" max="10" width="0.88671875" customWidth="1"/>
    <col min="11" max="11" width="6.44140625" bestFit="1" customWidth="1"/>
    <col min="12" max="12" width="6" style="30" bestFit="1" customWidth="1"/>
    <col min="13" max="13" width="5" bestFit="1" customWidth="1"/>
    <col min="14" max="14" width="6.88671875" bestFit="1" customWidth="1"/>
    <col min="15" max="15" width="5" bestFit="1" customWidth="1"/>
    <col min="16" max="16" width="4.109375" bestFit="1" customWidth="1"/>
  </cols>
  <sheetData>
    <row r="1" spans="1:16" ht="15.75" customHeight="1" thickTop="1">
      <c r="A1" s="150"/>
      <c r="B1" s="151"/>
      <c r="C1" s="151"/>
      <c r="D1" s="151"/>
      <c r="E1" s="151"/>
      <c r="F1" s="151"/>
      <c r="G1" s="151"/>
      <c r="H1" s="151"/>
      <c r="I1" s="152"/>
      <c r="K1" s="44"/>
      <c r="L1" s="44"/>
      <c r="M1" s="44"/>
      <c r="N1" s="44"/>
    </row>
    <row r="2" spans="1:16" ht="15" customHeight="1">
      <c r="A2" s="153"/>
      <c r="B2" s="154"/>
      <c r="C2" s="154"/>
      <c r="D2" s="154"/>
      <c r="E2" s="154"/>
      <c r="F2" s="154"/>
      <c r="G2" s="154"/>
      <c r="H2" s="154"/>
      <c r="I2" s="155"/>
      <c r="K2" s="44"/>
      <c r="L2" s="44"/>
      <c r="M2" s="44"/>
      <c r="N2" s="44"/>
    </row>
    <row r="3" spans="1:16" ht="15" customHeight="1">
      <c r="A3" s="153"/>
      <c r="B3" s="154"/>
      <c r="C3" s="154"/>
      <c r="D3" s="154"/>
      <c r="E3" s="154"/>
      <c r="F3" s="154"/>
      <c r="G3" s="154"/>
      <c r="H3" s="154"/>
      <c r="I3" s="155"/>
    </row>
    <row r="4" spans="1:16" ht="15" thickBot="1">
      <c r="A4" s="156"/>
      <c r="B4" s="157"/>
      <c r="C4" s="157"/>
      <c r="D4" s="157"/>
      <c r="E4" s="157"/>
      <c r="F4" s="157"/>
      <c r="G4" s="157"/>
      <c r="H4" s="157"/>
      <c r="I4" s="158"/>
    </row>
    <row r="5" spans="1:16" ht="16.2" thickTop="1">
      <c r="B5" s="60" t="s">
        <v>281</v>
      </c>
      <c r="H5" s="2"/>
      <c r="I5" s="27" t="s">
        <v>3</v>
      </c>
      <c r="J5" s="78"/>
    </row>
    <row r="6" spans="1:16" ht="15" customHeight="1">
      <c r="C6" s="37" t="s">
        <v>539</v>
      </c>
      <c r="D6" s="15" t="s">
        <v>11</v>
      </c>
      <c r="H6" s="2"/>
      <c r="I6" s="9" t="s">
        <v>6</v>
      </c>
      <c r="J6" s="79"/>
      <c r="M6" s="77"/>
      <c r="N6" s="77"/>
    </row>
    <row r="7" spans="1:16" ht="13.5" customHeight="1">
      <c r="C7" s="47" t="s">
        <v>538</v>
      </c>
      <c r="D7" s="102">
        <v>13</v>
      </c>
      <c r="H7" s="3"/>
      <c r="I7" s="159" t="s">
        <v>5</v>
      </c>
      <c r="J7" s="6"/>
      <c r="K7" s="168" t="s">
        <v>332</v>
      </c>
      <c r="L7" s="169"/>
      <c r="M7" s="169"/>
      <c r="N7" s="170"/>
      <c r="O7" s="170"/>
      <c r="P7" s="171"/>
    </row>
    <row r="8" spans="1:16" ht="15.75" customHeight="1">
      <c r="B8" s="162" t="s">
        <v>59</v>
      </c>
      <c r="C8" s="162" t="s">
        <v>34</v>
      </c>
      <c r="D8" s="162" t="s">
        <v>9</v>
      </c>
      <c r="E8" s="164" t="s">
        <v>82</v>
      </c>
      <c r="F8" s="166" t="s">
        <v>10</v>
      </c>
      <c r="G8" s="166" t="s">
        <v>105</v>
      </c>
      <c r="H8" s="4"/>
      <c r="I8" s="160"/>
      <c r="J8" s="7"/>
      <c r="K8" s="172" t="s">
        <v>333</v>
      </c>
      <c r="L8" s="173"/>
      <c r="M8" s="173"/>
      <c r="N8" s="174"/>
      <c r="O8" s="174"/>
      <c r="P8" s="175"/>
    </row>
    <row r="9" spans="1:16" ht="15" customHeight="1">
      <c r="B9" s="163"/>
      <c r="C9" s="163"/>
      <c r="D9" s="163"/>
      <c r="E9" s="165"/>
      <c r="F9" s="167"/>
      <c r="G9" s="167"/>
      <c r="H9" s="4"/>
      <c r="I9" s="161"/>
      <c r="J9" s="7"/>
      <c r="K9" s="105" t="s">
        <v>315</v>
      </c>
      <c r="L9" s="105" t="s">
        <v>316</v>
      </c>
      <c r="M9" s="88" t="s">
        <v>317</v>
      </c>
      <c r="N9" s="88" t="s">
        <v>4</v>
      </c>
      <c r="O9" s="148" t="s">
        <v>18</v>
      </c>
      <c r="P9" s="149"/>
    </row>
    <row r="10" spans="1:16" ht="15.6">
      <c r="A10" s="46">
        <v>1</v>
      </c>
      <c r="B10" s="69" t="s">
        <v>51</v>
      </c>
      <c r="C10" s="48" t="s">
        <v>36</v>
      </c>
      <c r="D10" s="67">
        <v>2015</v>
      </c>
      <c r="E10" s="20">
        <v>3.5</v>
      </c>
      <c r="F10" s="20"/>
      <c r="G10" s="50"/>
      <c r="H10" s="2"/>
      <c r="I10" s="45">
        <f t="shared" ref="I10:I31" si="0">SUM(O10)</f>
        <v>280</v>
      </c>
      <c r="J10" s="7"/>
      <c r="K10" s="142">
        <v>71</v>
      </c>
      <c r="L10" s="113">
        <v>79</v>
      </c>
      <c r="M10" s="113">
        <f t="shared" ref="M10:M30" si="1">SUM(K10:L10)</f>
        <v>150</v>
      </c>
      <c r="N10" s="93">
        <v>1</v>
      </c>
      <c r="O10" s="29">
        <v>280</v>
      </c>
      <c r="P10" s="5" t="s">
        <v>1</v>
      </c>
    </row>
    <row r="11" spans="1:16" ht="15.6">
      <c r="A11" s="46">
        <v>2</v>
      </c>
      <c r="B11" s="69" t="s">
        <v>172</v>
      </c>
      <c r="C11" s="49" t="s">
        <v>43</v>
      </c>
      <c r="D11" s="106">
        <v>2014</v>
      </c>
      <c r="E11" s="20">
        <v>6.6</v>
      </c>
      <c r="F11" s="20"/>
      <c r="G11" s="50"/>
      <c r="H11" s="2"/>
      <c r="I11" s="45">
        <f t="shared" si="0"/>
        <v>230</v>
      </c>
      <c r="J11" s="7"/>
      <c r="K11" s="142">
        <v>76</v>
      </c>
      <c r="L11" s="113">
        <v>78</v>
      </c>
      <c r="M11" s="113">
        <f t="shared" si="1"/>
        <v>154</v>
      </c>
      <c r="N11" s="93">
        <v>2</v>
      </c>
      <c r="O11" s="29">
        <v>230</v>
      </c>
      <c r="P11" s="5" t="s">
        <v>1</v>
      </c>
    </row>
    <row r="12" spans="1:16" ht="15.6">
      <c r="A12" s="46">
        <v>3</v>
      </c>
      <c r="B12" s="69" t="s">
        <v>164</v>
      </c>
      <c r="C12" s="48" t="s">
        <v>122</v>
      </c>
      <c r="D12" s="67">
        <v>2015</v>
      </c>
      <c r="E12" s="20">
        <v>15.8</v>
      </c>
      <c r="F12" s="20"/>
      <c r="G12" s="50"/>
      <c r="H12" s="2"/>
      <c r="I12" s="45">
        <f t="shared" si="0"/>
        <v>200</v>
      </c>
      <c r="J12" s="7"/>
      <c r="K12" s="142">
        <v>79</v>
      </c>
      <c r="L12" s="113">
        <v>80</v>
      </c>
      <c r="M12" s="113">
        <f t="shared" si="1"/>
        <v>159</v>
      </c>
      <c r="N12" s="93">
        <v>3</v>
      </c>
      <c r="O12" s="29">
        <v>200</v>
      </c>
      <c r="P12" s="5" t="s">
        <v>1</v>
      </c>
    </row>
    <row r="13" spans="1:16" ht="15.6">
      <c r="A13" s="46">
        <v>4</v>
      </c>
      <c r="B13" s="95" t="s">
        <v>76</v>
      </c>
      <c r="C13" s="49" t="s">
        <v>42</v>
      </c>
      <c r="D13" s="106">
        <v>2014</v>
      </c>
      <c r="E13" s="20">
        <v>9</v>
      </c>
      <c r="F13" s="20"/>
      <c r="G13" s="50"/>
      <c r="H13" s="2"/>
      <c r="I13" s="45">
        <f t="shared" si="0"/>
        <v>184</v>
      </c>
      <c r="J13" s="7"/>
      <c r="K13" s="142">
        <v>85</v>
      </c>
      <c r="L13" s="113">
        <v>78</v>
      </c>
      <c r="M13" s="113">
        <f t="shared" si="1"/>
        <v>163</v>
      </c>
      <c r="N13" s="93">
        <v>4</v>
      </c>
      <c r="O13" s="29">
        <v>184</v>
      </c>
      <c r="P13" s="5" t="s">
        <v>1</v>
      </c>
    </row>
    <row r="14" spans="1:16" ht="15.6">
      <c r="A14" s="46">
        <v>5</v>
      </c>
      <c r="B14" s="69" t="s">
        <v>46</v>
      </c>
      <c r="C14" s="49" t="s">
        <v>37</v>
      </c>
      <c r="D14" s="106">
        <v>2014</v>
      </c>
      <c r="E14" s="20">
        <v>5.8</v>
      </c>
      <c r="F14" s="20"/>
      <c r="G14" s="50"/>
      <c r="H14" s="2"/>
      <c r="I14" s="45">
        <f t="shared" si="0"/>
        <v>159</v>
      </c>
      <c r="J14" s="7"/>
      <c r="K14" s="142">
        <v>85</v>
      </c>
      <c r="L14" s="113">
        <v>81</v>
      </c>
      <c r="M14" s="113">
        <f t="shared" si="1"/>
        <v>166</v>
      </c>
      <c r="N14" s="93">
        <v>5</v>
      </c>
      <c r="O14" s="29">
        <v>159</v>
      </c>
      <c r="P14" s="5" t="s">
        <v>1</v>
      </c>
    </row>
    <row r="15" spans="1:16" ht="15.6">
      <c r="A15" s="46">
        <v>6</v>
      </c>
      <c r="B15" s="69" t="s">
        <v>56</v>
      </c>
      <c r="C15" s="49" t="s">
        <v>147</v>
      </c>
      <c r="D15" s="67">
        <v>2015</v>
      </c>
      <c r="E15" s="20">
        <v>8.8000000000000007</v>
      </c>
      <c r="F15" s="20"/>
      <c r="G15" s="50"/>
      <c r="H15" s="2"/>
      <c r="I15" s="45">
        <f t="shared" si="0"/>
        <v>159</v>
      </c>
      <c r="J15" s="7"/>
      <c r="K15" s="142">
        <v>86</v>
      </c>
      <c r="L15" s="113">
        <v>80</v>
      </c>
      <c r="M15" s="113">
        <f t="shared" si="1"/>
        <v>166</v>
      </c>
      <c r="N15" s="93">
        <v>5</v>
      </c>
      <c r="O15" s="29">
        <v>159</v>
      </c>
      <c r="P15" s="5" t="s">
        <v>1</v>
      </c>
    </row>
    <row r="16" spans="1:16" ht="15.6">
      <c r="A16" s="46">
        <v>7</v>
      </c>
      <c r="B16" s="69" t="s">
        <v>48</v>
      </c>
      <c r="C16" s="48" t="s">
        <v>52</v>
      </c>
      <c r="D16" s="106">
        <v>2014</v>
      </c>
      <c r="E16" s="20">
        <v>12</v>
      </c>
      <c r="F16" s="20"/>
      <c r="G16" s="50"/>
      <c r="H16" s="2"/>
      <c r="I16" s="45">
        <f t="shared" si="0"/>
        <v>134</v>
      </c>
      <c r="J16" s="7"/>
      <c r="K16" s="142">
        <v>86</v>
      </c>
      <c r="L16" s="113">
        <v>87</v>
      </c>
      <c r="M16" s="113">
        <f t="shared" si="1"/>
        <v>173</v>
      </c>
      <c r="N16" s="93">
        <v>7</v>
      </c>
      <c r="O16" s="29">
        <v>134</v>
      </c>
      <c r="P16" s="5" t="s">
        <v>1</v>
      </c>
    </row>
    <row r="17" spans="1:16" ht="15.6">
      <c r="A17" s="46">
        <v>8</v>
      </c>
      <c r="B17" s="69" t="s">
        <v>127</v>
      </c>
      <c r="C17" s="48" t="s">
        <v>41</v>
      </c>
      <c r="D17" s="67">
        <v>2015</v>
      </c>
      <c r="E17" s="20">
        <v>16.399999999999999</v>
      </c>
      <c r="F17" s="20"/>
      <c r="G17" s="50"/>
      <c r="H17" s="2"/>
      <c r="I17" s="45">
        <f t="shared" si="0"/>
        <v>120</v>
      </c>
      <c r="J17" s="7"/>
      <c r="K17" s="142">
        <v>82</v>
      </c>
      <c r="L17" s="113">
        <v>93</v>
      </c>
      <c r="M17" s="113">
        <f t="shared" si="1"/>
        <v>175</v>
      </c>
      <c r="N17" s="93">
        <v>8</v>
      </c>
      <c r="O17" s="29">
        <v>120</v>
      </c>
      <c r="P17" s="5" t="s">
        <v>1</v>
      </c>
    </row>
    <row r="18" spans="1:16" ht="15.6">
      <c r="A18" s="46">
        <v>9</v>
      </c>
      <c r="B18" s="69" t="s">
        <v>100</v>
      </c>
      <c r="C18" s="48" t="s">
        <v>125</v>
      </c>
      <c r="D18" s="67">
        <v>2015</v>
      </c>
      <c r="E18" s="20">
        <v>21</v>
      </c>
      <c r="F18" s="20"/>
      <c r="G18" s="50"/>
      <c r="H18" s="2"/>
      <c r="I18" s="45">
        <f t="shared" si="0"/>
        <v>105</v>
      </c>
      <c r="J18" s="7"/>
      <c r="K18" s="142">
        <v>81</v>
      </c>
      <c r="L18" s="113">
        <v>95</v>
      </c>
      <c r="M18" s="113">
        <f t="shared" si="1"/>
        <v>176</v>
      </c>
      <c r="N18" s="93">
        <v>9</v>
      </c>
      <c r="O18" s="29">
        <v>105</v>
      </c>
      <c r="P18" s="5" t="s">
        <v>1</v>
      </c>
    </row>
    <row r="19" spans="1:16" ht="15.6">
      <c r="A19" s="46">
        <v>10</v>
      </c>
      <c r="B19" s="69" t="s">
        <v>102</v>
      </c>
      <c r="C19" s="48" t="s">
        <v>40</v>
      </c>
      <c r="D19" s="61">
        <v>2015</v>
      </c>
      <c r="E19" s="20">
        <v>13.6</v>
      </c>
      <c r="F19" s="20"/>
      <c r="G19" s="50"/>
      <c r="H19" s="2"/>
      <c r="I19" s="45">
        <f t="shared" si="0"/>
        <v>105</v>
      </c>
      <c r="J19" s="7"/>
      <c r="K19" s="142">
        <v>89</v>
      </c>
      <c r="L19" s="113">
        <v>87</v>
      </c>
      <c r="M19" s="113">
        <f t="shared" si="1"/>
        <v>176</v>
      </c>
      <c r="N19" s="93">
        <v>9</v>
      </c>
      <c r="O19" s="29">
        <v>105</v>
      </c>
      <c r="P19" s="5" t="s">
        <v>1</v>
      </c>
    </row>
    <row r="20" spans="1:16" ht="15.6">
      <c r="A20" s="46">
        <v>11</v>
      </c>
      <c r="B20" s="69" t="s">
        <v>45</v>
      </c>
      <c r="C20" s="49" t="s">
        <v>53</v>
      </c>
      <c r="D20" s="106">
        <v>2014</v>
      </c>
      <c r="E20" s="20">
        <v>12.8</v>
      </c>
      <c r="F20" s="20"/>
      <c r="G20" s="50"/>
      <c r="H20" s="2"/>
      <c r="I20" s="45">
        <f t="shared" si="0"/>
        <v>85</v>
      </c>
      <c r="J20" s="7"/>
      <c r="K20" s="142">
        <v>89</v>
      </c>
      <c r="L20" s="113">
        <v>88</v>
      </c>
      <c r="M20" s="113">
        <f t="shared" si="1"/>
        <v>177</v>
      </c>
      <c r="N20" s="93">
        <v>11</v>
      </c>
      <c r="O20" s="29">
        <v>85</v>
      </c>
      <c r="P20" s="5" t="s">
        <v>1</v>
      </c>
    </row>
    <row r="21" spans="1:16" ht="15.6">
      <c r="A21" s="46">
        <v>12</v>
      </c>
      <c r="B21" s="69" t="s">
        <v>303</v>
      </c>
      <c r="C21" s="49" t="s">
        <v>53</v>
      </c>
      <c r="D21" s="106">
        <v>2014</v>
      </c>
      <c r="E21" s="20">
        <v>7.8</v>
      </c>
      <c r="F21" s="50"/>
      <c r="G21" s="50"/>
      <c r="H21" s="143"/>
      <c r="I21" s="45">
        <f t="shared" si="0"/>
        <v>85</v>
      </c>
      <c r="J21" s="7"/>
      <c r="K21" s="142">
        <v>87</v>
      </c>
      <c r="L21" s="113">
        <v>90</v>
      </c>
      <c r="M21" s="113">
        <f t="shared" si="1"/>
        <v>177</v>
      </c>
      <c r="N21" s="93">
        <v>11</v>
      </c>
      <c r="O21" s="29">
        <v>85</v>
      </c>
      <c r="P21" s="5" t="s">
        <v>1</v>
      </c>
    </row>
    <row r="22" spans="1:16" ht="15.6">
      <c r="A22" s="46">
        <v>13</v>
      </c>
      <c r="B22" s="69" t="s">
        <v>44</v>
      </c>
      <c r="C22" s="49" t="s">
        <v>42</v>
      </c>
      <c r="D22" s="106">
        <v>2014</v>
      </c>
      <c r="E22" s="20">
        <v>12.8</v>
      </c>
      <c r="F22" s="50"/>
      <c r="G22" s="50"/>
      <c r="H22" s="41"/>
      <c r="I22" s="45">
        <f t="shared" si="0"/>
        <v>70</v>
      </c>
      <c r="J22" s="7"/>
      <c r="K22" s="142">
        <v>85</v>
      </c>
      <c r="L22" s="113">
        <v>93</v>
      </c>
      <c r="M22" s="113">
        <f t="shared" si="1"/>
        <v>178</v>
      </c>
      <c r="N22" s="93">
        <v>13</v>
      </c>
      <c r="O22" s="29">
        <v>70</v>
      </c>
      <c r="P22" s="5" t="s">
        <v>1</v>
      </c>
    </row>
    <row r="23" spans="1:16" ht="15.6">
      <c r="A23" s="46">
        <v>14</v>
      </c>
      <c r="B23" s="69" t="s">
        <v>326</v>
      </c>
      <c r="C23" s="48" t="s">
        <v>41</v>
      </c>
      <c r="D23" s="67">
        <v>2015</v>
      </c>
      <c r="E23" s="20">
        <v>18.399999999999999</v>
      </c>
      <c r="F23" s="50"/>
      <c r="G23" s="50"/>
      <c r="H23" s="143"/>
      <c r="I23" s="45">
        <f t="shared" si="0"/>
        <v>60</v>
      </c>
      <c r="J23" s="7"/>
      <c r="K23" s="142">
        <v>99</v>
      </c>
      <c r="L23" s="113">
        <v>85</v>
      </c>
      <c r="M23" s="113">
        <f t="shared" si="1"/>
        <v>184</v>
      </c>
      <c r="N23" s="93">
        <v>14</v>
      </c>
      <c r="O23" s="29">
        <v>60</v>
      </c>
      <c r="P23" s="5" t="s">
        <v>1</v>
      </c>
    </row>
    <row r="24" spans="1:16" ht="15.6">
      <c r="A24" s="46">
        <v>15</v>
      </c>
      <c r="B24" s="69" t="s">
        <v>129</v>
      </c>
      <c r="C24" s="49" t="s">
        <v>53</v>
      </c>
      <c r="D24" s="67">
        <v>2015</v>
      </c>
      <c r="E24" s="20">
        <v>15.5</v>
      </c>
      <c r="F24" s="50"/>
      <c r="G24" s="50"/>
      <c r="H24" s="41"/>
      <c r="I24" s="45">
        <f t="shared" si="0"/>
        <v>50</v>
      </c>
      <c r="J24" s="7"/>
      <c r="K24" s="142">
        <v>93</v>
      </c>
      <c r="L24" s="113">
        <v>96</v>
      </c>
      <c r="M24" s="113">
        <f t="shared" si="1"/>
        <v>189</v>
      </c>
      <c r="N24" s="93">
        <v>15</v>
      </c>
      <c r="O24" s="29">
        <v>50</v>
      </c>
      <c r="P24" s="5" t="s">
        <v>1</v>
      </c>
    </row>
    <row r="25" spans="1:16" ht="15.6">
      <c r="A25" s="46">
        <v>16</v>
      </c>
      <c r="B25" s="69" t="s">
        <v>49</v>
      </c>
      <c r="C25" s="48" t="s">
        <v>80</v>
      </c>
      <c r="D25" s="67">
        <v>2015</v>
      </c>
      <c r="E25" s="20">
        <v>17</v>
      </c>
      <c r="F25" s="50"/>
      <c r="G25" s="50"/>
      <c r="H25" s="143"/>
      <c r="I25" s="45">
        <f t="shared" si="0"/>
        <v>40</v>
      </c>
      <c r="J25" s="7"/>
      <c r="K25" s="142">
        <v>95</v>
      </c>
      <c r="L25" s="113">
        <v>96</v>
      </c>
      <c r="M25" s="113">
        <f t="shared" si="1"/>
        <v>191</v>
      </c>
      <c r="N25" s="93">
        <v>16</v>
      </c>
      <c r="O25" s="29">
        <v>40</v>
      </c>
      <c r="P25" s="5" t="s">
        <v>1</v>
      </c>
    </row>
    <row r="26" spans="1:16" ht="15.6">
      <c r="A26" s="46">
        <v>17</v>
      </c>
      <c r="B26" s="69" t="s">
        <v>305</v>
      </c>
      <c r="C26" s="49" t="s">
        <v>306</v>
      </c>
      <c r="D26" s="67">
        <v>2015</v>
      </c>
      <c r="E26" s="20">
        <v>21.5</v>
      </c>
      <c r="F26" s="50"/>
      <c r="G26" s="50"/>
      <c r="H26" s="41"/>
      <c r="I26" s="45">
        <f t="shared" si="0"/>
        <v>30</v>
      </c>
      <c r="J26" s="7"/>
      <c r="K26" s="142">
        <v>99</v>
      </c>
      <c r="L26" s="68">
        <v>93</v>
      </c>
      <c r="M26" s="113">
        <f t="shared" si="1"/>
        <v>192</v>
      </c>
      <c r="N26" s="93">
        <v>17</v>
      </c>
      <c r="O26" s="29">
        <v>30</v>
      </c>
      <c r="P26" s="5" t="s">
        <v>1</v>
      </c>
    </row>
    <row r="27" spans="1:16" ht="15.6">
      <c r="A27" s="46">
        <v>18</v>
      </c>
      <c r="B27" s="69" t="s">
        <v>50</v>
      </c>
      <c r="C27" s="48" t="s">
        <v>80</v>
      </c>
      <c r="D27" s="67">
        <v>2015</v>
      </c>
      <c r="E27" s="20">
        <v>20.5</v>
      </c>
      <c r="F27" s="50"/>
      <c r="G27" s="50"/>
      <c r="H27" s="143"/>
      <c r="I27" s="45">
        <f t="shared" si="0"/>
        <v>20</v>
      </c>
      <c r="J27" s="7"/>
      <c r="K27" s="142">
        <v>97</v>
      </c>
      <c r="L27" s="68">
        <v>96</v>
      </c>
      <c r="M27" s="113">
        <f t="shared" si="1"/>
        <v>193</v>
      </c>
      <c r="N27" s="93">
        <v>18</v>
      </c>
      <c r="O27" s="29">
        <v>20</v>
      </c>
      <c r="P27" s="5" t="s">
        <v>1</v>
      </c>
    </row>
    <row r="28" spans="1:16" ht="15.6">
      <c r="A28" s="46">
        <v>19</v>
      </c>
      <c r="B28" s="69" t="s">
        <v>128</v>
      </c>
      <c r="C28" s="49" t="s">
        <v>53</v>
      </c>
      <c r="D28" s="67">
        <v>2015</v>
      </c>
      <c r="E28" s="20">
        <v>16.7</v>
      </c>
      <c r="F28" s="50"/>
      <c r="G28" s="50"/>
      <c r="H28" s="41"/>
      <c r="I28" s="45">
        <f t="shared" si="0"/>
        <v>18</v>
      </c>
      <c r="J28" s="7"/>
      <c r="K28" s="142">
        <v>111</v>
      </c>
      <c r="L28" s="68">
        <v>88</v>
      </c>
      <c r="M28" s="113">
        <f t="shared" si="1"/>
        <v>199</v>
      </c>
      <c r="N28" s="93">
        <v>19</v>
      </c>
      <c r="O28" s="29">
        <v>18</v>
      </c>
      <c r="P28" s="5" t="s">
        <v>1</v>
      </c>
    </row>
    <row r="29" spans="1:16" ht="15.6">
      <c r="A29" s="46">
        <v>20</v>
      </c>
      <c r="B29" s="69" t="s">
        <v>143</v>
      </c>
      <c r="C29" s="49" t="s">
        <v>134</v>
      </c>
      <c r="D29" s="67">
        <v>2015</v>
      </c>
      <c r="E29" s="20">
        <v>33</v>
      </c>
      <c r="F29" s="50"/>
      <c r="G29" s="50"/>
      <c r="H29" s="41"/>
      <c r="I29" s="45">
        <f t="shared" si="0"/>
        <v>16</v>
      </c>
      <c r="J29" s="7"/>
      <c r="K29" s="142">
        <v>111</v>
      </c>
      <c r="L29" s="68">
        <v>102</v>
      </c>
      <c r="M29" s="113">
        <f t="shared" si="1"/>
        <v>213</v>
      </c>
      <c r="N29" s="93">
        <v>20</v>
      </c>
      <c r="O29" s="29">
        <v>16</v>
      </c>
      <c r="P29" s="5" t="s">
        <v>1</v>
      </c>
    </row>
    <row r="30" spans="1:16" ht="15.6">
      <c r="A30" s="46">
        <v>21</v>
      </c>
      <c r="B30" s="69" t="s">
        <v>92</v>
      </c>
      <c r="C30" s="49" t="s">
        <v>53</v>
      </c>
      <c r="D30" s="106">
        <v>2014</v>
      </c>
      <c r="E30" s="20">
        <v>29.3</v>
      </c>
      <c r="F30" s="50"/>
      <c r="G30" s="50"/>
      <c r="H30" s="143"/>
      <c r="I30" s="45">
        <f t="shared" si="0"/>
        <v>14</v>
      </c>
      <c r="J30" s="7"/>
      <c r="K30" s="142">
        <v>115</v>
      </c>
      <c r="L30" s="68">
        <v>119</v>
      </c>
      <c r="M30" s="113">
        <f t="shared" si="1"/>
        <v>234</v>
      </c>
      <c r="N30" s="93">
        <v>21</v>
      </c>
      <c r="O30" s="29">
        <v>14</v>
      </c>
      <c r="P30" s="5" t="s">
        <v>1</v>
      </c>
    </row>
    <row r="31" spans="1:16" ht="15.6">
      <c r="A31" s="46">
        <v>22</v>
      </c>
      <c r="B31" s="69" t="s">
        <v>139</v>
      </c>
      <c r="C31" s="49" t="s">
        <v>43</v>
      </c>
      <c r="D31" s="67">
        <v>2015</v>
      </c>
      <c r="E31" s="20"/>
      <c r="F31" s="50"/>
      <c r="G31" s="50"/>
      <c r="H31" s="143"/>
      <c r="I31" s="45">
        <f t="shared" si="0"/>
        <v>0</v>
      </c>
      <c r="J31" s="7"/>
      <c r="K31" s="68"/>
      <c r="L31" s="68"/>
      <c r="M31" s="113"/>
      <c r="N31" s="93"/>
      <c r="O31" s="43"/>
      <c r="P31" s="5"/>
    </row>
    <row r="32" spans="1:16" ht="15.6">
      <c r="A32" s="46">
        <v>23</v>
      </c>
      <c r="B32" s="69" t="s">
        <v>330</v>
      </c>
      <c r="C32" s="49" t="s">
        <v>285</v>
      </c>
      <c r="D32" s="144"/>
      <c r="E32" s="20"/>
      <c r="F32" s="50"/>
      <c r="G32" s="50"/>
      <c r="H32" s="143"/>
      <c r="I32" s="45">
        <f t="shared" ref="I32:I41" si="2">SUM(O32)</f>
        <v>0</v>
      </c>
      <c r="J32" s="7"/>
      <c r="K32" s="68"/>
      <c r="L32" s="68"/>
      <c r="M32" s="113"/>
      <c r="N32" s="94"/>
      <c r="O32" s="29"/>
      <c r="P32" s="5"/>
    </row>
    <row r="33" spans="1:16" ht="15.6">
      <c r="A33" s="46">
        <v>24</v>
      </c>
      <c r="B33" s="69" t="s">
        <v>114</v>
      </c>
      <c r="C33" s="48" t="s">
        <v>125</v>
      </c>
      <c r="D33" s="67">
        <v>2015</v>
      </c>
      <c r="E33" s="20"/>
      <c r="F33" s="50"/>
      <c r="G33" s="50"/>
      <c r="H33" s="143"/>
      <c r="I33" s="45">
        <f t="shared" si="2"/>
        <v>0</v>
      </c>
      <c r="J33" s="7"/>
      <c r="K33" s="68"/>
      <c r="L33" s="68"/>
      <c r="M33" s="113"/>
      <c r="N33" s="94"/>
      <c r="O33" s="29"/>
      <c r="P33" s="5"/>
    </row>
    <row r="34" spans="1:16" ht="15.6">
      <c r="A34" s="46">
        <v>25</v>
      </c>
      <c r="B34" s="69" t="s">
        <v>126</v>
      </c>
      <c r="C34" s="49" t="s">
        <v>193</v>
      </c>
      <c r="D34" s="106">
        <v>2014</v>
      </c>
      <c r="E34" s="20"/>
      <c r="F34" s="50"/>
      <c r="G34" s="50"/>
      <c r="H34" s="143"/>
      <c r="I34" s="45">
        <f t="shared" si="2"/>
        <v>0</v>
      </c>
      <c r="J34" s="7"/>
      <c r="K34" s="68"/>
      <c r="L34" s="68"/>
      <c r="M34" s="113"/>
      <c r="N34" s="28"/>
      <c r="O34" s="43"/>
      <c r="P34" s="5"/>
    </row>
    <row r="35" spans="1:16" ht="15.6">
      <c r="A35" s="46">
        <v>26</v>
      </c>
      <c r="B35" s="69" t="s">
        <v>309</v>
      </c>
      <c r="C35" s="48" t="s">
        <v>310</v>
      </c>
      <c r="D35" s="106">
        <v>2014</v>
      </c>
      <c r="E35" s="20"/>
      <c r="F35" s="50"/>
      <c r="G35" s="50"/>
      <c r="H35" s="143"/>
      <c r="I35" s="45">
        <f t="shared" si="2"/>
        <v>0</v>
      </c>
      <c r="J35" s="7"/>
      <c r="K35" s="68"/>
      <c r="L35" s="68"/>
      <c r="M35" s="113"/>
      <c r="N35" s="94"/>
      <c r="O35" s="43"/>
      <c r="P35" s="5"/>
    </row>
    <row r="36" spans="1:16" ht="15.6">
      <c r="A36" s="46">
        <v>27</v>
      </c>
      <c r="B36" s="69" t="s">
        <v>165</v>
      </c>
      <c r="C36" s="48" t="s">
        <v>54</v>
      </c>
      <c r="D36" s="67">
        <v>2015</v>
      </c>
      <c r="E36" s="20"/>
      <c r="F36" s="50"/>
      <c r="G36" s="50"/>
      <c r="H36" s="143"/>
      <c r="I36" s="45">
        <f t="shared" si="2"/>
        <v>0</v>
      </c>
      <c r="J36" s="7"/>
      <c r="K36" s="68"/>
      <c r="L36" s="68"/>
      <c r="M36" s="113"/>
      <c r="N36" s="94"/>
      <c r="O36" s="43"/>
      <c r="P36" s="5"/>
    </row>
    <row r="37" spans="1:16" ht="15.6">
      <c r="A37" s="107">
        <v>28</v>
      </c>
      <c r="B37" s="69" t="s">
        <v>173</v>
      </c>
      <c r="C37" s="49" t="s">
        <v>55</v>
      </c>
      <c r="D37" s="67">
        <v>2015</v>
      </c>
      <c r="E37" s="20"/>
      <c r="F37" s="50"/>
      <c r="G37" s="50"/>
      <c r="H37" s="143"/>
      <c r="I37" s="45">
        <f t="shared" si="2"/>
        <v>0</v>
      </c>
      <c r="J37" s="7"/>
      <c r="K37" s="68"/>
      <c r="L37" s="68"/>
      <c r="M37" s="113"/>
      <c r="N37" s="94"/>
      <c r="O37" s="43"/>
      <c r="P37" s="5"/>
    </row>
    <row r="38" spans="1:16" ht="15.6">
      <c r="A38" s="46">
        <v>29</v>
      </c>
      <c r="B38" s="69" t="s">
        <v>176</v>
      </c>
      <c r="C38" s="48" t="s">
        <v>39</v>
      </c>
      <c r="D38" s="106">
        <v>2014</v>
      </c>
      <c r="E38" s="20"/>
      <c r="F38" s="50"/>
      <c r="G38" s="50"/>
      <c r="H38" s="143"/>
      <c r="I38" s="45">
        <f t="shared" si="2"/>
        <v>0</v>
      </c>
      <c r="J38" s="7"/>
      <c r="K38" s="68"/>
      <c r="L38" s="68"/>
      <c r="M38" s="113"/>
      <c r="N38" s="94"/>
      <c r="O38" s="43"/>
      <c r="P38" s="5"/>
    </row>
    <row r="39" spans="1:16" ht="15.6">
      <c r="A39" s="46">
        <v>30</v>
      </c>
      <c r="B39" s="69" t="s">
        <v>307</v>
      </c>
      <c r="C39" s="49" t="s">
        <v>55</v>
      </c>
      <c r="D39" s="106">
        <v>2014</v>
      </c>
      <c r="E39" s="20"/>
      <c r="F39" s="50"/>
      <c r="G39" s="50"/>
      <c r="H39" s="143"/>
      <c r="I39" s="45">
        <f t="shared" si="2"/>
        <v>0</v>
      </c>
      <c r="J39" s="7"/>
      <c r="K39" s="68"/>
      <c r="L39" s="68"/>
      <c r="M39" s="113"/>
      <c r="N39" s="94"/>
      <c r="O39" s="43"/>
      <c r="P39" s="5"/>
    </row>
    <row r="40" spans="1:16" ht="15.6">
      <c r="A40" s="46">
        <v>31</v>
      </c>
      <c r="B40" s="69" t="s">
        <v>130</v>
      </c>
      <c r="C40" s="48" t="s">
        <v>36</v>
      </c>
      <c r="D40" s="67">
        <v>2015</v>
      </c>
      <c r="E40" s="20"/>
      <c r="F40" s="50"/>
      <c r="G40" s="50"/>
      <c r="H40" s="143"/>
      <c r="I40" s="45">
        <f t="shared" si="2"/>
        <v>0</v>
      </c>
      <c r="J40" s="7"/>
      <c r="K40" s="68"/>
      <c r="L40" s="68"/>
      <c r="M40" s="113"/>
      <c r="N40" s="94"/>
      <c r="O40" s="43"/>
      <c r="P40" s="5"/>
    </row>
    <row r="41" spans="1:16" ht="15.6">
      <c r="A41" s="46">
        <v>32</v>
      </c>
      <c r="B41" s="69" t="s">
        <v>166</v>
      </c>
      <c r="C41" s="48" t="s">
        <v>40</v>
      </c>
      <c r="D41" s="67">
        <v>2015</v>
      </c>
      <c r="E41" s="20"/>
      <c r="F41" s="50"/>
      <c r="G41" s="50"/>
      <c r="H41" s="143"/>
      <c r="I41" s="45">
        <f t="shared" si="2"/>
        <v>0</v>
      </c>
      <c r="J41" s="7"/>
      <c r="K41" s="68"/>
      <c r="L41" s="68"/>
      <c r="M41" s="113"/>
      <c r="N41" s="94"/>
      <c r="O41" s="43"/>
      <c r="P41" s="5"/>
    </row>
    <row r="42" spans="1:16" ht="15.6">
      <c r="A42" s="46">
        <v>33</v>
      </c>
      <c r="B42" s="69" t="s">
        <v>101</v>
      </c>
      <c r="C42" s="49" t="s">
        <v>37</v>
      </c>
      <c r="D42" s="67">
        <v>2015</v>
      </c>
      <c r="E42" s="20"/>
      <c r="F42" s="50"/>
      <c r="G42" s="50"/>
      <c r="H42" s="143"/>
      <c r="I42" s="45">
        <f t="shared" ref="I42:I61" si="3">SUM(O42)</f>
        <v>0</v>
      </c>
      <c r="J42" s="7"/>
      <c r="K42" s="68"/>
      <c r="L42" s="68"/>
      <c r="M42" s="113"/>
      <c r="N42" s="94"/>
      <c r="O42" s="43"/>
      <c r="P42" s="5"/>
    </row>
    <row r="43" spans="1:16" ht="15.6">
      <c r="A43" s="46">
        <v>34</v>
      </c>
      <c r="B43" s="69" t="s">
        <v>308</v>
      </c>
      <c r="C43" s="49" t="s">
        <v>193</v>
      </c>
      <c r="D43" s="106">
        <v>2014</v>
      </c>
      <c r="E43" s="20"/>
      <c r="F43" s="50"/>
      <c r="G43" s="50"/>
      <c r="H43" s="143"/>
      <c r="I43" s="45">
        <f t="shared" si="3"/>
        <v>0</v>
      </c>
      <c r="J43" s="7"/>
      <c r="K43" s="68"/>
      <c r="L43" s="68"/>
      <c r="M43" s="113"/>
      <c r="N43" s="94"/>
      <c r="O43" s="43"/>
      <c r="P43" s="5"/>
    </row>
    <row r="44" spans="1:16" ht="15.6">
      <c r="A44" s="46">
        <v>35</v>
      </c>
      <c r="B44" s="69" t="s">
        <v>131</v>
      </c>
      <c r="C44" s="48" t="s">
        <v>41</v>
      </c>
      <c r="D44" s="67">
        <v>2015</v>
      </c>
      <c r="E44" s="20"/>
      <c r="F44" s="50"/>
      <c r="G44" s="50"/>
      <c r="H44" s="143"/>
      <c r="I44" s="45">
        <f t="shared" si="3"/>
        <v>0</v>
      </c>
      <c r="J44" s="7"/>
      <c r="K44" s="68"/>
      <c r="L44" s="68"/>
      <c r="M44" s="113"/>
      <c r="N44" s="94"/>
      <c r="O44" s="43"/>
      <c r="P44" s="5"/>
    </row>
    <row r="45" spans="1:16" ht="15.6">
      <c r="A45" s="46">
        <v>36</v>
      </c>
      <c r="B45" s="69" t="s">
        <v>329</v>
      </c>
      <c r="C45" s="49" t="s">
        <v>285</v>
      </c>
      <c r="D45" s="67">
        <v>2015</v>
      </c>
      <c r="E45" s="20"/>
      <c r="F45" s="50"/>
      <c r="G45" s="50"/>
      <c r="H45" s="143"/>
      <c r="I45" s="45">
        <f t="shared" si="3"/>
        <v>0</v>
      </c>
      <c r="J45" s="7"/>
      <c r="K45" s="68"/>
      <c r="L45" s="68"/>
      <c r="M45" s="113"/>
      <c r="N45" s="94"/>
      <c r="O45" s="43"/>
      <c r="P45" s="5"/>
    </row>
    <row r="46" spans="1:16" ht="15.6">
      <c r="A46" s="46">
        <v>37</v>
      </c>
      <c r="B46" s="69" t="s">
        <v>151</v>
      </c>
      <c r="C46" s="48" t="s">
        <v>80</v>
      </c>
      <c r="D46" s="106">
        <v>2014</v>
      </c>
      <c r="E46" s="20"/>
      <c r="F46" s="50"/>
      <c r="G46" s="50"/>
      <c r="H46" s="143"/>
      <c r="I46" s="45">
        <f t="shared" si="3"/>
        <v>0</v>
      </c>
      <c r="J46" s="7"/>
      <c r="K46" s="68"/>
      <c r="L46" s="68"/>
      <c r="M46" s="113"/>
      <c r="N46" s="94"/>
      <c r="O46" s="43"/>
      <c r="P46" s="5"/>
    </row>
    <row r="47" spans="1:16" ht="15.6">
      <c r="A47" s="46">
        <v>38</v>
      </c>
      <c r="B47" s="69" t="s">
        <v>272</v>
      </c>
      <c r="C47" s="48" t="s">
        <v>41</v>
      </c>
      <c r="D47" s="67">
        <v>2015</v>
      </c>
      <c r="E47" s="20"/>
      <c r="F47" s="50"/>
      <c r="G47" s="50"/>
      <c r="H47" s="143"/>
      <c r="I47" s="45">
        <f t="shared" si="3"/>
        <v>0</v>
      </c>
      <c r="J47" s="7"/>
      <c r="K47" s="68"/>
      <c r="L47" s="68"/>
      <c r="M47" s="113"/>
      <c r="N47" s="94"/>
      <c r="O47" s="43"/>
      <c r="P47" s="5"/>
    </row>
    <row r="48" spans="1:16" ht="15.6">
      <c r="A48" s="46">
        <v>39</v>
      </c>
      <c r="B48" s="69" t="s">
        <v>137</v>
      </c>
      <c r="C48" s="49" t="s">
        <v>42</v>
      </c>
      <c r="D48" s="67">
        <v>2015</v>
      </c>
      <c r="E48" s="20"/>
      <c r="F48" s="50"/>
      <c r="G48" s="50"/>
      <c r="H48" s="143"/>
      <c r="I48" s="45">
        <f t="shared" si="3"/>
        <v>0</v>
      </c>
      <c r="J48" s="7"/>
      <c r="K48" s="68"/>
      <c r="L48" s="68"/>
      <c r="M48" s="113"/>
      <c r="N48" s="94"/>
      <c r="O48" s="43"/>
      <c r="P48" s="5"/>
    </row>
    <row r="49" spans="1:16" ht="15.6">
      <c r="A49" s="46">
        <v>40</v>
      </c>
      <c r="B49" s="69" t="s">
        <v>169</v>
      </c>
      <c r="C49" s="48" t="s">
        <v>80</v>
      </c>
      <c r="D49" s="67">
        <v>2015</v>
      </c>
      <c r="E49" s="20"/>
      <c r="F49" s="50"/>
      <c r="G49" s="50"/>
      <c r="H49" s="143"/>
      <c r="I49" s="45">
        <f t="shared" si="3"/>
        <v>0</v>
      </c>
      <c r="J49" s="7"/>
      <c r="K49" s="68"/>
      <c r="L49" s="68"/>
      <c r="M49" s="113"/>
      <c r="N49" s="94"/>
      <c r="O49" s="43"/>
      <c r="P49" s="5"/>
    </row>
    <row r="50" spans="1:16" ht="15.6">
      <c r="A50" s="46">
        <v>41</v>
      </c>
      <c r="B50" s="69" t="s">
        <v>160</v>
      </c>
      <c r="C50" s="49" t="s">
        <v>53</v>
      </c>
      <c r="D50" s="67">
        <v>2015</v>
      </c>
      <c r="E50" s="20"/>
      <c r="F50" s="50"/>
      <c r="G50" s="50"/>
      <c r="H50" s="143"/>
      <c r="I50" s="45">
        <f t="shared" si="3"/>
        <v>0</v>
      </c>
      <c r="J50" s="7"/>
      <c r="K50" s="68"/>
      <c r="L50" s="68"/>
      <c r="M50" s="113"/>
      <c r="N50" s="94"/>
      <c r="O50" s="43"/>
      <c r="P50" s="5"/>
    </row>
    <row r="51" spans="1:16" ht="15.6">
      <c r="A51" s="46">
        <v>42</v>
      </c>
      <c r="B51" s="69" t="s">
        <v>87</v>
      </c>
      <c r="C51" s="49" t="s">
        <v>85</v>
      </c>
      <c r="D51" s="106">
        <v>2014</v>
      </c>
      <c r="E51" s="20"/>
      <c r="F51" s="50"/>
      <c r="G51" s="50"/>
      <c r="H51" s="143"/>
      <c r="I51" s="45">
        <f t="shared" si="3"/>
        <v>0</v>
      </c>
      <c r="J51" s="7"/>
      <c r="K51" s="68"/>
      <c r="L51" s="68"/>
      <c r="M51" s="113"/>
      <c r="N51" s="94"/>
      <c r="O51" s="43"/>
      <c r="P51" s="5"/>
    </row>
    <row r="52" spans="1:16" ht="15.6">
      <c r="A52" s="46">
        <v>43</v>
      </c>
      <c r="B52" s="69" t="s">
        <v>88</v>
      </c>
      <c r="C52" s="49" t="s">
        <v>322</v>
      </c>
      <c r="D52" s="106">
        <v>2014</v>
      </c>
      <c r="E52" s="20"/>
      <c r="F52" s="50"/>
      <c r="G52" s="50"/>
      <c r="H52" s="143"/>
      <c r="I52" s="45">
        <f t="shared" si="3"/>
        <v>0</v>
      </c>
      <c r="J52" s="7"/>
      <c r="K52" s="68"/>
      <c r="L52" s="68"/>
      <c r="M52" s="113"/>
      <c r="N52" s="94"/>
      <c r="O52" s="43"/>
      <c r="P52" s="5"/>
    </row>
    <row r="53" spans="1:16" ht="15.6">
      <c r="A53" s="46">
        <v>44</v>
      </c>
      <c r="B53" s="69" t="s">
        <v>158</v>
      </c>
      <c r="C53" s="49" t="s">
        <v>37</v>
      </c>
      <c r="D53" s="67">
        <v>2015</v>
      </c>
      <c r="E53" s="20"/>
      <c r="F53" s="50"/>
      <c r="G53" s="50"/>
      <c r="H53" s="143"/>
      <c r="I53" s="45">
        <f t="shared" si="3"/>
        <v>0</v>
      </c>
      <c r="J53" s="7"/>
      <c r="K53" s="68"/>
      <c r="L53" s="68"/>
      <c r="M53" s="113"/>
      <c r="N53" s="94"/>
      <c r="O53" s="43"/>
      <c r="P53" s="5"/>
    </row>
    <row r="54" spans="1:16" ht="15.6">
      <c r="A54" s="46">
        <v>45</v>
      </c>
      <c r="B54" s="69" t="s">
        <v>156</v>
      </c>
      <c r="C54" s="48" t="s">
        <v>39</v>
      </c>
      <c r="D54" s="67">
        <v>2015</v>
      </c>
      <c r="E54" s="20"/>
      <c r="F54" s="50"/>
      <c r="G54" s="50"/>
      <c r="H54" s="143"/>
      <c r="I54" s="45">
        <f t="shared" si="3"/>
        <v>0</v>
      </c>
      <c r="J54" s="7"/>
      <c r="K54" s="68"/>
      <c r="L54" s="68"/>
      <c r="M54" s="113"/>
      <c r="N54" s="94"/>
      <c r="O54" s="43"/>
      <c r="P54" s="5"/>
    </row>
    <row r="55" spans="1:16" ht="15.6">
      <c r="A55" s="46">
        <v>46</v>
      </c>
      <c r="B55" s="124" t="s">
        <v>278</v>
      </c>
      <c r="C55" s="145" t="s">
        <v>52</v>
      </c>
      <c r="D55" s="146">
        <v>2015</v>
      </c>
      <c r="E55" s="20"/>
      <c r="F55" s="50"/>
      <c r="G55" s="50"/>
      <c r="H55" s="143"/>
      <c r="I55" s="45">
        <f t="shared" si="3"/>
        <v>0</v>
      </c>
      <c r="J55" s="7"/>
      <c r="K55" s="68"/>
      <c r="L55" s="68"/>
      <c r="M55" s="113"/>
      <c r="N55" s="94"/>
      <c r="O55" s="43"/>
      <c r="P55" s="5"/>
    </row>
    <row r="56" spans="1:16" ht="15.6">
      <c r="A56" s="46">
        <v>47</v>
      </c>
      <c r="B56" s="69" t="s">
        <v>324</v>
      </c>
      <c r="C56" s="49" t="s">
        <v>325</v>
      </c>
      <c r="D56" s="144"/>
      <c r="E56" s="20"/>
      <c r="F56" s="50"/>
      <c r="G56" s="50"/>
      <c r="H56" s="143"/>
      <c r="I56" s="45">
        <f t="shared" si="3"/>
        <v>0</v>
      </c>
      <c r="J56" s="7"/>
      <c r="K56" s="68"/>
      <c r="L56" s="68"/>
      <c r="M56" s="113"/>
      <c r="N56" s="94"/>
      <c r="O56" s="43"/>
      <c r="P56" s="5"/>
    </row>
    <row r="57" spans="1:16" ht="15.6">
      <c r="A57" s="46">
        <v>48</v>
      </c>
      <c r="B57" s="69" t="s">
        <v>47</v>
      </c>
      <c r="C57" s="49" t="s">
        <v>42</v>
      </c>
      <c r="D57" s="106">
        <v>2014</v>
      </c>
      <c r="E57" s="20"/>
      <c r="F57" s="20"/>
      <c r="G57" s="20"/>
      <c r="H57" s="143"/>
      <c r="I57" s="45">
        <f t="shared" si="3"/>
        <v>0</v>
      </c>
      <c r="J57" s="7"/>
      <c r="K57" s="68"/>
      <c r="L57" s="68"/>
      <c r="M57" s="113"/>
      <c r="N57" s="94"/>
      <c r="O57" s="43"/>
      <c r="P57" s="5"/>
    </row>
    <row r="58" spans="1:16" ht="15.6">
      <c r="A58" s="46">
        <v>49</v>
      </c>
      <c r="B58" s="69" t="s">
        <v>328</v>
      </c>
      <c r="C58" s="49" t="s">
        <v>325</v>
      </c>
      <c r="D58" s="144"/>
      <c r="E58" s="20"/>
      <c r="F58" s="20"/>
      <c r="G58" s="20"/>
      <c r="H58" s="2"/>
      <c r="I58" s="45">
        <f t="shared" si="3"/>
        <v>0</v>
      </c>
      <c r="J58" s="7"/>
      <c r="K58" s="68"/>
      <c r="L58" s="68"/>
      <c r="M58" s="113"/>
      <c r="N58" s="94"/>
      <c r="O58" s="43"/>
      <c r="P58" s="5"/>
    </row>
    <row r="59" spans="1:16" ht="15.6">
      <c r="A59" s="46">
        <v>50</v>
      </c>
      <c r="B59" s="69" t="s">
        <v>167</v>
      </c>
      <c r="C59" s="48" t="s">
        <v>168</v>
      </c>
      <c r="D59" s="67">
        <v>2015</v>
      </c>
      <c r="E59" s="20"/>
      <c r="F59" s="20"/>
      <c r="G59" s="20"/>
      <c r="H59" s="2"/>
      <c r="I59" s="45">
        <f t="shared" si="3"/>
        <v>0</v>
      </c>
      <c r="J59" s="7"/>
      <c r="K59" s="68"/>
      <c r="L59" s="68"/>
      <c r="M59" s="113"/>
      <c r="N59" s="94"/>
      <c r="O59" s="43"/>
      <c r="P59" s="5"/>
    </row>
    <row r="60" spans="1:16" ht="15.6">
      <c r="A60" s="46">
        <v>51</v>
      </c>
      <c r="B60" s="69" t="s">
        <v>152</v>
      </c>
      <c r="C60" s="48" t="s">
        <v>39</v>
      </c>
      <c r="D60" s="106">
        <v>2014</v>
      </c>
      <c r="E60" s="20"/>
      <c r="F60" s="20"/>
      <c r="G60" s="20"/>
      <c r="H60" s="2"/>
      <c r="I60" s="45">
        <f t="shared" si="3"/>
        <v>0</v>
      </c>
      <c r="J60" s="7"/>
      <c r="K60" s="68"/>
      <c r="L60" s="68"/>
      <c r="M60" s="113"/>
      <c r="N60" s="94"/>
      <c r="O60" s="43"/>
      <c r="P60" s="5"/>
    </row>
    <row r="61" spans="1:16" ht="15.6">
      <c r="A61" s="46">
        <v>52</v>
      </c>
      <c r="B61" s="69" t="s">
        <v>327</v>
      </c>
      <c r="C61" s="49" t="s">
        <v>285</v>
      </c>
      <c r="D61" s="144"/>
      <c r="E61" s="20"/>
      <c r="F61" s="20"/>
      <c r="G61" s="20"/>
      <c r="H61" s="2"/>
      <c r="I61" s="45">
        <f t="shared" si="3"/>
        <v>0</v>
      </c>
      <c r="J61" s="7"/>
      <c r="K61" s="68"/>
      <c r="L61" s="68"/>
      <c r="M61" s="113"/>
      <c r="N61" s="94"/>
      <c r="O61" s="43"/>
      <c r="P61" s="5"/>
    </row>
    <row r="63" spans="1:16">
      <c r="A63" s="121" t="s">
        <v>105</v>
      </c>
      <c r="B63" s="122">
        <v>2025</v>
      </c>
    </row>
  </sheetData>
  <sortState xmlns:xlrd2="http://schemas.microsoft.com/office/spreadsheetml/2017/richdata2" ref="B10:M31">
    <sortCondition ref="M10:M31"/>
  </sortState>
  <mergeCells count="11">
    <mergeCell ref="O9:P9"/>
    <mergeCell ref="A1:I4"/>
    <mergeCell ref="I7:I9"/>
    <mergeCell ref="B8:B9"/>
    <mergeCell ref="C8:C9"/>
    <mergeCell ref="D8:D9"/>
    <mergeCell ref="E8:E9"/>
    <mergeCell ref="F8:F9"/>
    <mergeCell ref="G8:G9"/>
    <mergeCell ref="K7:P7"/>
    <mergeCell ref="K8:P8"/>
  </mergeCells>
  <pageMargins left="0.39370078740157483" right="0.23622047244094491" top="0.6692913385826772" bottom="0.74803149606299213" header="0.31496062992125984" footer="0.31496062992125984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>
    <pageSetUpPr fitToPage="1"/>
  </sheetPr>
  <dimension ref="A1:P26"/>
  <sheetViews>
    <sheetView zoomScale="130" zoomScaleNormal="130" workbookViewId="0">
      <selection activeCell="B5" sqref="B5"/>
    </sheetView>
  </sheetViews>
  <sheetFormatPr baseColWidth="10" defaultRowHeight="14.4"/>
  <cols>
    <col min="1" max="1" width="5" style="13" bestFit="1" customWidth="1"/>
    <col min="2" max="2" width="25.6640625" style="13" customWidth="1"/>
    <col min="3" max="3" width="19.44140625" style="13" customWidth="1"/>
    <col min="4" max="4" width="6.88671875" style="13" bestFit="1" customWidth="1"/>
    <col min="5" max="5" width="5.44140625" style="16" bestFit="1" customWidth="1"/>
    <col min="6" max="6" width="4.88671875" style="18" bestFit="1" customWidth="1"/>
    <col min="7" max="7" width="5.33203125" style="18" customWidth="1"/>
    <col min="8" max="8" width="0.88671875" customWidth="1"/>
    <col min="9" max="9" width="19.5546875" customWidth="1"/>
    <col min="10" max="10" width="0.88671875" customWidth="1"/>
    <col min="11" max="11" width="6.44140625" bestFit="1" customWidth="1"/>
    <col min="12" max="12" width="6" style="30" bestFit="1" customWidth="1"/>
    <col min="13" max="13" width="5" bestFit="1" customWidth="1"/>
    <col min="14" max="14" width="6.88671875" bestFit="1" customWidth="1"/>
    <col min="15" max="15" width="5" bestFit="1" customWidth="1"/>
    <col min="16" max="16" width="4.109375" bestFit="1" customWidth="1"/>
  </cols>
  <sheetData>
    <row r="1" spans="1:16" ht="15.75" customHeight="1" thickTop="1">
      <c r="A1" s="150"/>
      <c r="B1" s="176"/>
      <c r="C1" s="176"/>
      <c r="D1" s="176"/>
      <c r="E1" s="176"/>
      <c r="F1" s="176"/>
      <c r="G1" s="176"/>
      <c r="H1" s="176"/>
      <c r="I1" s="177"/>
      <c r="K1" s="44"/>
      <c r="L1" s="44"/>
      <c r="M1" s="44"/>
      <c r="N1" s="44"/>
    </row>
    <row r="2" spans="1:16" ht="15" customHeight="1">
      <c r="A2" s="178"/>
      <c r="B2" s="179"/>
      <c r="C2" s="179"/>
      <c r="D2" s="179"/>
      <c r="E2" s="179"/>
      <c r="F2" s="179"/>
      <c r="G2" s="179"/>
      <c r="H2" s="179"/>
      <c r="I2" s="180"/>
      <c r="K2" s="44"/>
      <c r="L2" s="44"/>
      <c r="M2" s="44"/>
      <c r="N2" s="44"/>
    </row>
    <row r="3" spans="1:16" ht="15" customHeight="1">
      <c r="A3" s="178"/>
      <c r="B3" s="179"/>
      <c r="C3" s="179"/>
      <c r="D3" s="179"/>
      <c r="E3" s="179"/>
      <c r="F3" s="179"/>
      <c r="G3" s="179"/>
      <c r="H3" s="179"/>
      <c r="I3" s="180"/>
    </row>
    <row r="4" spans="1:16" ht="15" thickBot="1">
      <c r="A4" s="181"/>
      <c r="B4" s="182"/>
      <c r="C4" s="182"/>
      <c r="D4" s="182"/>
      <c r="E4" s="182"/>
      <c r="F4" s="182"/>
      <c r="G4" s="182"/>
      <c r="H4" s="182"/>
      <c r="I4" s="183"/>
    </row>
    <row r="5" spans="1:16" ht="16.2" thickTop="1">
      <c r="B5" s="60" t="s">
        <v>281</v>
      </c>
      <c r="H5" s="2"/>
      <c r="I5" s="8" t="s">
        <v>3</v>
      </c>
      <c r="J5" s="78"/>
    </row>
    <row r="6" spans="1:16" ht="15" customHeight="1">
      <c r="C6" s="37" t="s">
        <v>537</v>
      </c>
      <c r="D6" s="15" t="s">
        <v>11</v>
      </c>
      <c r="H6" s="2"/>
      <c r="I6" s="9" t="s">
        <v>7</v>
      </c>
      <c r="J6" s="79"/>
      <c r="M6" s="77"/>
      <c r="N6" s="77"/>
    </row>
    <row r="7" spans="1:16" ht="13.5" customHeight="1">
      <c r="C7" s="47" t="s">
        <v>296</v>
      </c>
      <c r="D7" s="102">
        <v>3</v>
      </c>
      <c r="H7" s="3"/>
      <c r="I7" s="159" t="s">
        <v>5</v>
      </c>
      <c r="J7" s="6"/>
      <c r="K7" s="168" t="s">
        <v>332</v>
      </c>
      <c r="L7" s="169"/>
      <c r="M7" s="169"/>
      <c r="N7" s="170"/>
      <c r="O7" s="170"/>
      <c r="P7" s="171"/>
    </row>
    <row r="8" spans="1:16" ht="15.75" customHeight="1">
      <c r="B8" s="162" t="s">
        <v>59</v>
      </c>
      <c r="C8" s="162" t="s">
        <v>34</v>
      </c>
      <c r="D8" s="162" t="s">
        <v>9</v>
      </c>
      <c r="E8" s="164" t="s">
        <v>82</v>
      </c>
      <c r="F8" s="166" t="s">
        <v>10</v>
      </c>
      <c r="G8" s="166" t="s">
        <v>105</v>
      </c>
      <c r="H8" s="4"/>
      <c r="I8" s="160"/>
      <c r="J8" s="7"/>
      <c r="K8" s="172" t="s">
        <v>333</v>
      </c>
      <c r="L8" s="173"/>
      <c r="M8" s="173"/>
      <c r="N8" s="174"/>
      <c r="O8" s="174"/>
      <c r="P8" s="175"/>
    </row>
    <row r="9" spans="1:16" ht="15" customHeight="1">
      <c r="B9" s="163"/>
      <c r="C9" s="184"/>
      <c r="D9" s="184"/>
      <c r="E9" s="165"/>
      <c r="F9" s="167"/>
      <c r="G9" s="167"/>
      <c r="H9" s="4"/>
      <c r="I9" s="160"/>
      <c r="J9" s="7"/>
      <c r="K9" s="105" t="s">
        <v>315</v>
      </c>
      <c r="L9" s="105" t="s">
        <v>316</v>
      </c>
      <c r="M9" s="88" t="s">
        <v>317</v>
      </c>
      <c r="N9" s="88" t="s">
        <v>4</v>
      </c>
      <c r="O9" s="148" t="s">
        <v>18</v>
      </c>
      <c r="P9" s="149"/>
    </row>
    <row r="10" spans="1:16" ht="15" customHeight="1">
      <c r="A10" s="14">
        <v>1</v>
      </c>
      <c r="B10" s="69" t="s">
        <v>99</v>
      </c>
      <c r="C10" s="49" t="s">
        <v>55</v>
      </c>
      <c r="D10" s="62">
        <v>2014</v>
      </c>
      <c r="E10" s="20"/>
      <c r="F10" s="20"/>
      <c r="G10" s="20"/>
      <c r="H10" s="54"/>
      <c r="I10" s="12">
        <f>SUM(O10)</f>
        <v>280</v>
      </c>
      <c r="J10" s="7"/>
      <c r="K10" s="142">
        <v>83</v>
      </c>
      <c r="L10" s="113">
        <v>84</v>
      </c>
      <c r="M10" s="113">
        <f>SUM(K10:L10)</f>
        <v>167</v>
      </c>
      <c r="N10" s="29">
        <v>1</v>
      </c>
      <c r="O10" s="29">
        <v>280</v>
      </c>
      <c r="P10" s="5" t="s">
        <v>1</v>
      </c>
    </row>
    <row r="11" spans="1:16" ht="15.75" customHeight="1">
      <c r="A11" s="14">
        <v>2</v>
      </c>
      <c r="B11" s="69" t="s">
        <v>121</v>
      </c>
      <c r="C11" s="48" t="s">
        <v>122</v>
      </c>
      <c r="D11" s="67">
        <v>2015</v>
      </c>
      <c r="E11" s="20">
        <v>21.2</v>
      </c>
      <c r="F11" s="20"/>
      <c r="G11" s="20"/>
      <c r="H11" s="2"/>
      <c r="I11" s="12">
        <f t="shared" ref="I11:I24" si="0">SUM(O11)</f>
        <v>230</v>
      </c>
      <c r="J11" s="7"/>
      <c r="K11" s="142">
        <v>84</v>
      </c>
      <c r="L11" s="113">
        <v>89</v>
      </c>
      <c r="M11" s="113">
        <f>SUM(K11:L11)</f>
        <v>173</v>
      </c>
      <c r="N11" s="29">
        <v>2</v>
      </c>
      <c r="O11" s="29">
        <v>230</v>
      </c>
      <c r="P11" s="5" t="s">
        <v>1</v>
      </c>
    </row>
    <row r="12" spans="1:16" ht="15.6">
      <c r="A12" s="14">
        <v>3</v>
      </c>
      <c r="B12" s="69" t="s">
        <v>312</v>
      </c>
      <c r="C12" s="49" t="s">
        <v>285</v>
      </c>
      <c r="D12" s="61">
        <v>2015</v>
      </c>
      <c r="E12" s="20">
        <v>32.200000000000003</v>
      </c>
      <c r="F12" s="20"/>
      <c r="G12" s="20"/>
      <c r="H12" s="54"/>
      <c r="I12" s="12">
        <f t="shared" si="0"/>
        <v>200</v>
      </c>
      <c r="J12" s="7"/>
      <c r="K12" s="142">
        <v>90</v>
      </c>
      <c r="L12" s="113">
        <v>92</v>
      </c>
      <c r="M12" s="113">
        <f>SUM(K12:L12)</f>
        <v>182</v>
      </c>
      <c r="N12" s="29">
        <v>3</v>
      </c>
      <c r="O12" s="29">
        <v>200</v>
      </c>
      <c r="P12" s="5" t="s">
        <v>1</v>
      </c>
    </row>
    <row r="13" spans="1:16" ht="15.6">
      <c r="A13" s="14">
        <v>4</v>
      </c>
      <c r="B13" s="69" t="s">
        <v>138</v>
      </c>
      <c r="C13" s="49" t="s">
        <v>43</v>
      </c>
      <c r="D13" s="61">
        <v>2015</v>
      </c>
      <c r="E13" s="20">
        <v>28.8</v>
      </c>
      <c r="F13" s="20"/>
      <c r="G13" s="20"/>
      <c r="H13" s="54"/>
      <c r="I13" s="12">
        <f t="shared" si="0"/>
        <v>184</v>
      </c>
      <c r="J13" s="7"/>
      <c r="K13" s="142">
        <v>89</v>
      </c>
      <c r="L13" s="113">
        <v>94</v>
      </c>
      <c r="M13" s="113">
        <f>SUM(K13:L13)</f>
        <v>183</v>
      </c>
      <c r="N13" s="29">
        <v>4</v>
      </c>
      <c r="O13" s="29">
        <v>184</v>
      </c>
      <c r="P13" s="5" t="s">
        <v>1</v>
      </c>
    </row>
    <row r="14" spans="1:16" ht="15.6">
      <c r="A14" s="14">
        <v>5</v>
      </c>
      <c r="B14" s="69" t="s">
        <v>311</v>
      </c>
      <c r="C14" s="49" t="s">
        <v>306</v>
      </c>
      <c r="D14" s="61">
        <v>2015</v>
      </c>
      <c r="E14" s="19"/>
      <c r="F14" s="111"/>
      <c r="G14" s="20"/>
      <c r="H14" s="2"/>
      <c r="I14" s="12">
        <f t="shared" si="0"/>
        <v>0</v>
      </c>
      <c r="J14" s="7"/>
      <c r="K14" s="68"/>
      <c r="L14" s="113"/>
      <c r="M14" s="113"/>
      <c r="N14" s="93"/>
      <c r="O14" s="29"/>
      <c r="P14" s="5"/>
    </row>
    <row r="15" spans="1:16" ht="15.6">
      <c r="A15" s="14">
        <v>6</v>
      </c>
      <c r="B15" s="95" t="s">
        <v>77</v>
      </c>
      <c r="C15" s="49" t="s">
        <v>42</v>
      </c>
      <c r="D15" s="23">
        <v>2014</v>
      </c>
      <c r="E15" s="20"/>
      <c r="F15" s="20"/>
      <c r="G15" s="20"/>
      <c r="H15" s="147"/>
      <c r="I15" s="12">
        <f t="shared" si="0"/>
        <v>0</v>
      </c>
      <c r="J15" s="7"/>
      <c r="K15" s="68"/>
      <c r="L15" s="113"/>
      <c r="M15" s="113"/>
      <c r="N15" s="93"/>
      <c r="O15" s="29"/>
      <c r="P15" s="5"/>
    </row>
    <row r="16" spans="1:16" ht="15.6">
      <c r="A16" s="14">
        <v>7</v>
      </c>
      <c r="B16" s="69" t="s">
        <v>123</v>
      </c>
      <c r="C16" s="48" t="s">
        <v>36</v>
      </c>
      <c r="D16" s="61">
        <v>2015</v>
      </c>
      <c r="E16" s="20"/>
      <c r="F16" s="20"/>
      <c r="G16" s="20"/>
      <c r="H16" s="53"/>
      <c r="I16" s="12">
        <f t="shared" si="0"/>
        <v>0</v>
      </c>
      <c r="J16" s="7"/>
      <c r="K16" s="68"/>
      <c r="L16" s="113"/>
      <c r="M16" s="113"/>
      <c r="N16" s="93"/>
      <c r="O16" s="29"/>
      <c r="P16" s="5"/>
    </row>
    <row r="17" spans="1:16" ht="15.6">
      <c r="A17" s="14">
        <v>8</v>
      </c>
      <c r="B17" s="69" t="s">
        <v>103</v>
      </c>
      <c r="C17" s="48" t="s">
        <v>36</v>
      </c>
      <c r="D17" s="62">
        <v>2014</v>
      </c>
      <c r="E17" s="20"/>
      <c r="F17" s="20"/>
      <c r="G17" s="20"/>
      <c r="H17" s="53"/>
      <c r="I17" s="12">
        <f t="shared" si="0"/>
        <v>0</v>
      </c>
      <c r="J17" s="7"/>
      <c r="K17" s="68"/>
      <c r="L17" s="113"/>
      <c r="M17" s="113"/>
      <c r="N17" s="93"/>
      <c r="O17" s="29"/>
      <c r="P17" s="5"/>
    </row>
    <row r="18" spans="1:16" ht="15.6">
      <c r="A18" s="14">
        <v>9</v>
      </c>
      <c r="B18" s="69" t="s">
        <v>124</v>
      </c>
      <c r="C18" s="49" t="s">
        <v>55</v>
      </c>
      <c r="D18" s="106">
        <v>2014</v>
      </c>
      <c r="E18" s="20"/>
      <c r="F18" s="20"/>
      <c r="G18" s="20"/>
      <c r="H18" s="2"/>
      <c r="I18" s="12">
        <f t="shared" si="0"/>
        <v>0</v>
      </c>
      <c r="J18" s="7"/>
      <c r="K18" s="68"/>
      <c r="L18" s="113"/>
      <c r="M18" s="113"/>
      <c r="N18" s="93"/>
      <c r="O18" s="29"/>
      <c r="P18" s="5"/>
    </row>
    <row r="19" spans="1:16" ht="15.6">
      <c r="A19" s="14">
        <v>10</v>
      </c>
      <c r="B19" s="69" t="s">
        <v>60</v>
      </c>
      <c r="C19" s="49" t="s">
        <v>37</v>
      </c>
      <c r="D19" s="62">
        <v>2014</v>
      </c>
      <c r="E19" s="20"/>
      <c r="F19" s="50"/>
      <c r="G19" s="50"/>
      <c r="H19" s="53"/>
      <c r="I19" s="12">
        <f t="shared" si="0"/>
        <v>0</v>
      </c>
      <c r="J19" s="7"/>
      <c r="K19" s="68"/>
      <c r="L19" s="113"/>
      <c r="M19" s="113"/>
      <c r="N19" s="93"/>
      <c r="O19" s="29"/>
      <c r="P19" s="5"/>
    </row>
    <row r="20" spans="1:16" ht="15" customHeight="1">
      <c r="A20" s="14">
        <v>11</v>
      </c>
      <c r="B20" s="69" t="s">
        <v>83</v>
      </c>
      <c r="C20" s="49" t="s">
        <v>84</v>
      </c>
      <c r="D20" s="106">
        <v>2014</v>
      </c>
      <c r="E20" s="20"/>
      <c r="F20" s="20"/>
      <c r="G20" s="20"/>
      <c r="H20" s="2"/>
      <c r="I20" s="12">
        <f t="shared" si="0"/>
        <v>0</v>
      </c>
      <c r="J20" s="7"/>
      <c r="K20" s="68"/>
      <c r="L20" s="113"/>
      <c r="M20" s="113"/>
      <c r="N20" s="93"/>
      <c r="O20" s="29"/>
      <c r="P20" s="5"/>
    </row>
    <row r="21" spans="1:16" ht="15" customHeight="1">
      <c r="A21" s="14">
        <v>12</v>
      </c>
      <c r="B21" s="69" t="s">
        <v>154</v>
      </c>
      <c r="C21" s="48" t="s">
        <v>155</v>
      </c>
      <c r="D21" s="61">
        <v>2015</v>
      </c>
      <c r="E21" s="20"/>
      <c r="F21" s="50"/>
      <c r="G21" s="50"/>
      <c r="H21" s="2"/>
      <c r="I21" s="12">
        <f t="shared" si="0"/>
        <v>0</v>
      </c>
      <c r="J21" s="7"/>
      <c r="K21" s="68"/>
      <c r="L21" s="113"/>
      <c r="M21" s="113"/>
      <c r="N21" s="93"/>
      <c r="O21" s="29"/>
      <c r="P21" s="5"/>
    </row>
    <row r="22" spans="1:16" ht="15" customHeight="1">
      <c r="A22" s="14">
        <v>13</v>
      </c>
      <c r="B22" s="69"/>
      <c r="C22" s="69"/>
      <c r="D22" s="106"/>
      <c r="E22" s="20"/>
      <c r="F22" s="50"/>
      <c r="G22" s="50"/>
      <c r="H22" s="54"/>
      <c r="I22" s="12">
        <f t="shared" si="0"/>
        <v>0</v>
      </c>
      <c r="J22" s="7"/>
      <c r="K22" s="68"/>
      <c r="L22" s="113"/>
      <c r="M22" s="113"/>
      <c r="N22" s="93"/>
      <c r="O22" s="29"/>
      <c r="P22" s="5"/>
    </row>
    <row r="23" spans="1:16" ht="15.6">
      <c r="A23" s="14">
        <v>14</v>
      </c>
      <c r="B23" s="69"/>
      <c r="C23" s="69"/>
      <c r="D23" s="62"/>
      <c r="E23" s="20"/>
      <c r="F23" s="50"/>
      <c r="G23" s="50"/>
      <c r="H23" s="2"/>
      <c r="I23" s="12">
        <f t="shared" si="0"/>
        <v>0</v>
      </c>
      <c r="J23" s="7"/>
      <c r="K23" s="68"/>
      <c r="L23" s="113"/>
      <c r="M23" s="113"/>
      <c r="N23" s="93"/>
      <c r="O23" s="29"/>
      <c r="P23" s="5"/>
    </row>
    <row r="24" spans="1:16" ht="15.6">
      <c r="A24" s="108">
        <v>15</v>
      </c>
      <c r="B24" s="69"/>
      <c r="C24" s="69"/>
      <c r="D24" s="106"/>
      <c r="E24" s="20"/>
      <c r="F24" s="50"/>
      <c r="G24" s="50"/>
      <c r="H24" s="2"/>
      <c r="I24" s="12">
        <f t="shared" si="0"/>
        <v>0</v>
      </c>
      <c r="J24" s="7"/>
      <c r="K24" s="68"/>
      <c r="L24" s="113"/>
      <c r="M24" s="113"/>
      <c r="N24" s="93"/>
      <c r="O24" s="29"/>
      <c r="P24" s="5"/>
    </row>
    <row r="26" spans="1:16">
      <c r="A26" s="121" t="s">
        <v>105</v>
      </c>
      <c r="B26" s="122">
        <v>2025</v>
      </c>
    </row>
  </sheetData>
  <sortState xmlns:xlrd2="http://schemas.microsoft.com/office/spreadsheetml/2017/richdata2" ref="B10:O18">
    <sortCondition descending="1" ref="O10:O18"/>
  </sortState>
  <mergeCells count="11">
    <mergeCell ref="K7:P7"/>
    <mergeCell ref="K8:P8"/>
    <mergeCell ref="O9:P9"/>
    <mergeCell ref="A1:I4"/>
    <mergeCell ref="B8:B9"/>
    <mergeCell ref="C8:C9"/>
    <mergeCell ref="D8:D9"/>
    <mergeCell ref="E8:E9"/>
    <mergeCell ref="I7:I9"/>
    <mergeCell ref="G8:G9"/>
    <mergeCell ref="F8:F9"/>
  </mergeCells>
  <pageMargins left="0.41" right="0.25" top="0.65" bottom="0.75" header="0.3" footer="0.3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>
    <pageSetUpPr fitToPage="1"/>
  </sheetPr>
  <dimension ref="A1:P49"/>
  <sheetViews>
    <sheetView zoomScale="130" zoomScaleNormal="130" workbookViewId="0">
      <selection activeCell="B5" sqref="B5"/>
    </sheetView>
  </sheetViews>
  <sheetFormatPr baseColWidth="10" defaultRowHeight="14.4"/>
  <cols>
    <col min="1" max="1" width="3.33203125" style="13" customWidth="1"/>
    <col min="2" max="2" width="26" style="13" customWidth="1"/>
    <col min="3" max="3" width="19.5546875" style="13" customWidth="1"/>
    <col min="4" max="4" width="6.88671875" style="13" bestFit="1" customWidth="1"/>
    <col min="5" max="5" width="5.44140625" style="16" customWidth="1"/>
    <col min="6" max="6" width="4.88671875" style="18" bestFit="1" customWidth="1"/>
    <col min="7" max="7" width="5.44140625" style="18" bestFit="1" customWidth="1"/>
    <col min="8" max="8" width="0.88671875" customWidth="1"/>
    <col min="9" max="9" width="20" customWidth="1"/>
    <col min="10" max="10" width="0.88671875" customWidth="1"/>
    <col min="11" max="11" width="7.5546875" bestFit="1" customWidth="1"/>
    <col min="12" max="12" width="6.44140625" bestFit="1" customWidth="1"/>
    <col min="13" max="13" width="5" bestFit="1" customWidth="1"/>
    <col min="14" max="14" width="6.88671875" style="30" bestFit="1" customWidth="1"/>
    <col min="15" max="15" width="6.33203125" customWidth="1"/>
    <col min="16" max="16" width="4" customWidth="1"/>
  </cols>
  <sheetData>
    <row r="1" spans="1:16" ht="15.75" customHeight="1" thickTop="1">
      <c r="A1" s="150"/>
      <c r="B1" s="151"/>
      <c r="C1" s="151"/>
      <c r="D1" s="151"/>
      <c r="E1" s="151"/>
      <c r="F1" s="151"/>
      <c r="G1" s="151"/>
      <c r="H1" s="151"/>
      <c r="I1" s="152"/>
      <c r="K1" s="44"/>
      <c r="L1" s="44"/>
      <c r="M1" s="44"/>
      <c r="N1" s="44"/>
      <c r="O1" s="44"/>
      <c r="P1" s="44"/>
    </row>
    <row r="2" spans="1:16" ht="15" customHeight="1">
      <c r="A2" s="153"/>
      <c r="B2" s="154"/>
      <c r="C2" s="154"/>
      <c r="D2" s="154"/>
      <c r="E2" s="154"/>
      <c r="F2" s="154"/>
      <c r="G2" s="154"/>
      <c r="H2" s="154"/>
      <c r="I2" s="155"/>
      <c r="K2" s="44"/>
      <c r="L2" s="44"/>
      <c r="M2" s="44"/>
      <c r="N2" s="44"/>
      <c r="O2" s="44"/>
      <c r="P2" s="44"/>
    </row>
    <row r="3" spans="1:16">
      <c r="A3" s="153"/>
      <c r="B3" s="154"/>
      <c r="C3" s="154"/>
      <c r="D3" s="154"/>
      <c r="E3" s="154"/>
      <c r="F3" s="154"/>
      <c r="G3" s="154"/>
      <c r="H3" s="154"/>
      <c r="I3" s="155"/>
    </row>
    <row r="4" spans="1:16" ht="15.75" customHeight="1" thickBot="1">
      <c r="A4" s="156"/>
      <c r="B4" s="157"/>
      <c r="C4" s="157"/>
      <c r="D4" s="157"/>
      <c r="E4" s="157"/>
      <c r="F4" s="157"/>
      <c r="G4" s="157"/>
      <c r="H4" s="157"/>
      <c r="I4" s="158"/>
    </row>
    <row r="5" spans="1:16" ht="16.5" customHeight="1" thickTop="1">
      <c r="B5" s="60" t="s">
        <v>282</v>
      </c>
      <c r="H5" s="2"/>
      <c r="I5" s="8" t="s">
        <v>3</v>
      </c>
      <c r="J5" s="10"/>
      <c r="K5" s="168" t="s">
        <v>332</v>
      </c>
      <c r="L5" s="169"/>
      <c r="M5" s="169"/>
      <c r="N5" s="170"/>
      <c r="O5" s="170"/>
      <c r="P5" s="171"/>
    </row>
    <row r="6" spans="1:16" ht="15" customHeight="1">
      <c r="C6" s="37" t="s">
        <v>302</v>
      </c>
      <c r="D6" s="15" t="s">
        <v>11</v>
      </c>
      <c r="H6" s="2"/>
      <c r="I6" s="9" t="s">
        <v>33</v>
      </c>
      <c r="J6" s="11"/>
      <c r="K6" s="172" t="s">
        <v>334</v>
      </c>
      <c r="L6" s="173"/>
      <c r="M6" s="173"/>
      <c r="N6" s="174"/>
      <c r="O6" s="174"/>
      <c r="P6" s="175"/>
    </row>
    <row r="7" spans="1:16" ht="15" customHeight="1">
      <c r="C7" s="47" t="s">
        <v>314</v>
      </c>
      <c r="D7" s="102">
        <v>2</v>
      </c>
      <c r="H7" s="3"/>
      <c r="I7" s="159" t="s">
        <v>5</v>
      </c>
      <c r="J7" s="6"/>
      <c r="K7" s="188" t="s">
        <v>318</v>
      </c>
      <c r="L7" s="188"/>
      <c r="M7" s="188"/>
      <c r="N7" s="188"/>
      <c r="O7" s="189"/>
      <c r="P7" s="189"/>
    </row>
    <row r="8" spans="1:16" ht="15" customHeight="1">
      <c r="B8" s="162" t="s">
        <v>59</v>
      </c>
      <c r="C8" s="162" t="s">
        <v>34</v>
      </c>
      <c r="D8" s="162" t="s">
        <v>9</v>
      </c>
      <c r="E8" s="164" t="s">
        <v>82</v>
      </c>
      <c r="F8" s="166" t="s">
        <v>10</v>
      </c>
      <c r="G8" s="186" t="s">
        <v>105</v>
      </c>
      <c r="H8" s="4"/>
      <c r="I8" s="160"/>
      <c r="J8" s="7"/>
      <c r="K8" s="190" t="s">
        <v>319</v>
      </c>
      <c r="L8" s="191"/>
      <c r="M8" s="191"/>
      <c r="N8" s="191"/>
      <c r="O8" s="192"/>
      <c r="P8" s="192"/>
    </row>
    <row r="9" spans="1:16" ht="15" customHeight="1">
      <c r="B9" s="163"/>
      <c r="C9" s="184"/>
      <c r="D9" s="184"/>
      <c r="E9" s="165"/>
      <c r="F9" s="185"/>
      <c r="G9" s="187"/>
      <c r="H9" s="4"/>
      <c r="I9" s="160"/>
      <c r="J9" s="7"/>
      <c r="K9" s="105" t="s">
        <v>315</v>
      </c>
      <c r="L9" s="105" t="s">
        <v>316</v>
      </c>
      <c r="M9" s="88" t="s">
        <v>317</v>
      </c>
      <c r="N9" s="88" t="s">
        <v>4</v>
      </c>
      <c r="O9" s="148" t="s">
        <v>18</v>
      </c>
      <c r="P9" s="149"/>
    </row>
    <row r="10" spans="1:16" ht="15" customHeight="1">
      <c r="A10" s="14">
        <v>1</v>
      </c>
      <c r="B10" s="69" t="s">
        <v>323</v>
      </c>
      <c r="C10" s="49" t="s">
        <v>42</v>
      </c>
      <c r="D10" s="106">
        <v>2016</v>
      </c>
      <c r="E10" s="20">
        <v>13.3</v>
      </c>
      <c r="F10" s="50"/>
      <c r="G10" s="50"/>
      <c r="H10" s="41"/>
      <c r="I10" s="12">
        <f t="shared" ref="I10:I18" si="0">SUM(O10)</f>
        <v>280</v>
      </c>
      <c r="J10" s="7"/>
      <c r="K10" s="142">
        <v>90</v>
      </c>
      <c r="L10" s="113">
        <v>81</v>
      </c>
      <c r="M10" s="113">
        <f t="shared" ref="M10:M17" si="1">SUM(K10:L10)</f>
        <v>171</v>
      </c>
      <c r="N10" s="93">
        <v>1</v>
      </c>
      <c r="O10" s="29">
        <v>280</v>
      </c>
      <c r="P10" s="5" t="s">
        <v>1</v>
      </c>
    </row>
    <row r="11" spans="1:16" ht="15.75" customHeight="1">
      <c r="A11" s="14">
        <v>2</v>
      </c>
      <c r="B11" s="69" t="s">
        <v>175</v>
      </c>
      <c r="C11" s="49" t="s">
        <v>55</v>
      </c>
      <c r="D11" s="106">
        <v>2016</v>
      </c>
      <c r="E11" s="20">
        <v>14.7</v>
      </c>
      <c r="F11" s="50"/>
      <c r="G11" s="50"/>
      <c r="H11" s="40"/>
      <c r="I11" s="12">
        <f t="shared" si="0"/>
        <v>230</v>
      </c>
      <c r="J11" s="7"/>
      <c r="K11" s="142">
        <v>91</v>
      </c>
      <c r="L11" s="113">
        <v>87</v>
      </c>
      <c r="M11" s="113">
        <f t="shared" si="1"/>
        <v>178</v>
      </c>
      <c r="N11" s="93">
        <v>2</v>
      </c>
      <c r="O11" s="29">
        <v>230</v>
      </c>
      <c r="P11" s="5" t="s">
        <v>1</v>
      </c>
    </row>
    <row r="12" spans="1:16" ht="15.6">
      <c r="A12" s="14">
        <v>3</v>
      </c>
      <c r="B12" s="69" t="s">
        <v>157</v>
      </c>
      <c r="C12" s="48" t="s">
        <v>155</v>
      </c>
      <c r="D12" s="106">
        <v>2016</v>
      </c>
      <c r="E12" s="20">
        <v>14.8</v>
      </c>
      <c r="F12" s="50"/>
      <c r="G12" s="50"/>
      <c r="H12" s="41"/>
      <c r="I12" s="12">
        <f t="shared" si="0"/>
        <v>200</v>
      </c>
      <c r="J12" s="7"/>
      <c r="K12" s="142">
        <v>94</v>
      </c>
      <c r="L12" s="113">
        <v>87</v>
      </c>
      <c r="M12" s="113">
        <f t="shared" si="1"/>
        <v>181</v>
      </c>
      <c r="N12" s="93">
        <v>3</v>
      </c>
      <c r="O12" s="29">
        <v>200</v>
      </c>
      <c r="P12" s="5" t="s">
        <v>1</v>
      </c>
    </row>
    <row r="13" spans="1:16" ht="15.6">
      <c r="A13" s="14">
        <v>4</v>
      </c>
      <c r="B13" s="69" t="s">
        <v>91</v>
      </c>
      <c r="C13" s="49" t="s">
        <v>42</v>
      </c>
      <c r="D13" s="62">
        <v>2016</v>
      </c>
      <c r="E13" s="20">
        <v>18.8</v>
      </c>
      <c r="F13" s="50"/>
      <c r="G13" s="50"/>
      <c r="H13" s="40"/>
      <c r="I13" s="12">
        <f t="shared" si="0"/>
        <v>184</v>
      </c>
      <c r="J13" s="7"/>
      <c r="K13" s="142">
        <v>98</v>
      </c>
      <c r="L13" s="113">
        <v>99</v>
      </c>
      <c r="M13" s="113">
        <f t="shared" si="1"/>
        <v>197</v>
      </c>
      <c r="N13" s="93">
        <v>4</v>
      </c>
      <c r="O13" s="29">
        <v>184</v>
      </c>
      <c r="P13" s="5" t="s">
        <v>1</v>
      </c>
    </row>
    <row r="14" spans="1:16" ht="15.6">
      <c r="A14" s="14">
        <v>5</v>
      </c>
      <c r="B14" s="69" t="s">
        <v>115</v>
      </c>
      <c r="C14" s="49" t="s">
        <v>35</v>
      </c>
      <c r="D14" s="106">
        <v>2016</v>
      </c>
      <c r="E14" s="20">
        <v>21.9</v>
      </c>
      <c r="F14" s="50"/>
      <c r="G14" s="50"/>
      <c r="H14" s="41"/>
      <c r="I14" s="12">
        <f t="shared" si="0"/>
        <v>168</v>
      </c>
      <c r="J14" s="7"/>
      <c r="K14" s="142">
        <v>100</v>
      </c>
      <c r="L14" s="113">
        <v>100</v>
      </c>
      <c r="M14" s="113">
        <f t="shared" si="1"/>
        <v>200</v>
      </c>
      <c r="N14" s="93">
        <v>5</v>
      </c>
      <c r="O14" s="29">
        <v>168</v>
      </c>
      <c r="P14" s="5" t="s">
        <v>1</v>
      </c>
    </row>
    <row r="15" spans="1:16" ht="15.6">
      <c r="A15" s="14">
        <v>6</v>
      </c>
      <c r="B15" s="69" t="s">
        <v>284</v>
      </c>
      <c r="C15" s="49" t="s">
        <v>285</v>
      </c>
      <c r="D15" s="62">
        <v>2016</v>
      </c>
      <c r="E15" s="20">
        <v>34.200000000000003</v>
      </c>
      <c r="F15" s="50"/>
      <c r="G15" s="50"/>
      <c r="H15" s="40"/>
      <c r="I15" s="12">
        <f t="shared" si="0"/>
        <v>140</v>
      </c>
      <c r="J15" s="7"/>
      <c r="K15" s="123">
        <v>39</v>
      </c>
      <c r="L15" s="113">
        <v>39</v>
      </c>
      <c r="M15" s="113">
        <f t="shared" si="1"/>
        <v>78</v>
      </c>
      <c r="N15" s="93">
        <v>1</v>
      </c>
      <c r="O15" s="29">
        <v>140</v>
      </c>
      <c r="P15" s="5" t="s">
        <v>1</v>
      </c>
    </row>
    <row r="16" spans="1:16" ht="15.6">
      <c r="A16" s="14">
        <v>7</v>
      </c>
      <c r="B16" s="69" t="s">
        <v>536</v>
      </c>
      <c r="C16" s="48" t="s">
        <v>404</v>
      </c>
      <c r="D16" s="62">
        <v>2016</v>
      </c>
      <c r="E16" s="20"/>
      <c r="F16" s="50"/>
      <c r="G16" s="50"/>
      <c r="H16" s="2"/>
      <c r="I16" s="12">
        <f t="shared" si="0"/>
        <v>115</v>
      </c>
      <c r="J16" s="7"/>
      <c r="K16" s="123">
        <v>50</v>
      </c>
      <c r="L16" s="113">
        <v>46</v>
      </c>
      <c r="M16" s="113">
        <f t="shared" si="1"/>
        <v>96</v>
      </c>
      <c r="N16" s="93">
        <v>2</v>
      </c>
      <c r="O16" s="29">
        <v>115</v>
      </c>
      <c r="P16" s="5" t="s">
        <v>1</v>
      </c>
    </row>
    <row r="17" spans="1:16" ht="15.6">
      <c r="A17" s="14">
        <v>8</v>
      </c>
      <c r="B17" s="69" t="s">
        <v>277</v>
      </c>
      <c r="C17" s="49" t="s">
        <v>53</v>
      </c>
      <c r="D17" s="61">
        <v>2017</v>
      </c>
      <c r="E17" s="20">
        <v>49.5</v>
      </c>
      <c r="F17" s="50"/>
      <c r="G17" s="50"/>
      <c r="H17" s="41"/>
      <c r="I17" s="12">
        <f t="shared" si="0"/>
        <v>100</v>
      </c>
      <c r="J17" s="7"/>
      <c r="K17" s="123">
        <v>56</v>
      </c>
      <c r="L17" s="113">
        <v>69</v>
      </c>
      <c r="M17" s="113">
        <f t="shared" si="1"/>
        <v>125</v>
      </c>
      <c r="N17" s="93">
        <v>3</v>
      </c>
      <c r="O17" s="29">
        <v>100</v>
      </c>
      <c r="P17" s="5" t="s">
        <v>1</v>
      </c>
    </row>
    <row r="18" spans="1:16" ht="15.6">
      <c r="A18" s="14">
        <v>9</v>
      </c>
      <c r="B18" s="69" t="s">
        <v>135</v>
      </c>
      <c r="C18" s="49" t="s">
        <v>42</v>
      </c>
      <c r="D18" s="61">
        <v>2017</v>
      </c>
      <c r="E18" s="20">
        <v>48.8</v>
      </c>
      <c r="F18" s="50"/>
      <c r="G18" s="50"/>
      <c r="H18" s="40"/>
      <c r="I18" s="12">
        <f t="shared" si="0"/>
        <v>0</v>
      </c>
      <c r="J18" s="7"/>
      <c r="K18" s="68"/>
      <c r="L18" s="113"/>
      <c r="M18" s="113"/>
      <c r="N18" s="93"/>
      <c r="O18" s="29"/>
      <c r="P18" s="5"/>
    </row>
    <row r="19" spans="1:16" ht="15.6">
      <c r="A19" s="14">
        <v>10</v>
      </c>
      <c r="B19" s="69" t="s">
        <v>271</v>
      </c>
      <c r="C19" s="48" t="s">
        <v>36</v>
      </c>
      <c r="D19" s="62">
        <v>2016</v>
      </c>
      <c r="E19" s="20"/>
      <c r="F19" s="50"/>
      <c r="G19" s="50"/>
      <c r="H19" s="2"/>
      <c r="I19" s="12">
        <f t="shared" ref="I19:I47" si="2">SUM(O19)</f>
        <v>0</v>
      </c>
      <c r="J19" s="7"/>
      <c r="K19" s="68"/>
      <c r="L19" s="113"/>
      <c r="M19" s="113"/>
      <c r="N19" s="93"/>
      <c r="O19" s="29"/>
      <c r="P19" s="5"/>
    </row>
    <row r="20" spans="1:16" ht="15.6">
      <c r="A20" s="14">
        <v>11</v>
      </c>
      <c r="B20" s="69" t="s">
        <v>320</v>
      </c>
      <c r="C20" s="48" t="s">
        <v>39</v>
      </c>
      <c r="D20" s="62" t="s">
        <v>174</v>
      </c>
      <c r="E20" s="20"/>
      <c r="F20" s="89"/>
      <c r="G20" s="50"/>
      <c r="H20" s="2"/>
      <c r="I20" s="12">
        <f t="shared" si="2"/>
        <v>0</v>
      </c>
      <c r="J20" s="7"/>
      <c r="K20" s="68"/>
      <c r="L20" s="113"/>
      <c r="M20" s="113"/>
      <c r="N20" s="93"/>
      <c r="O20" s="29"/>
      <c r="P20" s="5"/>
    </row>
    <row r="21" spans="1:16" ht="15.6">
      <c r="A21" s="14">
        <v>12</v>
      </c>
      <c r="B21" s="69" t="s">
        <v>273</v>
      </c>
      <c r="C21" s="48" t="s">
        <v>274</v>
      </c>
      <c r="D21" s="106">
        <v>2016</v>
      </c>
      <c r="E21" s="20"/>
      <c r="F21" s="50"/>
      <c r="G21" s="50"/>
      <c r="H21" s="40"/>
      <c r="I21" s="12">
        <f t="shared" si="2"/>
        <v>0</v>
      </c>
      <c r="J21" s="7"/>
      <c r="K21" s="68"/>
      <c r="L21" s="113"/>
      <c r="M21" s="113"/>
      <c r="N21" s="93"/>
      <c r="O21" s="43"/>
      <c r="P21" s="5"/>
    </row>
    <row r="22" spans="1:16" ht="15" customHeight="1">
      <c r="A22" s="14">
        <v>13</v>
      </c>
      <c r="B22" s="69" t="s">
        <v>286</v>
      </c>
      <c r="C22" s="48" t="s">
        <v>287</v>
      </c>
      <c r="D22" s="61">
        <v>2017</v>
      </c>
      <c r="E22" s="20"/>
      <c r="F22" s="89"/>
      <c r="G22" s="50"/>
      <c r="H22" s="4"/>
      <c r="I22" s="12">
        <f t="shared" si="2"/>
        <v>0</v>
      </c>
      <c r="J22" s="7"/>
      <c r="K22" s="68"/>
      <c r="L22" s="113"/>
      <c r="M22" s="113"/>
      <c r="N22" s="93"/>
      <c r="O22" s="43"/>
      <c r="P22" s="5"/>
    </row>
    <row r="23" spans="1:16" ht="15.6">
      <c r="A23" s="14">
        <v>14</v>
      </c>
      <c r="B23" s="69" t="s">
        <v>132</v>
      </c>
      <c r="C23" s="49" t="s">
        <v>133</v>
      </c>
      <c r="D23" s="106">
        <v>2016</v>
      </c>
      <c r="E23" s="20"/>
      <c r="F23" s="50"/>
      <c r="G23" s="50"/>
      <c r="H23" s="41"/>
      <c r="I23" s="12">
        <f t="shared" si="2"/>
        <v>0</v>
      </c>
      <c r="J23" s="7"/>
      <c r="K23" s="68"/>
      <c r="L23" s="113"/>
      <c r="M23" s="113"/>
      <c r="N23" s="93"/>
      <c r="O23" s="29"/>
      <c r="P23" s="5"/>
    </row>
    <row r="24" spans="1:16" ht="15.6">
      <c r="A24" s="14">
        <v>15</v>
      </c>
      <c r="B24" s="69" t="s">
        <v>270</v>
      </c>
      <c r="C24" s="49" t="s">
        <v>134</v>
      </c>
      <c r="D24" s="62">
        <v>2016</v>
      </c>
      <c r="E24" s="20"/>
      <c r="F24" s="50"/>
      <c r="G24" s="50"/>
      <c r="H24" s="54"/>
      <c r="I24" s="12">
        <f t="shared" si="2"/>
        <v>0</v>
      </c>
      <c r="J24" s="104"/>
      <c r="K24" s="68"/>
      <c r="L24" s="113"/>
      <c r="M24" s="113"/>
      <c r="N24" s="93"/>
      <c r="O24" s="43"/>
      <c r="P24" s="5"/>
    </row>
    <row r="25" spans="1:16" ht="15.6">
      <c r="A25" s="14">
        <v>16</v>
      </c>
      <c r="B25" s="69" t="s">
        <v>313</v>
      </c>
      <c r="C25" s="49" t="s">
        <v>289</v>
      </c>
      <c r="D25" s="67">
        <v>2017</v>
      </c>
      <c r="E25" s="20"/>
      <c r="F25" s="50"/>
      <c r="G25" s="50"/>
      <c r="H25" s="2"/>
      <c r="I25" s="12">
        <f t="shared" si="2"/>
        <v>0</v>
      </c>
      <c r="J25" s="7"/>
      <c r="K25" s="68"/>
      <c r="L25" s="113"/>
      <c r="M25" s="113"/>
      <c r="N25" s="43"/>
      <c r="O25" s="29"/>
      <c r="P25" s="5"/>
    </row>
    <row r="26" spans="1:16" ht="15.6">
      <c r="A26" s="14">
        <v>17</v>
      </c>
      <c r="B26" s="69" t="s">
        <v>288</v>
      </c>
      <c r="C26" s="49" t="s">
        <v>289</v>
      </c>
      <c r="D26" s="106">
        <v>2016</v>
      </c>
      <c r="E26" s="20"/>
      <c r="F26" s="50"/>
      <c r="G26" s="50"/>
      <c r="H26" s="2"/>
      <c r="I26" s="12">
        <f t="shared" si="2"/>
        <v>0</v>
      </c>
      <c r="J26" s="7"/>
      <c r="K26" s="68"/>
      <c r="L26" s="113"/>
      <c r="M26" s="113"/>
      <c r="N26" s="93"/>
      <c r="O26" s="43"/>
      <c r="P26" s="5"/>
    </row>
    <row r="27" spans="1:16" ht="15.6">
      <c r="A27" s="14">
        <v>18</v>
      </c>
      <c r="B27" s="69" t="s">
        <v>276</v>
      </c>
      <c r="C27" s="49" t="s">
        <v>134</v>
      </c>
      <c r="D27" s="62">
        <v>2016</v>
      </c>
      <c r="E27" s="20"/>
      <c r="F27" s="50"/>
      <c r="G27" s="50"/>
      <c r="H27" s="40"/>
      <c r="I27" s="12">
        <f t="shared" si="2"/>
        <v>0</v>
      </c>
      <c r="J27" s="7"/>
      <c r="K27" s="68"/>
      <c r="L27" s="68"/>
      <c r="M27" s="113"/>
      <c r="N27" s="94"/>
      <c r="O27" s="29"/>
      <c r="P27" s="5"/>
    </row>
    <row r="28" spans="1:16" ht="15.6">
      <c r="A28" s="14">
        <v>19</v>
      </c>
      <c r="B28" s="69" t="s">
        <v>159</v>
      </c>
      <c r="C28" s="48" t="s">
        <v>39</v>
      </c>
      <c r="D28" s="106">
        <v>2016</v>
      </c>
      <c r="E28" s="20"/>
      <c r="F28" s="50"/>
      <c r="G28" s="50"/>
      <c r="H28" s="2"/>
      <c r="I28" s="12">
        <f t="shared" si="2"/>
        <v>0</v>
      </c>
      <c r="J28" s="7"/>
      <c r="K28" s="68"/>
      <c r="L28" s="68"/>
      <c r="M28" s="113"/>
      <c r="N28" s="94"/>
      <c r="O28" s="29"/>
      <c r="P28" s="5"/>
    </row>
    <row r="29" spans="1:16" ht="15.6">
      <c r="A29" s="14">
        <v>20</v>
      </c>
      <c r="B29" s="69" t="s">
        <v>269</v>
      </c>
      <c r="C29" s="49" t="s">
        <v>38</v>
      </c>
      <c r="D29" s="62">
        <v>2016</v>
      </c>
      <c r="E29" s="20"/>
      <c r="F29" s="50"/>
      <c r="G29" s="50"/>
      <c r="H29" s="2"/>
      <c r="I29" s="12">
        <f t="shared" si="2"/>
        <v>0</v>
      </c>
      <c r="J29" s="7"/>
      <c r="K29" s="68"/>
      <c r="L29" s="68"/>
      <c r="M29" s="113"/>
      <c r="N29" s="94"/>
      <c r="O29" s="43"/>
      <c r="P29" s="5"/>
    </row>
    <row r="30" spans="1:16" ht="15.6">
      <c r="A30" s="14">
        <v>21</v>
      </c>
      <c r="B30" s="69"/>
      <c r="C30" s="69"/>
      <c r="D30" s="106"/>
      <c r="E30" s="20"/>
      <c r="F30" s="50"/>
      <c r="G30" s="50"/>
      <c r="H30" s="2"/>
      <c r="I30" s="12">
        <f t="shared" si="2"/>
        <v>0</v>
      </c>
      <c r="J30" s="7"/>
      <c r="K30" s="68"/>
      <c r="L30" s="68"/>
      <c r="M30" s="113"/>
      <c r="N30" s="94"/>
      <c r="O30" s="29"/>
      <c r="P30" s="5"/>
    </row>
    <row r="31" spans="1:16" ht="15.6">
      <c r="A31" s="14">
        <v>22</v>
      </c>
      <c r="B31" s="69"/>
      <c r="C31" s="69"/>
      <c r="D31" s="106"/>
      <c r="E31" s="20"/>
      <c r="F31" s="50"/>
      <c r="G31" s="50"/>
      <c r="H31" s="2"/>
      <c r="I31" s="12">
        <f t="shared" si="2"/>
        <v>0</v>
      </c>
      <c r="J31" s="7"/>
      <c r="K31" s="68"/>
      <c r="L31" s="68"/>
      <c r="M31" s="113"/>
      <c r="N31" s="94"/>
      <c r="O31" s="29"/>
      <c r="P31" s="5"/>
    </row>
    <row r="32" spans="1:16" ht="15.6">
      <c r="A32" s="14">
        <v>23</v>
      </c>
      <c r="B32" s="69"/>
      <c r="C32" s="69"/>
      <c r="D32" s="106"/>
      <c r="E32" s="20"/>
      <c r="F32" s="50"/>
      <c r="G32" s="50"/>
      <c r="H32" s="2"/>
      <c r="I32" s="12">
        <f t="shared" si="2"/>
        <v>0</v>
      </c>
      <c r="J32" s="7"/>
      <c r="K32" s="68"/>
      <c r="L32" s="68"/>
      <c r="M32" s="113"/>
      <c r="N32" s="94"/>
      <c r="O32" s="29"/>
      <c r="P32" s="5"/>
    </row>
    <row r="33" spans="1:16" ht="15.6">
      <c r="A33" s="14">
        <v>24</v>
      </c>
      <c r="B33" s="69"/>
      <c r="C33" s="69"/>
      <c r="D33" s="106"/>
      <c r="E33" s="20"/>
      <c r="F33" s="50"/>
      <c r="G33" s="50"/>
      <c r="H33" s="2"/>
      <c r="I33" s="12">
        <f t="shared" si="2"/>
        <v>0</v>
      </c>
      <c r="J33" s="7"/>
      <c r="K33" s="68"/>
      <c r="L33" s="68"/>
      <c r="M33" s="113"/>
      <c r="N33" s="94"/>
      <c r="O33" s="29"/>
      <c r="P33" s="5"/>
    </row>
    <row r="34" spans="1:16" ht="15.6">
      <c r="A34" s="14">
        <v>25</v>
      </c>
      <c r="B34" s="69"/>
      <c r="C34" s="69"/>
      <c r="D34" s="106"/>
      <c r="E34" s="20"/>
      <c r="F34" s="50"/>
      <c r="G34" s="50"/>
      <c r="H34" s="2"/>
      <c r="I34" s="12">
        <f t="shared" si="2"/>
        <v>0</v>
      </c>
      <c r="J34" s="7"/>
      <c r="K34" s="68"/>
      <c r="L34" s="68"/>
      <c r="M34" s="113"/>
      <c r="N34" s="94"/>
      <c r="O34" s="43"/>
      <c r="P34" s="5"/>
    </row>
    <row r="35" spans="1:16" ht="15.6">
      <c r="A35" s="14">
        <v>25</v>
      </c>
      <c r="B35" s="69"/>
      <c r="C35" s="69"/>
      <c r="D35" s="106"/>
      <c r="E35" s="20"/>
      <c r="F35" s="50"/>
      <c r="G35" s="50"/>
      <c r="H35" s="2"/>
      <c r="I35" s="12">
        <f t="shared" si="2"/>
        <v>0</v>
      </c>
      <c r="J35" s="7"/>
      <c r="K35" s="68"/>
      <c r="L35" s="68"/>
      <c r="M35" s="113"/>
      <c r="N35" s="94"/>
      <c r="O35" s="43"/>
      <c r="P35" s="66"/>
    </row>
    <row r="36" spans="1:16" ht="15.6">
      <c r="A36" s="14">
        <v>27</v>
      </c>
      <c r="B36" s="69"/>
      <c r="C36" s="69"/>
      <c r="D36" s="106"/>
      <c r="E36" s="20"/>
      <c r="F36" s="50"/>
      <c r="G36" s="50"/>
      <c r="H36" s="2"/>
      <c r="I36" s="12">
        <f t="shared" si="2"/>
        <v>0</v>
      </c>
      <c r="J36" s="7"/>
      <c r="K36" s="68"/>
      <c r="L36" s="68"/>
      <c r="M36" s="113"/>
      <c r="N36" s="94"/>
      <c r="O36" s="29"/>
      <c r="P36" s="5"/>
    </row>
    <row r="37" spans="1:16" ht="15.6">
      <c r="A37" s="14">
        <v>28</v>
      </c>
      <c r="B37" s="69"/>
      <c r="C37" s="69"/>
      <c r="D37" s="106"/>
      <c r="E37" s="20"/>
      <c r="F37" s="50"/>
      <c r="G37" s="50"/>
      <c r="H37" s="2"/>
      <c r="I37" s="12">
        <f t="shared" si="2"/>
        <v>0</v>
      </c>
      <c r="J37" s="7"/>
      <c r="K37" s="68"/>
      <c r="L37" s="68"/>
      <c r="M37" s="113"/>
      <c r="N37" s="94"/>
      <c r="O37" s="43"/>
      <c r="P37" s="5"/>
    </row>
    <row r="38" spans="1:16" ht="15.6">
      <c r="A38" s="14">
        <v>29</v>
      </c>
      <c r="B38" s="69"/>
      <c r="C38" s="69"/>
      <c r="D38" s="106"/>
      <c r="E38" s="20"/>
      <c r="F38" s="50"/>
      <c r="G38" s="50"/>
      <c r="H38" s="2"/>
      <c r="I38" s="12">
        <f t="shared" si="2"/>
        <v>0</v>
      </c>
      <c r="J38" s="7"/>
      <c r="K38" s="68"/>
      <c r="L38" s="68"/>
      <c r="M38" s="113"/>
      <c r="N38" s="94"/>
      <c r="O38" s="43"/>
      <c r="P38" s="5"/>
    </row>
    <row r="39" spans="1:16" ht="15.6">
      <c r="A39" s="14">
        <v>30</v>
      </c>
      <c r="B39" s="69"/>
      <c r="C39" s="69"/>
      <c r="D39" s="106"/>
      <c r="E39" s="20"/>
      <c r="F39" s="50"/>
      <c r="G39" s="50"/>
      <c r="H39" s="2"/>
      <c r="I39" s="12">
        <f t="shared" si="2"/>
        <v>0</v>
      </c>
      <c r="J39" s="7"/>
      <c r="K39" s="68"/>
      <c r="L39" s="68"/>
      <c r="M39" s="113"/>
      <c r="N39" s="94"/>
      <c r="O39" s="29"/>
      <c r="P39" s="5"/>
    </row>
    <row r="40" spans="1:16" ht="15.6">
      <c r="A40" s="14">
        <v>31</v>
      </c>
      <c r="B40" s="69"/>
      <c r="C40" s="69"/>
      <c r="D40" s="106"/>
      <c r="E40" s="20"/>
      <c r="F40" s="50"/>
      <c r="G40" s="50"/>
      <c r="H40" s="2"/>
      <c r="I40" s="12">
        <f t="shared" si="2"/>
        <v>0</v>
      </c>
      <c r="J40" s="7"/>
      <c r="K40" s="68"/>
      <c r="L40" s="68"/>
      <c r="M40" s="113"/>
      <c r="N40" s="28"/>
      <c r="O40" s="29"/>
      <c r="P40" s="5"/>
    </row>
    <row r="41" spans="1:16" ht="15.6">
      <c r="A41" s="14">
        <v>32</v>
      </c>
      <c r="B41" s="69"/>
      <c r="C41" s="69"/>
      <c r="D41" s="106"/>
      <c r="E41" s="20"/>
      <c r="F41" s="50"/>
      <c r="G41" s="50"/>
      <c r="H41" s="2"/>
      <c r="I41" s="12">
        <f t="shared" si="2"/>
        <v>0</v>
      </c>
      <c r="J41" s="7"/>
      <c r="K41" s="68"/>
      <c r="L41" s="68"/>
      <c r="M41" s="113"/>
      <c r="N41" s="94"/>
      <c r="O41" s="29"/>
      <c r="P41" s="5"/>
    </row>
    <row r="42" spans="1:16" ht="15.6">
      <c r="A42" s="14">
        <v>33</v>
      </c>
      <c r="B42" s="69"/>
      <c r="C42" s="69"/>
      <c r="D42" s="106"/>
      <c r="E42" s="20"/>
      <c r="F42" s="50"/>
      <c r="G42" s="50"/>
      <c r="H42" s="2"/>
      <c r="I42" s="12">
        <f t="shared" si="2"/>
        <v>0</v>
      </c>
      <c r="J42" s="7"/>
      <c r="K42" s="68"/>
      <c r="L42" s="68"/>
      <c r="M42" s="113"/>
      <c r="N42" s="94"/>
      <c r="O42" s="29"/>
      <c r="P42" s="5"/>
    </row>
    <row r="43" spans="1:16" ht="15.6">
      <c r="A43" s="14">
        <v>34</v>
      </c>
      <c r="B43" s="69"/>
      <c r="C43" s="69"/>
      <c r="D43" s="106"/>
      <c r="E43" s="20"/>
      <c r="F43" s="50"/>
      <c r="G43" s="50"/>
      <c r="H43" s="2"/>
      <c r="I43" s="12">
        <f t="shared" si="2"/>
        <v>0</v>
      </c>
      <c r="J43" s="7"/>
      <c r="K43" s="68"/>
      <c r="L43" s="68"/>
      <c r="M43" s="113"/>
      <c r="N43" s="94"/>
      <c r="O43" s="29"/>
      <c r="P43" s="112"/>
    </row>
    <row r="44" spans="1:16" ht="15.6">
      <c r="A44" s="14">
        <v>35</v>
      </c>
      <c r="B44" s="69"/>
      <c r="C44" s="69"/>
      <c r="D44" s="106"/>
      <c r="E44" s="20"/>
      <c r="F44" s="50"/>
      <c r="G44" s="50"/>
      <c r="H44" s="2"/>
      <c r="I44" s="12">
        <f t="shared" si="2"/>
        <v>0</v>
      </c>
      <c r="J44" s="7"/>
      <c r="K44" s="68"/>
      <c r="L44" s="68"/>
      <c r="M44" s="113"/>
      <c r="N44" s="94"/>
      <c r="O44" s="29"/>
      <c r="P44" s="5"/>
    </row>
    <row r="45" spans="1:16" ht="15.6">
      <c r="A45" s="14">
        <v>36</v>
      </c>
      <c r="B45" s="69"/>
      <c r="C45" s="69"/>
      <c r="D45" s="106"/>
      <c r="E45" s="20"/>
      <c r="F45" s="50"/>
      <c r="G45" s="50"/>
      <c r="H45" s="2"/>
      <c r="I45" s="12">
        <f t="shared" si="2"/>
        <v>0</v>
      </c>
      <c r="J45" s="7"/>
      <c r="K45" s="68"/>
      <c r="L45" s="68"/>
      <c r="M45" s="113"/>
      <c r="N45" s="94"/>
      <c r="O45" s="29"/>
      <c r="P45" s="5"/>
    </row>
    <row r="46" spans="1:16" ht="15.6">
      <c r="A46" s="14">
        <v>37</v>
      </c>
      <c r="B46" s="69"/>
      <c r="C46" s="69"/>
      <c r="D46" s="106"/>
      <c r="E46" s="20"/>
      <c r="F46" s="50"/>
      <c r="G46" s="50"/>
      <c r="H46" s="2"/>
      <c r="I46" s="12">
        <f t="shared" si="2"/>
        <v>0</v>
      </c>
      <c r="J46" s="7"/>
      <c r="K46" s="116"/>
      <c r="L46" s="116"/>
      <c r="M46" s="117"/>
      <c r="N46" s="118"/>
      <c r="O46" s="117"/>
      <c r="P46" s="114"/>
    </row>
    <row r="47" spans="1:16" ht="15.6">
      <c r="A47" s="108">
        <v>37</v>
      </c>
      <c r="B47" s="69"/>
      <c r="C47" s="69"/>
      <c r="D47" s="62"/>
      <c r="E47" s="20"/>
      <c r="F47" s="50"/>
      <c r="G47" s="50"/>
      <c r="H47" s="2"/>
      <c r="I47" s="12">
        <f t="shared" si="2"/>
        <v>0</v>
      </c>
      <c r="J47" s="7"/>
      <c r="K47" s="68"/>
      <c r="L47" s="68"/>
      <c r="M47" s="68"/>
      <c r="N47" s="94"/>
      <c r="O47" s="96"/>
      <c r="P47" s="115"/>
    </row>
    <row r="49" spans="1:2">
      <c r="A49" s="121" t="s">
        <v>105</v>
      </c>
      <c r="B49" s="122">
        <v>2025</v>
      </c>
    </row>
  </sheetData>
  <autoFilter ref="B10:K26" xr:uid="{00000000-0001-0000-0400-000000000000}">
    <sortState xmlns:xlrd2="http://schemas.microsoft.com/office/spreadsheetml/2017/richdata2" ref="B11:K26">
      <sortCondition descending="1" ref="K11:K26"/>
      <sortCondition ref="B11:B26"/>
    </sortState>
  </autoFilter>
  <sortState xmlns:xlrd2="http://schemas.microsoft.com/office/spreadsheetml/2017/richdata2" ref="B10:P17">
    <sortCondition descending="1" ref="I10:I17"/>
  </sortState>
  <mergeCells count="13">
    <mergeCell ref="K5:P5"/>
    <mergeCell ref="K6:P6"/>
    <mergeCell ref="K7:P7"/>
    <mergeCell ref="K8:P8"/>
    <mergeCell ref="O9:P9"/>
    <mergeCell ref="A1:I4"/>
    <mergeCell ref="B8:B9"/>
    <mergeCell ref="C8:C9"/>
    <mergeCell ref="D8:D9"/>
    <mergeCell ref="E8:E9"/>
    <mergeCell ref="F8:F9"/>
    <mergeCell ref="I7:I9"/>
    <mergeCell ref="G8:G9"/>
  </mergeCells>
  <pageMargins left="0.41" right="0.25" top="0.65" bottom="0.75" header="0.3" footer="0.3"/>
  <pageSetup paperSize="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62D99-2B7E-43D5-862A-985D93BFE522}">
  <sheetPr published="0">
    <pageSetUpPr fitToPage="1"/>
  </sheetPr>
  <dimension ref="A1:P19"/>
  <sheetViews>
    <sheetView zoomScale="130" zoomScaleNormal="130" workbookViewId="0">
      <selection activeCell="R13" sqref="R13"/>
    </sheetView>
  </sheetViews>
  <sheetFormatPr baseColWidth="10" defaultRowHeight="14.4"/>
  <cols>
    <col min="1" max="1" width="3.33203125" style="13" customWidth="1"/>
    <col min="2" max="2" width="20" style="13" customWidth="1"/>
    <col min="3" max="3" width="19.33203125" style="13" customWidth="1"/>
    <col min="4" max="4" width="9.33203125" style="13" bestFit="1" customWidth="1"/>
    <col min="5" max="5" width="6.44140625" style="16" customWidth="1"/>
    <col min="6" max="6" width="4.88671875" style="17" bestFit="1" customWidth="1"/>
    <col min="7" max="7" width="5.33203125" style="17" bestFit="1" customWidth="1"/>
    <col min="8" max="8" width="0.88671875" customWidth="1"/>
    <col min="9" max="9" width="20.5546875" customWidth="1"/>
    <col min="10" max="10" width="0.88671875" customWidth="1"/>
    <col min="11" max="12" width="6.44140625" bestFit="1" customWidth="1"/>
    <col min="13" max="13" width="5" bestFit="1" customWidth="1"/>
    <col min="14" max="14" width="6.88671875" style="30" bestFit="1" customWidth="1"/>
    <col min="15" max="15" width="6.33203125" customWidth="1"/>
    <col min="16" max="16" width="4" customWidth="1"/>
  </cols>
  <sheetData>
    <row r="1" spans="1:16" ht="15.75" customHeight="1" thickTop="1">
      <c r="A1" s="150"/>
      <c r="B1" s="151"/>
      <c r="C1" s="151"/>
      <c r="D1" s="151"/>
      <c r="E1" s="151"/>
      <c r="F1" s="151"/>
      <c r="G1" s="151"/>
      <c r="H1" s="151"/>
      <c r="I1" s="152"/>
      <c r="K1" s="44"/>
      <c r="L1" s="44"/>
      <c r="M1" s="44"/>
      <c r="N1" s="44"/>
      <c r="O1" s="44"/>
      <c r="P1" s="44"/>
    </row>
    <row r="2" spans="1:16" ht="15" customHeight="1">
      <c r="A2" s="153"/>
      <c r="B2" s="154"/>
      <c r="C2" s="154"/>
      <c r="D2" s="154"/>
      <c r="E2" s="154"/>
      <c r="F2" s="154"/>
      <c r="G2" s="154"/>
      <c r="H2" s="154"/>
      <c r="I2" s="155"/>
      <c r="K2" s="44"/>
      <c r="L2" s="44"/>
      <c r="M2" s="44"/>
      <c r="N2" s="44"/>
      <c r="O2" s="44"/>
      <c r="P2" s="44"/>
    </row>
    <row r="3" spans="1:16">
      <c r="A3" s="153"/>
      <c r="B3" s="154"/>
      <c r="C3" s="154"/>
      <c r="D3" s="154"/>
      <c r="E3" s="154"/>
      <c r="F3" s="154"/>
      <c r="G3" s="154"/>
      <c r="H3" s="154"/>
      <c r="I3" s="155"/>
    </row>
    <row r="4" spans="1:16" ht="15.75" customHeight="1" thickBot="1">
      <c r="A4" s="156"/>
      <c r="B4" s="157"/>
      <c r="C4" s="157"/>
      <c r="D4" s="157"/>
      <c r="E4" s="157"/>
      <c r="F4" s="157"/>
      <c r="G4" s="157"/>
      <c r="H4" s="157"/>
      <c r="I4" s="158"/>
    </row>
    <row r="5" spans="1:16" ht="16.5" customHeight="1" thickTop="1">
      <c r="B5" s="60" t="s">
        <v>282</v>
      </c>
      <c r="H5" s="2"/>
      <c r="I5" s="8" t="s">
        <v>3</v>
      </c>
      <c r="J5" s="80"/>
      <c r="K5" s="168" t="s">
        <v>332</v>
      </c>
      <c r="L5" s="169"/>
      <c r="M5" s="169"/>
      <c r="N5" s="170"/>
      <c r="O5" s="170"/>
      <c r="P5" s="171"/>
    </row>
    <row r="6" spans="1:16" ht="15" customHeight="1">
      <c r="C6" s="37" t="s">
        <v>540</v>
      </c>
      <c r="D6" s="15" t="s">
        <v>11</v>
      </c>
      <c r="H6" s="2"/>
      <c r="I6" s="9" t="s">
        <v>8</v>
      </c>
      <c r="J6" s="81"/>
      <c r="K6" s="172" t="s">
        <v>334</v>
      </c>
      <c r="L6" s="173"/>
      <c r="M6" s="173"/>
      <c r="N6" s="174"/>
      <c r="O6" s="174"/>
      <c r="P6" s="175"/>
    </row>
    <row r="7" spans="1:16" ht="13.5" customHeight="1">
      <c r="C7" s="47" t="s">
        <v>541</v>
      </c>
      <c r="D7" s="102">
        <v>1</v>
      </c>
      <c r="F7" s="18"/>
      <c r="G7" s="18"/>
      <c r="H7" s="3"/>
      <c r="I7" s="159" t="s">
        <v>5</v>
      </c>
      <c r="J7" s="82"/>
      <c r="K7" s="188" t="s">
        <v>318</v>
      </c>
      <c r="L7" s="188"/>
      <c r="M7" s="188"/>
      <c r="N7" s="188"/>
      <c r="O7" s="189"/>
      <c r="P7" s="189"/>
    </row>
    <row r="8" spans="1:16" ht="15" customHeight="1">
      <c r="B8" s="162" t="s">
        <v>59</v>
      </c>
      <c r="C8" s="162" t="s">
        <v>34</v>
      </c>
      <c r="D8" s="162" t="s">
        <v>9</v>
      </c>
      <c r="E8" s="164" t="s">
        <v>82</v>
      </c>
      <c r="F8" s="166" t="s">
        <v>10</v>
      </c>
      <c r="G8" s="166" t="s">
        <v>105</v>
      </c>
      <c r="H8" s="4"/>
      <c r="I8" s="160"/>
      <c r="J8" s="83"/>
      <c r="K8" s="190" t="s">
        <v>319</v>
      </c>
      <c r="L8" s="191"/>
      <c r="M8" s="191"/>
      <c r="N8" s="191"/>
      <c r="O8" s="192"/>
      <c r="P8" s="192"/>
    </row>
    <row r="9" spans="1:16" ht="15" customHeight="1">
      <c r="B9" s="163"/>
      <c r="C9" s="184"/>
      <c r="D9" s="184"/>
      <c r="E9" s="165"/>
      <c r="F9" s="185"/>
      <c r="G9" s="185"/>
      <c r="H9" s="4"/>
      <c r="I9" s="160"/>
      <c r="J9" s="83"/>
      <c r="K9" s="105" t="s">
        <v>315</v>
      </c>
      <c r="L9" s="105" t="s">
        <v>316</v>
      </c>
      <c r="M9" s="88" t="s">
        <v>317</v>
      </c>
      <c r="N9" s="88" t="s">
        <v>4</v>
      </c>
      <c r="O9" s="148" t="s">
        <v>18</v>
      </c>
      <c r="P9" s="149"/>
    </row>
    <row r="10" spans="1:16" ht="15" customHeight="1">
      <c r="A10" s="14">
        <v>1</v>
      </c>
      <c r="B10" s="69" t="s">
        <v>86</v>
      </c>
      <c r="C10" s="49" t="s">
        <v>147</v>
      </c>
      <c r="D10" s="61">
        <v>2017</v>
      </c>
      <c r="E10" s="19">
        <v>16.8</v>
      </c>
      <c r="F10" s="50"/>
      <c r="G10" s="50"/>
      <c r="H10" s="2"/>
      <c r="I10" s="12">
        <f>SUM(O10)</f>
        <v>1</v>
      </c>
      <c r="J10" s="7"/>
      <c r="K10" s="142">
        <v>97</v>
      </c>
      <c r="L10" s="113">
        <v>82</v>
      </c>
      <c r="M10" s="113">
        <f>SUM(K10:L10)</f>
        <v>179</v>
      </c>
      <c r="N10" s="29">
        <v>280</v>
      </c>
      <c r="O10" s="29">
        <v>1</v>
      </c>
      <c r="P10" s="5" t="s">
        <v>1</v>
      </c>
    </row>
    <row r="11" spans="1:16" ht="15" customHeight="1">
      <c r="A11" s="14">
        <v>2</v>
      </c>
      <c r="B11" s="69" t="s">
        <v>104</v>
      </c>
      <c r="C11" s="48" t="s">
        <v>153</v>
      </c>
      <c r="D11" s="62">
        <v>2016</v>
      </c>
      <c r="E11" s="20">
        <v>19.600000000000001</v>
      </c>
      <c r="F11" s="20"/>
      <c r="G11" s="20"/>
      <c r="H11" s="2"/>
      <c r="I11" s="12">
        <f>SUM(O11)</f>
        <v>2</v>
      </c>
      <c r="J11" s="7"/>
      <c r="K11" s="142">
        <v>88</v>
      </c>
      <c r="L11" s="113">
        <v>99</v>
      </c>
      <c r="M11" s="113">
        <f>SUM(K11:L11)</f>
        <v>187</v>
      </c>
      <c r="N11" s="29">
        <v>230</v>
      </c>
      <c r="O11" s="29">
        <v>2</v>
      </c>
      <c r="P11" s="5" t="s">
        <v>1</v>
      </c>
    </row>
    <row r="12" spans="1:16" ht="15.6">
      <c r="A12" s="14">
        <v>3</v>
      </c>
      <c r="B12" s="69" t="s">
        <v>163</v>
      </c>
      <c r="C12" s="48" t="s">
        <v>39</v>
      </c>
      <c r="D12" s="62">
        <v>2016</v>
      </c>
      <c r="E12" s="20">
        <v>47.7</v>
      </c>
      <c r="F12" s="20"/>
      <c r="G12" s="20">
        <f>SUM(F12-E12)</f>
        <v>-47.7</v>
      </c>
      <c r="H12" s="2"/>
      <c r="I12" s="12">
        <f>SUM(O12)</f>
        <v>3</v>
      </c>
      <c r="J12" s="7"/>
      <c r="K12" s="142">
        <v>104</v>
      </c>
      <c r="L12" s="113">
        <v>99</v>
      </c>
      <c r="M12" s="113">
        <f>SUM(K12:L12)</f>
        <v>203</v>
      </c>
      <c r="N12" s="29">
        <v>200</v>
      </c>
      <c r="O12" s="29">
        <v>3</v>
      </c>
      <c r="P12" s="5" t="s">
        <v>1</v>
      </c>
    </row>
    <row r="13" spans="1:16" ht="15.6">
      <c r="A13" s="14">
        <v>4</v>
      </c>
      <c r="B13" s="69" t="s">
        <v>161</v>
      </c>
      <c r="C13" s="48" t="s">
        <v>39</v>
      </c>
      <c r="D13" s="62">
        <v>2016</v>
      </c>
      <c r="E13" s="20">
        <v>37.9</v>
      </c>
      <c r="F13" s="20"/>
      <c r="G13" s="20">
        <f>SUM(F13-E13)</f>
        <v>-37.9</v>
      </c>
      <c r="H13" s="2"/>
      <c r="I13" s="12">
        <f>SUM(O13)</f>
        <v>4</v>
      </c>
      <c r="J13" s="7"/>
      <c r="K13" s="142">
        <v>105</v>
      </c>
      <c r="L13" s="113">
        <v>100</v>
      </c>
      <c r="M13" s="113">
        <f>SUM(K13:L13)</f>
        <v>205</v>
      </c>
      <c r="N13" s="29">
        <v>184</v>
      </c>
      <c r="O13" s="43">
        <v>4</v>
      </c>
      <c r="P13" s="5" t="s">
        <v>1</v>
      </c>
    </row>
    <row r="14" spans="1:16" ht="15.6">
      <c r="A14" s="14">
        <v>5</v>
      </c>
      <c r="B14" s="69" t="s">
        <v>299</v>
      </c>
      <c r="C14" s="49" t="s">
        <v>53</v>
      </c>
      <c r="D14" s="62">
        <v>2016</v>
      </c>
      <c r="E14" s="109"/>
      <c r="F14" s="89"/>
      <c r="G14" s="50"/>
      <c r="H14" s="53"/>
      <c r="I14" s="12">
        <f t="shared" ref="I14:I17" si="0">SUM(O14)</f>
        <v>0</v>
      </c>
      <c r="J14" s="7"/>
      <c r="K14" s="68"/>
      <c r="L14" s="113"/>
      <c r="M14" s="113"/>
      <c r="N14" s="93"/>
      <c r="O14" s="29"/>
      <c r="P14" s="5"/>
    </row>
    <row r="15" spans="1:16" ht="15.6">
      <c r="A15" s="14">
        <v>6</v>
      </c>
      <c r="B15" s="69" t="s">
        <v>162</v>
      </c>
      <c r="C15" s="49" t="s">
        <v>55</v>
      </c>
      <c r="D15" s="62">
        <v>2016</v>
      </c>
      <c r="E15" s="20"/>
      <c r="F15" s="20"/>
      <c r="G15" s="20">
        <f>SUM(F15-E15)</f>
        <v>0</v>
      </c>
      <c r="H15" s="53"/>
      <c r="I15" s="12">
        <f t="shared" si="0"/>
        <v>0</v>
      </c>
      <c r="J15" s="7"/>
      <c r="K15" s="68"/>
      <c r="L15" s="113"/>
      <c r="M15" s="113"/>
      <c r="N15" s="93"/>
      <c r="O15" s="29"/>
      <c r="P15" s="5"/>
    </row>
    <row r="16" spans="1:16" ht="15.6">
      <c r="A16" s="14">
        <v>7</v>
      </c>
      <c r="B16" s="69" t="s">
        <v>331</v>
      </c>
      <c r="C16" s="49" t="s">
        <v>55</v>
      </c>
      <c r="D16" s="62">
        <v>2016</v>
      </c>
      <c r="E16" s="20"/>
      <c r="F16" s="20"/>
      <c r="G16" s="20"/>
      <c r="H16" s="53"/>
      <c r="I16" s="12">
        <f t="shared" si="0"/>
        <v>0</v>
      </c>
      <c r="J16" s="7"/>
      <c r="K16" s="68"/>
      <c r="L16" s="113"/>
      <c r="M16" s="113"/>
      <c r="N16" s="93"/>
      <c r="O16" s="29"/>
      <c r="P16" s="5"/>
    </row>
    <row r="17" spans="1:16" ht="15.6">
      <c r="A17" s="108">
        <v>8</v>
      </c>
      <c r="B17" s="69"/>
      <c r="C17" s="69"/>
      <c r="D17" s="106"/>
      <c r="E17" s="20"/>
      <c r="F17" s="50"/>
      <c r="G17" s="50"/>
      <c r="H17" s="53"/>
      <c r="I17" s="12">
        <f t="shared" si="0"/>
        <v>0</v>
      </c>
      <c r="J17" s="7"/>
      <c r="K17" s="68"/>
      <c r="L17" s="113"/>
      <c r="M17" s="113"/>
      <c r="N17" s="93"/>
      <c r="O17" s="29"/>
      <c r="P17" s="5"/>
    </row>
    <row r="19" spans="1:16">
      <c r="A19" s="121" t="s">
        <v>105</v>
      </c>
      <c r="B19" s="122">
        <v>2025</v>
      </c>
    </row>
  </sheetData>
  <sortState xmlns:xlrd2="http://schemas.microsoft.com/office/spreadsheetml/2017/richdata2" ref="B10:M13">
    <sortCondition ref="M10:M13"/>
  </sortState>
  <mergeCells count="13">
    <mergeCell ref="A1:I4"/>
    <mergeCell ref="B8:B9"/>
    <mergeCell ref="C8:C9"/>
    <mergeCell ref="D8:D9"/>
    <mergeCell ref="E8:E9"/>
    <mergeCell ref="F8:F9"/>
    <mergeCell ref="I7:I9"/>
    <mergeCell ref="G8:G9"/>
    <mergeCell ref="K5:P5"/>
    <mergeCell ref="K6:P6"/>
    <mergeCell ref="K7:P7"/>
    <mergeCell ref="K8:P8"/>
    <mergeCell ref="O9:P9"/>
  </mergeCells>
  <pageMargins left="0.41" right="0.25" top="0.65" bottom="0.75" header="0.3" footer="0.3"/>
  <pageSetup paperSize="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>
    <pageSetUpPr fitToPage="1"/>
  </sheetPr>
  <dimension ref="A1:P19"/>
  <sheetViews>
    <sheetView topLeftCell="A3" zoomScale="130" zoomScaleNormal="130" workbookViewId="0">
      <selection activeCell="Q18" sqref="Q18"/>
    </sheetView>
  </sheetViews>
  <sheetFormatPr baseColWidth="10" defaultRowHeight="14.4"/>
  <cols>
    <col min="1" max="1" width="3.33203125" style="13" customWidth="1"/>
    <col min="2" max="2" width="25.5546875" style="13" bestFit="1" customWidth="1"/>
    <col min="3" max="3" width="19.44140625" style="13" bestFit="1" customWidth="1"/>
    <col min="4" max="4" width="9.33203125" style="13" bestFit="1" customWidth="1"/>
    <col min="5" max="5" width="6.44140625" style="16" customWidth="1"/>
    <col min="6" max="6" width="4.88671875" style="17" bestFit="1" customWidth="1"/>
    <col min="7" max="7" width="5.33203125" style="17" bestFit="1" customWidth="1"/>
    <col min="8" max="8" width="0.88671875" customWidth="1"/>
    <col min="9" max="9" width="20.6640625" customWidth="1"/>
    <col min="10" max="10" width="0.88671875" customWidth="1"/>
    <col min="11" max="12" width="6.44140625" bestFit="1" customWidth="1"/>
    <col min="13" max="13" width="5" bestFit="1" customWidth="1"/>
    <col min="14" max="14" width="6.88671875" style="30" bestFit="1" customWidth="1"/>
    <col min="15" max="15" width="6.33203125" customWidth="1"/>
    <col min="16" max="16" width="4" customWidth="1"/>
  </cols>
  <sheetData>
    <row r="1" spans="1:16" ht="15.75" customHeight="1" thickTop="1">
      <c r="A1" s="150"/>
      <c r="B1" s="151"/>
      <c r="C1" s="151"/>
      <c r="D1" s="151"/>
      <c r="E1" s="151"/>
      <c r="F1" s="151"/>
      <c r="G1" s="151"/>
      <c r="H1" s="151"/>
      <c r="I1" s="152"/>
      <c r="K1" s="44"/>
      <c r="L1" s="44"/>
      <c r="M1" s="44"/>
      <c r="N1" s="44"/>
      <c r="O1" s="44"/>
      <c r="P1" s="44"/>
    </row>
    <row r="2" spans="1:16" ht="15" customHeight="1">
      <c r="A2" s="153"/>
      <c r="B2" s="154"/>
      <c r="C2" s="154"/>
      <c r="D2" s="154"/>
      <c r="E2" s="154"/>
      <c r="F2" s="154"/>
      <c r="G2" s="154"/>
      <c r="H2" s="154"/>
      <c r="I2" s="155"/>
      <c r="K2" s="44"/>
      <c r="L2" s="44"/>
      <c r="M2" s="44"/>
      <c r="N2" s="44"/>
      <c r="O2" s="44"/>
      <c r="P2" s="44"/>
    </row>
    <row r="3" spans="1:16">
      <c r="A3" s="153"/>
      <c r="B3" s="154"/>
      <c r="C3" s="154"/>
      <c r="D3" s="154"/>
      <c r="E3" s="154"/>
      <c r="F3" s="154"/>
      <c r="G3" s="154"/>
      <c r="H3" s="154"/>
      <c r="I3" s="155"/>
    </row>
    <row r="4" spans="1:16" ht="15.75" customHeight="1" thickBot="1">
      <c r="A4" s="156"/>
      <c r="B4" s="157"/>
      <c r="C4" s="157"/>
      <c r="D4" s="157"/>
      <c r="E4" s="157"/>
      <c r="F4" s="157"/>
      <c r="G4" s="157"/>
      <c r="H4" s="157"/>
      <c r="I4" s="158"/>
    </row>
    <row r="5" spans="1:16" ht="16.5" customHeight="1" thickTop="1">
      <c r="B5" s="60" t="s">
        <v>283</v>
      </c>
      <c r="H5" s="2"/>
      <c r="I5" s="84" t="s">
        <v>3</v>
      </c>
      <c r="J5" s="119"/>
      <c r="K5" s="168" t="s">
        <v>332</v>
      </c>
      <c r="L5" s="169"/>
      <c r="M5" s="169"/>
      <c r="N5" s="170"/>
      <c r="O5" s="170"/>
      <c r="P5" s="171"/>
    </row>
    <row r="6" spans="1:16" ht="15" customHeight="1">
      <c r="C6" s="37" t="s">
        <v>537</v>
      </c>
      <c r="D6" s="15" t="s">
        <v>11</v>
      </c>
      <c r="H6" s="2"/>
      <c r="I6" s="85" t="s">
        <v>90</v>
      </c>
      <c r="J6" s="120"/>
      <c r="K6" s="172" t="s">
        <v>334</v>
      </c>
      <c r="L6" s="173"/>
      <c r="M6" s="173"/>
      <c r="N6" s="174"/>
      <c r="O6" s="174"/>
      <c r="P6" s="175"/>
    </row>
    <row r="7" spans="1:16" ht="13.5" customHeight="1">
      <c r="C7" s="47" t="s">
        <v>300</v>
      </c>
      <c r="D7" s="102">
        <v>1</v>
      </c>
      <c r="F7" s="18"/>
      <c r="G7" s="18"/>
      <c r="H7" s="3"/>
      <c r="I7" s="159" t="s">
        <v>5</v>
      </c>
      <c r="J7" s="6"/>
      <c r="K7" s="188" t="s">
        <v>318</v>
      </c>
      <c r="L7" s="188"/>
      <c r="M7" s="188"/>
      <c r="N7" s="188"/>
      <c r="O7" s="189"/>
      <c r="P7" s="189"/>
    </row>
    <row r="8" spans="1:16" ht="15" customHeight="1">
      <c r="B8" s="162" t="s">
        <v>59</v>
      </c>
      <c r="C8" s="162" t="s">
        <v>34</v>
      </c>
      <c r="D8" s="162" t="s">
        <v>9</v>
      </c>
      <c r="E8" s="164" t="s">
        <v>82</v>
      </c>
      <c r="F8" s="166" t="s">
        <v>10</v>
      </c>
      <c r="G8" s="166" t="s">
        <v>105</v>
      </c>
      <c r="H8" s="4"/>
      <c r="I8" s="160"/>
      <c r="J8" s="7"/>
      <c r="K8" s="190" t="s">
        <v>319</v>
      </c>
      <c r="L8" s="191"/>
      <c r="M8" s="191"/>
      <c r="N8" s="191"/>
      <c r="O8" s="192"/>
      <c r="P8" s="192"/>
    </row>
    <row r="9" spans="1:16" ht="15" customHeight="1">
      <c r="B9" s="163"/>
      <c r="C9" s="184"/>
      <c r="D9" s="184"/>
      <c r="E9" s="165"/>
      <c r="F9" s="185"/>
      <c r="G9" s="185"/>
      <c r="H9" s="4"/>
      <c r="I9" s="160"/>
      <c r="J9" s="7"/>
      <c r="K9" s="105" t="s">
        <v>315</v>
      </c>
      <c r="L9" s="105" t="s">
        <v>316</v>
      </c>
      <c r="M9" s="88" t="s">
        <v>317</v>
      </c>
      <c r="N9" s="88" t="s">
        <v>4</v>
      </c>
      <c r="O9" s="148" t="s">
        <v>18</v>
      </c>
      <c r="P9" s="149"/>
    </row>
    <row r="10" spans="1:16" ht="15" customHeight="1">
      <c r="A10" s="14">
        <v>1</v>
      </c>
      <c r="B10" s="69" t="s">
        <v>293</v>
      </c>
      <c r="C10" s="49" t="s">
        <v>53</v>
      </c>
      <c r="D10" s="106">
        <v>2020</v>
      </c>
      <c r="E10" s="109">
        <v>54</v>
      </c>
      <c r="F10" s="89"/>
      <c r="G10" s="50"/>
      <c r="H10" s="2"/>
      <c r="I10" s="12">
        <f>SUM(O10)</f>
        <v>127.5</v>
      </c>
      <c r="J10" s="7"/>
      <c r="K10" s="123">
        <v>56</v>
      </c>
      <c r="L10" s="113">
        <v>49</v>
      </c>
      <c r="M10" s="113">
        <f>SUM(K10:L10)</f>
        <v>105</v>
      </c>
      <c r="N10" s="93">
        <v>1</v>
      </c>
      <c r="O10" s="29">
        <v>127.5</v>
      </c>
      <c r="P10" s="5" t="s">
        <v>1</v>
      </c>
    </row>
    <row r="11" spans="1:16" ht="15.6">
      <c r="A11" s="14">
        <v>2</v>
      </c>
      <c r="B11" s="69" t="s">
        <v>292</v>
      </c>
      <c r="C11" s="49" t="s">
        <v>53</v>
      </c>
      <c r="D11" s="106">
        <v>2018</v>
      </c>
      <c r="E11" s="109">
        <v>37.5</v>
      </c>
      <c r="F11" s="89"/>
      <c r="G11" s="50"/>
      <c r="H11" s="2"/>
      <c r="I11" s="12">
        <f>SUM(O11)</f>
        <v>127.5</v>
      </c>
      <c r="J11" s="7"/>
      <c r="K11" s="123">
        <v>51</v>
      </c>
      <c r="L11" s="113">
        <v>54</v>
      </c>
      <c r="M11" s="113">
        <f>SUM(K11:L11)</f>
        <v>105</v>
      </c>
      <c r="N11" s="93">
        <v>1</v>
      </c>
      <c r="O11" s="29">
        <v>127.5</v>
      </c>
      <c r="P11" s="5" t="s">
        <v>1</v>
      </c>
    </row>
    <row r="12" spans="1:16" ht="15.6">
      <c r="A12" s="14">
        <v>3</v>
      </c>
      <c r="B12" s="69" t="s">
        <v>136</v>
      </c>
      <c r="C12" s="49" t="s">
        <v>147</v>
      </c>
      <c r="D12" s="61">
        <v>2019</v>
      </c>
      <c r="E12" s="109">
        <v>49.4</v>
      </c>
      <c r="F12" s="89"/>
      <c r="G12" s="50"/>
      <c r="H12" s="2"/>
      <c r="I12" s="12">
        <f>SUM(O12)</f>
        <v>100</v>
      </c>
      <c r="J12" s="7"/>
      <c r="K12" s="123">
        <v>61</v>
      </c>
      <c r="L12" s="113">
        <v>48</v>
      </c>
      <c r="M12" s="113">
        <f>SUM(K12:L12)</f>
        <v>109</v>
      </c>
      <c r="N12" s="93">
        <v>3</v>
      </c>
      <c r="O12" s="29">
        <v>100</v>
      </c>
      <c r="P12" s="5" t="s">
        <v>1</v>
      </c>
    </row>
    <row r="13" spans="1:16" ht="15.6">
      <c r="A13" s="108">
        <v>4</v>
      </c>
      <c r="B13" s="69" t="s">
        <v>290</v>
      </c>
      <c r="C13" s="49" t="s">
        <v>53</v>
      </c>
      <c r="D13" s="106">
        <v>2018</v>
      </c>
      <c r="E13" s="109"/>
      <c r="F13" s="89"/>
      <c r="G13" s="50"/>
      <c r="H13" s="2"/>
      <c r="I13" s="12">
        <f t="shared" ref="I13:I15" si="0">SUM(O13)</f>
        <v>0</v>
      </c>
      <c r="J13" s="7"/>
      <c r="K13" s="68"/>
      <c r="L13" s="113"/>
      <c r="M13" s="113"/>
      <c r="N13" s="93"/>
      <c r="O13" s="29"/>
      <c r="P13" s="5"/>
    </row>
    <row r="14" spans="1:16" ht="15.6">
      <c r="A14" s="14">
        <v>5</v>
      </c>
      <c r="B14" s="69" t="s">
        <v>291</v>
      </c>
      <c r="C14" s="49" t="s">
        <v>53</v>
      </c>
      <c r="D14" s="106">
        <v>2018</v>
      </c>
      <c r="E14" s="109"/>
      <c r="F14" s="89"/>
      <c r="G14" s="50"/>
      <c r="H14" s="2"/>
      <c r="I14" s="12">
        <f t="shared" si="0"/>
        <v>0</v>
      </c>
      <c r="J14" s="7"/>
      <c r="K14" s="68"/>
      <c r="L14" s="113"/>
      <c r="M14" s="113"/>
      <c r="N14" s="93"/>
      <c r="O14" s="29"/>
      <c r="P14" s="5"/>
    </row>
    <row r="15" spans="1:16" ht="15.6">
      <c r="A15" s="14">
        <v>6</v>
      </c>
      <c r="B15" s="69" t="s">
        <v>294</v>
      </c>
      <c r="C15" s="49" t="s">
        <v>37</v>
      </c>
      <c r="D15" s="106">
        <v>2018</v>
      </c>
      <c r="E15" s="109"/>
      <c r="F15" s="89"/>
      <c r="G15" s="50"/>
      <c r="H15" s="2"/>
      <c r="I15" s="12">
        <f t="shared" si="0"/>
        <v>0</v>
      </c>
      <c r="J15" s="7"/>
      <c r="K15" s="68"/>
      <c r="L15" s="113"/>
      <c r="M15" s="113"/>
      <c r="N15" s="93"/>
      <c r="O15" s="29"/>
      <c r="P15" s="5"/>
    </row>
    <row r="16" spans="1:16" ht="15.6">
      <c r="A16" s="14">
        <v>7</v>
      </c>
      <c r="B16" s="125" t="s">
        <v>321</v>
      </c>
      <c r="C16" s="126" t="s">
        <v>36</v>
      </c>
      <c r="D16" s="127">
        <v>2020</v>
      </c>
      <c r="E16" s="109"/>
      <c r="F16" s="128"/>
      <c r="G16" s="129"/>
      <c r="H16" s="2"/>
      <c r="I16" s="12">
        <f t="shared" ref="I16" si="1">SUM(O16)</f>
        <v>0</v>
      </c>
      <c r="J16" s="7"/>
      <c r="K16" s="68"/>
      <c r="L16" s="130"/>
      <c r="M16" s="130"/>
      <c r="N16" s="131"/>
      <c r="O16" s="132"/>
      <c r="P16" s="133"/>
    </row>
    <row r="17" spans="1:16" ht="15.6">
      <c r="A17" s="14">
        <v>8</v>
      </c>
      <c r="B17" s="69" t="s">
        <v>301</v>
      </c>
      <c r="C17" s="49" t="s">
        <v>295</v>
      </c>
      <c r="D17" s="110">
        <v>2019</v>
      </c>
      <c r="E17" s="109"/>
      <c r="F17" s="20"/>
      <c r="G17" s="20"/>
      <c r="H17" s="134"/>
      <c r="I17" s="12">
        <f t="shared" ref="I17" si="2">SUM(O17)</f>
        <v>0</v>
      </c>
      <c r="J17" s="39"/>
      <c r="K17" s="68"/>
      <c r="L17" s="68"/>
      <c r="M17" s="68"/>
      <c r="N17" s="94"/>
      <c r="O17" s="29"/>
      <c r="P17" s="5"/>
    </row>
    <row r="18" spans="1:16" ht="15.6">
      <c r="A18" s="135"/>
      <c r="B18" s="124"/>
      <c r="C18" s="124"/>
      <c r="D18" s="136"/>
      <c r="E18" s="18"/>
      <c r="F18" s="18"/>
      <c r="G18" s="18"/>
      <c r="I18" s="137"/>
      <c r="J18" s="138"/>
      <c r="K18" s="68"/>
      <c r="L18" s="139"/>
      <c r="M18" s="139"/>
      <c r="N18" s="140"/>
      <c r="O18" s="141"/>
      <c r="P18" s="66"/>
    </row>
    <row r="19" spans="1:16">
      <c r="A19" s="121" t="s">
        <v>105</v>
      </c>
      <c r="B19" s="122">
        <v>2025</v>
      </c>
    </row>
  </sheetData>
  <sortState xmlns:xlrd2="http://schemas.microsoft.com/office/spreadsheetml/2017/richdata2" ref="B10:M12">
    <sortCondition ref="M10:M12"/>
  </sortState>
  <mergeCells count="13">
    <mergeCell ref="K8:P8"/>
    <mergeCell ref="O9:P9"/>
    <mergeCell ref="A1:I4"/>
    <mergeCell ref="B8:B9"/>
    <mergeCell ref="C8:C9"/>
    <mergeCell ref="D8:D9"/>
    <mergeCell ref="E8:E9"/>
    <mergeCell ref="F8:F9"/>
    <mergeCell ref="G8:G9"/>
    <mergeCell ref="I7:I9"/>
    <mergeCell ref="K5:P5"/>
    <mergeCell ref="K6:P6"/>
    <mergeCell ref="K7:P7"/>
  </mergeCells>
  <pageMargins left="0.41" right="0.25" top="0.65" bottom="0.75" header="0.3" footer="0.3"/>
  <pageSetup paperSize="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/>
  <dimension ref="A1:E66"/>
  <sheetViews>
    <sheetView topLeftCell="A10" zoomScale="130" zoomScaleNormal="130" workbookViewId="0">
      <selection activeCell="D18" sqref="D18"/>
    </sheetView>
  </sheetViews>
  <sheetFormatPr baseColWidth="10" defaultRowHeight="14.4"/>
  <cols>
    <col min="1" max="1" width="2" customWidth="1"/>
    <col min="2" max="2" width="19.44140625" bestFit="1" customWidth="1"/>
    <col min="3" max="3" width="11.6640625" customWidth="1"/>
    <col min="4" max="4" width="5" style="30" bestFit="1" customWidth="1"/>
    <col min="5" max="5" width="2" customWidth="1"/>
  </cols>
  <sheetData>
    <row r="1" spans="1:5">
      <c r="A1" s="57"/>
      <c r="B1" s="70" t="s">
        <v>75</v>
      </c>
      <c r="C1" s="71" t="s">
        <v>335</v>
      </c>
      <c r="D1" s="72"/>
      <c r="E1" s="57"/>
    </row>
    <row r="2" spans="1:5">
      <c r="A2" s="57"/>
      <c r="B2" s="73" t="s">
        <v>150</v>
      </c>
      <c r="D2" s="74"/>
      <c r="E2" s="57"/>
    </row>
    <row r="3" spans="1:5">
      <c r="A3" s="57"/>
      <c r="B3" s="48" t="s">
        <v>80</v>
      </c>
      <c r="C3" s="29">
        <v>40</v>
      </c>
      <c r="D3" s="74"/>
      <c r="E3" s="57"/>
    </row>
    <row r="4" spans="1:5">
      <c r="A4" s="57"/>
      <c r="B4" s="48" t="s">
        <v>80</v>
      </c>
      <c r="C4" s="29">
        <v>20</v>
      </c>
      <c r="D4" s="74">
        <v>60</v>
      </c>
      <c r="E4" s="57"/>
    </row>
    <row r="5" spans="1:5">
      <c r="A5" s="57"/>
      <c r="B5" s="48" t="s">
        <v>52</v>
      </c>
      <c r="C5" s="29">
        <v>134</v>
      </c>
      <c r="D5" s="74">
        <v>134</v>
      </c>
      <c r="E5" s="57"/>
    </row>
    <row r="6" spans="1:5">
      <c r="A6" s="57"/>
      <c r="B6" s="49" t="s">
        <v>55</v>
      </c>
      <c r="C6" s="29">
        <v>230</v>
      </c>
      <c r="D6" s="74"/>
      <c r="E6" s="57"/>
    </row>
    <row r="7" spans="1:5">
      <c r="A7" s="57"/>
      <c r="B7" s="49" t="s">
        <v>55</v>
      </c>
      <c r="C7" s="29">
        <v>280</v>
      </c>
      <c r="D7" s="74">
        <v>520</v>
      </c>
      <c r="E7" s="57"/>
    </row>
    <row r="8" spans="1:5">
      <c r="A8" s="57"/>
      <c r="B8" s="49" t="s">
        <v>306</v>
      </c>
      <c r="C8" s="29">
        <v>30</v>
      </c>
      <c r="D8" s="74">
        <v>30</v>
      </c>
      <c r="E8" s="57"/>
    </row>
    <row r="9" spans="1:5">
      <c r="A9" s="57"/>
      <c r="B9" s="49" t="s">
        <v>134</v>
      </c>
      <c r="C9" s="29">
        <v>16</v>
      </c>
      <c r="D9" s="74">
        <v>16</v>
      </c>
      <c r="E9" s="57"/>
    </row>
    <row r="10" spans="1:5">
      <c r="A10" s="57"/>
      <c r="B10" s="48" t="s">
        <v>155</v>
      </c>
      <c r="C10" s="29">
        <v>200</v>
      </c>
      <c r="D10" s="74">
        <v>200</v>
      </c>
      <c r="E10" s="57"/>
    </row>
    <row r="11" spans="1:5">
      <c r="A11" s="57"/>
      <c r="B11" s="49" t="s">
        <v>53</v>
      </c>
      <c r="C11" s="29">
        <v>85</v>
      </c>
      <c r="D11" s="74"/>
      <c r="E11" s="57"/>
    </row>
    <row r="12" spans="1:5">
      <c r="A12" s="57"/>
      <c r="B12" s="49" t="s">
        <v>53</v>
      </c>
      <c r="C12" s="29">
        <v>85</v>
      </c>
      <c r="D12" s="74"/>
      <c r="E12" s="57"/>
    </row>
    <row r="13" spans="1:5">
      <c r="A13" s="57"/>
      <c r="B13" s="49" t="s">
        <v>53</v>
      </c>
      <c r="C13" s="29">
        <v>50</v>
      </c>
      <c r="D13" s="74"/>
      <c r="E13" s="57"/>
    </row>
    <row r="14" spans="1:5">
      <c r="A14" s="57"/>
      <c r="B14" s="49" t="s">
        <v>53</v>
      </c>
      <c r="C14" s="29">
        <v>18</v>
      </c>
      <c r="D14" s="74"/>
      <c r="E14" s="57"/>
    </row>
    <row r="15" spans="1:5">
      <c r="A15" s="57"/>
      <c r="B15" s="49" t="s">
        <v>53</v>
      </c>
      <c r="C15" s="29">
        <v>14</v>
      </c>
      <c r="D15" s="74"/>
      <c r="E15" s="57"/>
    </row>
    <row r="16" spans="1:5">
      <c r="A16" s="57"/>
      <c r="B16" s="49" t="s">
        <v>53</v>
      </c>
      <c r="C16" s="29">
        <v>127.5</v>
      </c>
      <c r="D16" s="74"/>
      <c r="E16" s="57"/>
    </row>
    <row r="17" spans="1:5">
      <c r="A17" s="57"/>
      <c r="B17" s="49" t="s">
        <v>53</v>
      </c>
      <c r="C17" s="29">
        <v>127.5</v>
      </c>
      <c r="D17" s="74"/>
      <c r="E17" s="57"/>
    </row>
    <row r="18" spans="1:5">
      <c r="A18" s="57"/>
      <c r="B18" s="49" t="s">
        <v>53</v>
      </c>
      <c r="C18" s="29">
        <v>100</v>
      </c>
      <c r="D18" s="74">
        <f>SUM(C11:C18)</f>
        <v>607</v>
      </c>
      <c r="E18" s="57"/>
    </row>
    <row r="19" spans="1:5">
      <c r="A19" s="57"/>
      <c r="B19" s="48" t="s">
        <v>40</v>
      </c>
      <c r="C19" s="29">
        <v>105</v>
      </c>
      <c r="D19" s="74">
        <v>105</v>
      </c>
      <c r="E19" s="57"/>
    </row>
    <row r="20" spans="1:5">
      <c r="A20" s="57"/>
      <c r="B20" s="49" t="s">
        <v>42</v>
      </c>
      <c r="C20" s="29">
        <v>280</v>
      </c>
      <c r="D20" s="74"/>
      <c r="E20" s="57"/>
    </row>
    <row r="21" spans="1:5">
      <c r="A21" s="57"/>
      <c r="B21" s="49" t="s">
        <v>42</v>
      </c>
      <c r="C21" s="29">
        <v>184</v>
      </c>
      <c r="D21" s="74"/>
      <c r="E21" s="57"/>
    </row>
    <row r="22" spans="1:5">
      <c r="A22" s="57"/>
      <c r="B22" s="49" t="s">
        <v>42</v>
      </c>
      <c r="C22" s="29">
        <v>184</v>
      </c>
      <c r="D22" s="74"/>
      <c r="E22" s="57"/>
    </row>
    <row r="23" spans="1:5">
      <c r="A23" s="57"/>
      <c r="B23" s="49" t="s">
        <v>42</v>
      </c>
      <c r="C23" s="29">
        <v>70</v>
      </c>
      <c r="D23" s="74">
        <f>SUM(C20:C23)</f>
        <v>718</v>
      </c>
      <c r="E23" s="57"/>
    </row>
    <row r="24" spans="1:5">
      <c r="A24" s="57"/>
      <c r="B24" s="49" t="s">
        <v>285</v>
      </c>
      <c r="C24" s="29">
        <v>200</v>
      </c>
      <c r="D24" s="74"/>
      <c r="E24" s="57"/>
    </row>
    <row r="25" spans="1:5">
      <c r="A25" s="57"/>
      <c r="B25" s="49" t="s">
        <v>285</v>
      </c>
      <c r="C25" s="29">
        <v>140</v>
      </c>
      <c r="D25" s="74">
        <v>340</v>
      </c>
      <c r="E25" s="57"/>
    </row>
    <row r="26" spans="1:5">
      <c r="A26" s="57"/>
      <c r="B26" s="48" t="s">
        <v>125</v>
      </c>
      <c r="C26" s="29">
        <v>105</v>
      </c>
      <c r="D26" s="74">
        <v>105</v>
      </c>
      <c r="E26" s="57"/>
    </row>
    <row r="27" spans="1:5">
      <c r="A27" s="57"/>
      <c r="B27" s="48" t="s">
        <v>36</v>
      </c>
      <c r="C27" s="29">
        <v>280</v>
      </c>
      <c r="D27" s="74">
        <v>280</v>
      </c>
      <c r="E27" s="57"/>
    </row>
    <row r="28" spans="1:5">
      <c r="A28" s="57"/>
      <c r="B28" s="48" t="s">
        <v>39</v>
      </c>
      <c r="C28" s="29">
        <v>200</v>
      </c>
      <c r="D28" s="74"/>
      <c r="E28" s="57"/>
    </row>
    <row r="29" spans="1:5">
      <c r="A29" s="57"/>
      <c r="B29" s="48" t="s">
        <v>39</v>
      </c>
      <c r="C29" s="29">
        <v>184</v>
      </c>
      <c r="D29" s="74">
        <v>384</v>
      </c>
      <c r="E29" s="57"/>
    </row>
    <row r="30" spans="1:5">
      <c r="A30" s="57"/>
      <c r="B30" s="49" t="s">
        <v>37</v>
      </c>
      <c r="C30" s="29">
        <v>159</v>
      </c>
      <c r="D30" s="74">
        <v>159</v>
      </c>
      <c r="E30" s="57"/>
    </row>
    <row r="31" spans="1:5">
      <c r="A31" s="57"/>
      <c r="B31" s="48" t="s">
        <v>404</v>
      </c>
      <c r="C31" s="29">
        <v>115</v>
      </c>
      <c r="D31" s="74">
        <v>115</v>
      </c>
      <c r="E31" s="57"/>
    </row>
    <row r="32" spans="1:5">
      <c r="A32" s="57"/>
      <c r="B32" s="48" t="s">
        <v>122</v>
      </c>
      <c r="C32" s="29">
        <v>230</v>
      </c>
      <c r="D32" s="74"/>
      <c r="E32" s="57"/>
    </row>
    <row r="33" spans="1:5">
      <c r="A33" s="57"/>
      <c r="B33" s="48" t="s">
        <v>122</v>
      </c>
      <c r="C33" s="29">
        <v>200</v>
      </c>
      <c r="D33" s="74">
        <v>430</v>
      </c>
      <c r="E33" s="57"/>
    </row>
    <row r="34" spans="1:5">
      <c r="A34" s="57"/>
      <c r="B34" s="48" t="s">
        <v>41</v>
      </c>
      <c r="C34" s="29">
        <v>120</v>
      </c>
      <c r="D34" s="74"/>
      <c r="E34" s="57"/>
    </row>
    <row r="35" spans="1:5">
      <c r="A35" s="57"/>
      <c r="B35" s="48" t="s">
        <v>41</v>
      </c>
      <c r="C35" s="29">
        <v>60</v>
      </c>
      <c r="D35" s="74">
        <v>180</v>
      </c>
      <c r="E35" s="57"/>
    </row>
    <row r="36" spans="1:5">
      <c r="A36" s="57"/>
      <c r="B36" s="49" t="s">
        <v>147</v>
      </c>
      <c r="C36" s="29">
        <v>159</v>
      </c>
      <c r="D36" s="74"/>
      <c r="E36" s="57"/>
    </row>
    <row r="37" spans="1:5">
      <c r="A37" s="57"/>
      <c r="B37" s="49" t="s">
        <v>147</v>
      </c>
      <c r="C37" s="29">
        <v>280</v>
      </c>
      <c r="D37" s="74"/>
      <c r="E37" s="57"/>
    </row>
    <row r="38" spans="1:5">
      <c r="A38" s="57"/>
      <c r="B38" s="49" t="s">
        <v>147</v>
      </c>
      <c r="C38" s="29">
        <v>100</v>
      </c>
      <c r="D38" s="74">
        <f>SUM(C36:C38)</f>
        <v>539</v>
      </c>
      <c r="E38" s="57"/>
    </row>
    <row r="39" spans="1:5">
      <c r="A39" s="57"/>
      <c r="B39" s="49" t="s">
        <v>35</v>
      </c>
      <c r="C39" s="29">
        <v>168</v>
      </c>
      <c r="D39" s="74">
        <v>168</v>
      </c>
      <c r="E39" s="57"/>
    </row>
    <row r="40" spans="1:5">
      <c r="A40" s="57"/>
      <c r="B40" s="49" t="s">
        <v>43</v>
      </c>
      <c r="C40" s="29">
        <v>184</v>
      </c>
      <c r="D40" s="74"/>
      <c r="E40" s="57"/>
    </row>
    <row r="41" spans="1:5">
      <c r="A41" s="57"/>
      <c r="B41" s="49" t="s">
        <v>43</v>
      </c>
      <c r="C41" s="29">
        <v>230</v>
      </c>
      <c r="D41" s="74">
        <f>SUM(C40:C41)</f>
        <v>414</v>
      </c>
      <c r="E41" s="57"/>
    </row>
    <row r="42" spans="1:5">
      <c r="A42" s="57"/>
      <c r="B42" s="48" t="s">
        <v>153</v>
      </c>
      <c r="C42" s="29">
        <v>230</v>
      </c>
      <c r="D42" s="74">
        <v>230</v>
      </c>
      <c r="E42" s="57"/>
    </row>
    <row r="43" spans="1:5">
      <c r="A43" s="57"/>
      <c r="B43" s="69"/>
      <c r="C43" s="43"/>
      <c r="D43" s="74"/>
      <c r="E43" s="57"/>
    </row>
    <row r="44" spans="1:5">
      <c r="A44" s="57"/>
      <c r="B44" s="69"/>
      <c r="C44" s="29"/>
      <c r="D44" s="74"/>
      <c r="E44" s="57"/>
    </row>
    <row r="45" spans="1:5">
      <c r="A45" s="57"/>
      <c r="B45" s="69"/>
      <c r="C45" s="29"/>
      <c r="D45" s="74"/>
      <c r="E45" s="57"/>
    </row>
    <row r="46" spans="1:5">
      <c r="A46" s="57"/>
      <c r="B46" s="69"/>
      <c r="C46" s="29"/>
      <c r="D46" s="74"/>
      <c r="E46" s="57"/>
    </row>
    <row r="47" spans="1:5">
      <c r="A47" s="57"/>
      <c r="B47" s="69"/>
      <c r="C47" s="29"/>
      <c r="D47" s="74"/>
      <c r="E47" s="57"/>
    </row>
    <row r="48" spans="1:5">
      <c r="A48" s="57"/>
      <c r="B48" s="92"/>
      <c r="C48" s="29"/>
      <c r="D48" s="74"/>
    </row>
    <row r="49" spans="2:4">
      <c r="B49" s="92"/>
      <c r="C49" s="29"/>
      <c r="D49" s="74"/>
    </row>
    <row r="50" spans="2:4">
      <c r="B50" s="92"/>
      <c r="C50" s="29"/>
      <c r="D50" s="74"/>
    </row>
    <row r="51" spans="2:4">
      <c r="B51" s="92"/>
      <c r="C51" s="43"/>
      <c r="D51" s="74"/>
    </row>
    <row r="52" spans="2:4">
      <c r="B52" s="92"/>
      <c r="C52" s="29"/>
      <c r="D52" s="74"/>
    </row>
    <row r="53" spans="2:4">
      <c r="B53" s="92"/>
      <c r="C53" s="29"/>
      <c r="D53" s="74"/>
    </row>
    <row r="54" spans="2:4">
      <c r="B54" s="92"/>
      <c r="C54" s="43"/>
      <c r="D54" s="74"/>
    </row>
    <row r="55" spans="2:4">
      <c r="B55" s="92"/>
      <c r="C55" s="43"/>
      <c r="D55" s="74"/>
    </row>
    <row r="56" spans="2:4">
      <c r="B56" s="92"/>
      <c r="C56" s="29"/>
      <c r="D56" s="74"/>
    </row>
    <row r="57" spans="2:4">
      <c r="B57" s="92"/>
      <c r="C57" s="43"/>
      <c r="D57" s="74"/>
    </row>
    <row r="58" spans="2:4">
      <c r="B58" s="92"/>
      <c r="C58" s="29"/>
      <c r="D58" s="74"/>
    </row>
    <row r="59" spans="2:4">
      <c r="B59" s="92"/>
      <c r="C59" s="29"/>
      <c r="D59" s="74"/>
    </row>
    <row r="60" spans="2:4">
      <c r="B60" s="92"/>
      <c r="C60" s="43"/>
      <c r="D60" s="74"/>
    </row>
    <row r="61" spans="2:4">
      <c r="B61" s="92"/>
      <c r="C61" s="29"/>
      <c r="D61" s="74"/>
    </row>
    <row r="62" spans="2:4">
      <c r="B62" s="92"/>
      <c r="C62" s="29"/>
      <c r="D62" s="74"/>
    </row>
    <row r="63" spans="2:4">
      <c r="B63" s="92"/>
      <c r="C63" s="29"/>
      <c r="D63" s="74"/>
    </row>
    <row r="64" spans="2:4">
      <c r="B64" s="92"/>
      <c r="C64" s="29"/>
      <c r="D64" s="74"/>
    </row>
    <row r="65" spans="2:4">
      <c r="B65" s="99"/>
      <c r="C65" s="29"/>
      <c r="D65" s="74"/>
    </row>
    <row r="66" spans="2:4" ht="15" thickBot="1">
      <c r="B66" s="100"/>
      <c r="C66" s="100"/>
      <c r="D66" s="75"/>
    </row>
  </sheetData>
  <sortState xmlns:xlrd2="http://schemas.microsoft.com/office/spreadsheetml/2017/richdata2" ref="B3:C42">
    <sortCondition ref="B3:B42"/>
  </sortState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/>
  <dimension ref="A1:E23"/>
  <sheetViews>
    <sheetView zoomScale="130" zoomScaleNormal="130" workbookViewId="0">
      <selection activeCell="B1" sqref="B1:C2"/>
    </sheetView>
  </sheetViews>
  <sheetFormatPr baseColWidth="10" defaultRowHeight="14.4"/>
  <cols>
    <col min="1" max="1" width="3" bestFit="1" customWidth="1"/>
    <col min="2" max="2" width="7.109375" customWidth="1"/>
    <col min="3" max="3" width="4" customWidth="1"/>
    <col min="4" max="4" width="17.109375" style="13" bestFit="1" customWidth="1"/>
    <col min="5" max="5" width="2" customWidth="1"/>
  </cols>
  <sheetData>
    <row r="1" spans="1:5" ht="15" customHeight="1">
      <c r="B1" s="193" t="s">
        <v>75</v>
      </c>
      <c r="C1" s="194"/>
      <c r="D1" s="97" t="s">
        <v>335</v>
      </c>
      <c r="E1" s="57"/>
    </row>
    <row r="2" spans="1:5" ht="15" customHeight="1">
      <c r="B2" s="195"/>
      <c r="C2" s="196"/>
      <c r="D2" s="98" t="s">
        <v>336</v>
      </c>
      <c r="E2" s="57"/>
    </row>
    <row r="3" spans="1:5">
      <c r="A3">
        <v>1</v>
      </c>
      <c r="B3" s="43">
        <v>718</v>
      </c>
      <c r="C3" s="5" t="s">
        <v>1</v>
      </c>
      <c r="D3" s="22" t="s">
        <v>31</v>
      </c>
      <c r="E3" s="57"/>
    </row>
    <row r="4" spans="1:5">
      <c r="A4">
        <v>2</v>
      </c>
      <c r="B4" s="43">
        <v>607</v>
      </c>
      <c r="C4" s="5" t="s">
        <v>1</v>
      </c>
      <c r="D4" s="22" t="s">
        <v>29</v>
      </c>
      <c r="E4" s="57"/>
    </row>
    <row r="5" spans="1:5">
      <c r="A5">
        <v>3</v>
      </c>
      <c r="B5" s="43">
        <v>539</v>
      </c>
      <c r="C5" s="5" t="s">
        <v>1</v>
      </c>
      <c r="D5" s="22" t="s">
        <v>148</v>
      </c>
      <c r="E5" s="57"/>
    </row>
    <row r="6" spans="1:5">
      <c r="A6">
        <v>4</v>
      </c>
      <c r="B6" s="43">
        <v>520</v>
      </c>
      <c r="C6" s="5" t="s">
        <v>1</v>
      </c>
      <c r="D6" s="22" t="s">
        <v>14</v>
      </c>
      <c r="E6" s="57"/>
    </row>
    <row r="7" spans="1:5">
      <c r="A7">
        <v>5</v>
      </c>
      <c r="B7" s="43">
        <v>430</v>
      </c>
      <c r="C7" s="5" t="s">
        <v>1</v>
      </c>
      <c r="D7" s="21" t="s">
        <v>149</v>
      </c>
      <c r="E7" s="57"/>
    </row>
    <row r="8" spans="1:5">
      <c r="A8">
        <v>6</v>
      </c>
      <c r="B8" s="43">
        <v>414</v>
      </c>
      <c r="C8" s="5" t="s">
        <v>1</v>
      </c>
      <c r="D8" s="55" t="s">
        <v>67</v>
      </c>
      <c r="E8" s="57"/>
    </row>
    <row r="9" spans="1:5">
      <c r="A9">
        <v>7</v>
      </c>
      <c r="B9" s="43">
        <v>384</v>
      </c>
      <c r="C9" s="5" t="s">
        <v>1</v>
      </c>
      <c r="D9" s="21" t="s">
        <v>13</v>
      </c>
      <c r="E9" s="57"/>
    </row>
    <row r="10" spans="1:5">
      <c r="A10">
        <v>8</v>
      </c>
      <c r="B10" s="43">
        <v>340</v>
      </c>
      <c r="C10" s="5" t="s">
        <v>1</v>
      </c>
      <c r="D10" s="55" t="s">
        <v>297</v>
      </c>
      <c r="E10" s="57"/>
    </row>
    <row r="11" spans="1:5">
      <c r="A11">
        <v>9</v>
      </c>
      <c r="B11" s="59">
        <v>280</v>
      </c>
      <c r="C11" s="5" t="s">
        <v>1</v>
      </c>
      <c r="D11" s="21" t="s">
        <v>16</v>
      </c>
      <c r="E11" s="57"/>
    </row>
    <row r="12" spans="1:5">
      <c r="A12">
        <v>10</v>
      </c>
      <c r="B12" s="43">
        <v>230</v>
      </c>
      <c r="C12" s="5" t="s">
        <v>1</v>
      </c>
      <c r="D12" s="56" t="s">
        <v>106</v>
      </c>
      <c r="E12" s="57"/>
    </row>
    <row r="13" spans="1:5">
      <c r="A13">
        <v>11</v>
      </c>
      <c r="B13" s="43">
        <v>200</v>
      </c>
      <c r="C13" s="5" t="s">
        <v>1</v>
      </c>
      <c r="D13" s="76" t="s">
        <v>170</v>
      </c>
      <c r="E13" s="57"/>
    </row>
    <row r="14" spans="1:5">
      <c r="A14">
        <v>12</v>
      </c>
      <c r="B14" s="43">
        <v>180</v>
      </c>
      <c r="C14" s="5" t="s">
        <v>1</v>
      </c>
      <c r="D14" s="21" t="s">
        <v>74</v>
      </c>
      <c r="E14" s="57"/>
    </row>
    <row r="15" spans="1:5">
      <c r="A15">
        <v>13</v>
      </c>
      <c r="B15" s="43">
        <v>168</v>
      </c>
      <c r="C15" s="5" t="s">
        <v>1</v>
      </c>
      <c r="D15" s="22" t="s">
        <v>65</v>
      </c>
      <c r="E15" s="57"/>
    </row>
    <row r="16" spans="1:5">
      <c r="A16">
        <v>14</v>
      </c>
      <c r="B16" s="43">
        <v>159</v>
      </c>
      <c r="C16" s="5" t="s">
        <v>1</v>
      </c>
      <c r="D16" s="22" t="s">
        <v>17</v>
      </c>
      <c r="E16" s="57"/>
    </row>
    <row r="17" spans="1:5">
      <c r="A17">
        <v>15</v>
      </c>
      <c r="B17" s="43">
        <v>134</v>
      </c>
      <c r="C17" s="5" t="s">
        <v>1</v>
      </c>
      <c r="D17" s="21" t="s">
        <v>30</v>
      </c>
      <c r="E17" s="57"/>
    </row>
    <row r="18" spans="1:5">
      <c r="A18">
        <v>16</v>
      </c>
      <c r="B18" s="43">
        <v>115</v>
      </c>
      <c r="C18" s="5" t="s">
        <v>1</v>
      </c>
      <c r="D18" s="21" t="s">
        <v>63</v>
      </c>
      <c r="E18" s="57"/>
    </row>
    <row r="19" spans="1:5">
      <c r="A19">
        <v>17</v>
      </c>
      <c r="B19" s="43">
        <v>105</v>
      </c>
      <c r="C19" s="5" t="s">
        <v>1</v>
      </c>
      <c r="D19" s="21" t="s">
        <v>62</v>
      </c>
      <c r="E19" s="57"/>
    </row>
    <row r="20" spans="1:5">
      <c r="A20">
        <v>18</v>
      </c>
      <c r="B20" s="43">
        <v>105</v>
      </c>
      <c r="C20" s="5" t="s">
        <v>1</v>
      </c>
      <c r="D20" s="21" t="s">
        <v>146</v>
      </c>
      <c r="E20" s="57"/>
    </row>
    <row r="21" spans="1:5">
      <c r="A21">
        <v>19</v>
      </c>
      <c r="B21" s="43">
        <v>60</v>
      </c>
      <c r="C21" s="5" t="s">
        <v>1</v>
      </c>
      <c r="D21" s="21" t="s">
        <v>81</v>
      </c>
      <c r="E21" s="57"/>
    </row>
    <row r="22" spans="1:5">
      <c r="A22">
        <v>20</v>
      </c>
      <c r="B22" s="43">
        <v>30</v>
      </c>
      <c r="C22" s="5" t="s">
        <v>1</v>
      </c>
      <c r="D22" s="55" t="s">
        <v>110</v>
      </c>
      <c r="E22" s="57"/>
    </row>
    <row r="23" spans="1:5">
      <c r="A23">
        <v>21</v>
      </c>
      <c r="B23" s="43">
        <v>16</v>
      </c>
      <c r="C23" s="5" t="s">
        <v>1</v>
      </c>
      <c r="D23" s="55" t="s">
        <v>141</v>
      </c>
      <c r="E23" s="57"/>
    </row>
  </sheetData>
  <mergeCells count="1">
    <mergeCell ref="B1:C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>
    <pageSetUpPr fitToPage="1"/>
  </sheetPr>
  <dimension ref="A1:H50"/>
  <sheetViews>
    <sheetView zoomScale="130" zoomScaleNormal="130" workbookViewId="0">
      <selection activeCell="J12" sqref="J12:J13"/>
    </sheetView>
  </sheetViews>
  <sheetFormatPr baseColWidth="10" defaultRowHeight="14.4"/>
  <cols>
    <col min="1" max="1" width="5" style="13" bestFit="1" customWidth="1"/>
    <col min="2" max="2" width="23.5546875" style="13" customWidth="1"/>
    <col min="3" max="3" width="0.88671875" customWidth="1"/>
    <col min="4" max="4" width="20.6640625" bestFit="1" customWidth="1"/>
    <col min="5" max="5" width="0.88671875" customWidth="1"/>
    <col min="6" max="6" width="2.44140625" customWidth="1"/>
    <col min="7" max="8" width="5" bestFit="1" customWidth="1"/>
  </cols>
  <sheetData>
    <row r="1" spans="1:8" ht="15.75" customHeight="1">
      <c r="C1" s="13"/>
      <c r="D1" s="13"/>
      <c r="F1" s="44"/>
      <c r="G1" s="30" t="s">
        <v>279</v>
      </c>
      <c r="H1" s="30">
        <v>4232</v>
      </c>
    </row>
    <row r="2" spans="1:8">
      <c r="C2" s="13"/>
      <c r="D2" s="13"/>
      <c r="F2" s="44"/>
      <c r="G2" s="30" t="s">
        <v>280</v>
      </c>
      <c r="H2" s="30">
        <v>1502</v>
      </c>
    </row>
    <row r="3" spans="1:8">
      <c r="C3" s="13"/>
      <c r="D3" s="13"/>
    </row>
    <row r="4" spans="1:8">
      <c r="C4" s="13"/>
      <c r="D4" s="13"/>
      <c r="F4" s="13"/>
    </row>
    <row r="5" spans="1:8" ht="15.6">
      <c r="C5" s="2"/>
      <c r="D5" s="8" t="s">
        <v>3</v>
      </c>
      <c r="E5" s="10"/>
      <c r="F5" s="63"/>
    </row>
    <row r="6" spans="1:8" ht="15" customHeight="1">
      <c r="B6" s="37" t="s">
        <v>544</v>
      </c>
      <c r="C6" s="2"/>
      <c r="D6" s="9" t="s">
        <v>32</v>
      </c>
      <c r="E6" s="11"/>
      <c r="F6" s="64"/>
      <c r="G6" s="64"/>
      <c r="H6" s="64"/>
    </row>
    <row r="7" spans="1:8" ht="13.5" customHeight="1">
      <c r="B7" s="38" t="s">
        <v>545</v>
      </c>
      <c r="C7" s="3"/>
      <c r="D7" s="198" t="s">
        <v>5</v>
      </c>
      <c r="E7" s="6"/>
      <c r="F7" s="65"/>
      <c r="G7" s="65"/>
      <c r="H7" s="65"/>
    </row>
    <row r="8" spans="1:8" ht="15.75" customHeight="1">
      <c r="B8" s="162" t="s">
        <v>34</v>
      </c>
      <c r="C8" s="4"/>
      <c r="D8" s="199"/>
      <c r="E8" s="7"/>
      <c r="F8" s="65"/>
      <c r="G8" s="201" t="s">
        <v>75</v>
      </c>
      <c r="H8" s="202"/>
    </row>
    <row r="9" spans="1:8" ht="15" customHeight="1">
      <c r="B9" s="184"/>
      <c r="C9" s="4"/>
      <c r="D9" s="200"/>
      <c r="E9" s="7"/>
      <c r="F9" s="30"/>
      <c r="G9" s="168" t="s">
        <v>337</v>
      </c>
      <c r="H9" s="197"/>
    </row>
    <row r="10" spans="1:8" ht="15.6">
      <c r="A10" s="14">
        <v>1</v>
      </c>
      <c r="B10" s="22" t="s">
        <v>31</v>
      </c>
      <c r="C10" s="2"/>
      <c r="D10" s="12">
        <f t="shared" ref="D10:D50" si="0">SUM(G10)</f>
        <v>718</v>
      </c>
      <c r="E10" s="7"/>
      <c r="F10" s="66">
        <v>1</v>
      </c>
      <c r="G10" s="43">
        <v>718</v>
      </c>
      <c r="H10" s="5" t="s">
        <v>1</v>
      </c>
    </row>
    <row r="11" spans="1:8" ht="15.6">
      <c r="A11" s="14">
        <v>2</v>
      </c>
      <c r="B11" s="22" t="s">
        <v>29</v>
      </c>
      <c r="C11" s="2"/>
      <c r="D11" s="12">
        <f t="shared" si="0"/>
        <v>607</v>
      </c>
      <c r="E11" s="7"/>
      <c r="F11" s="66">
        <v>1</v>
      </c>
      <c r="G11" s="43">
        <v>607</v>
      </c>
      <c r="H11" s="5" t="s">
        <v>1</v>
      </c>
    </row>
    <row r="12" spans="1:8" ht="15.6">
      <c r="A12" s="14">
        <v>3</v>
      </c>
      <c r="B12" s="22" t="s">
        <v>148</v>
      </c>
      <c r="C12" s="2"/>
      <c r="D12" s="12">
        <f t="shared" si="0"/>
        <v>539</v>
      </c>
      <c r="E12" s="7"/>
      <c r="F12" s="66">
        <v>1</v>
      </c>
      <c r="G12" s="43">
        <v>539</v>
      </c>
      <c r="H12" s="5" t="s">
        <v>1</v>
      </c>
    </row>
    <row r="13" spans="1:8" ht="15.6">
      <c r="A13" s="14">
        <v>4</v>
      </c>
      <c r="B13" s="22" t="s">
        <v>14</v>
      </c>
      <c r="C13" s="2"/>
      <c r="D13" s="12">
        <f t="shared" si="0"/>
        <v>520</v>
      </c>
      <c r="E13" s="7"/>
      <c r="F13" s="66">
        <v>1</v>
      </c>
      <c r="G13" s="43">
        <v>520</v>
      </c>
      <c r="H13" s="5" t="s">
        <v>1</v>
      </c>
    </row>
    <row r="14" spans="1:8" ht="15.6">
      <c r="A14" s="14">
        <v>5</v>
      </c>
      <c r="B14" s="21" t="s">
        <v>149</v>
      </c>
      <c r="C14" s="2"/>
      <c r="D14" s="12">
        <f t="shared" si="0"/>
        <v>430</v>
      </c>
      <c r="E14" s="7"/>
      <c r="F14" s="66"/>
      <c r="G14" s="43">
        <v>430</v>
      </c>
      <c r="H14" s="5" t="s">
        <v>1</v>
      </c>
    </row>
    <row r="15" spans="1:8" ht="15.75" customHeight="1">
      <c r="A15" s="14">
        <v>6</v>
      </c>
      <c r="B15" s="55" t="s">
        <v>67</v>
      </c>
      <c r="C15" s="2"/>
      <c r="D15" s="12">
        <f t="shared" si="0"/>
        <v>414</v>
      </c>
      <c r="E15" s="7"/>
      <c r="F15" s="66">
        <v>1</v>
      </c>
      <c r="G15" s="43">
        <v>414</v>
      </c>
      <c r="H15" s="5" t="s">
        <v>1</v>
      </c>
    </row>
    <row r="16" spans="1:8" ht="15.6">
      <c r="A16" s="14">
        <v>7</v>
      </c>
      <c r="B16" s="21" t="s">
        <v>13</v>
      </c>
      <c r="C16" s="2"/>
      <c r="D16" s="12">
        <f t="shared" si="0"/>
        <v>384</v>
      </c>
      <c r="E16" s="7"/>
      <c r="F16" s="66"/>
      <c r="G16" s="43">
        <v>384</v>
      </c>
      <c r="H16" s="5" t="s">
        <v>1</v>
      </c>
    </row>
    <row r="17" spans="1:8" ht="15.75" customHeight="1">
      <c r="A17" s="14">
        <v>8</v>
      </c>
      <c r="B17" s="55" t="s">
        <v>297</v>
      </c>
      <c r="C17" s="2"/>
      <c r="D17" s="12">
        <f t="shared" si="0"/>
        <v>340</v>
      </c>
      <c r="E17" s="7"/>
      <c r="F17" s="66"/>
      <c r="G17" s="43">
        <v>340</v>
      </c>
      <c r="H17" s="5" t="s">
        <v>1</v>
      </c>
    </row>
    <row r="18" spans="1:8" ht="15.75" customHeight="1">
      <c r="A18" s="14">
        <v>9</v>
      </c>
      <c r="B18" s="21" t="s">
        <v>16</v>
      </c>
      <c r="C18" s="2"/>
      <c r="D18" s="12">
        <f t="shared" si="0"/>
        <v>280</v>
      </c>
      <c r="E18" s="7"/>
      <c r="F18" s="66"/>
      <c r="G18" s="59">
        <v>280</v>
      </c>
      <c r="H18" s="5" t="s">
        <v>1</v>
      </c>
    </row>
    <row r="19" spans="1:8" ht="15.6">
      <c r="A19" s="14">
        <v>10</v>
      </c>
      <c r="B19" s="56" t="s">
        <v>106</v>
      </c>
      <c r="C19" s="2"/>
      <c r="D19" s="12">
        <f t="shared" si="0"/>
        <v>230</v>
      </c>
      <c r="E19" s="39"/>
      <c r="F19" s="66"/>
      <c r="G19" s="43">
        <v>230</v>
      </c>
      <c r="H19" s="5" t="s">
        <v>1</v>
      </c>
    </row>
    <row r="20" spans="1:8" ht="15.6">
      <c r="A20" s="14">
        <v>11</v>
      </c>
      <c r="B20" s="76" t="s">
        <v>170</v>
      </c>
      <c r="C20" s="2"/>
      <c r="D20" s="12">
        <f t="shared" si="0"/>
        <v>200</v>
      </c>
      <c r="E20" s="7"/>
      <c r="F20" s="66"/>
      <c r="G20" s="43">
        <v>200</v>
      </c>
      <c r="H20" s="5" t="s">
        <v>1</v>
      </c>
    </row>
    <row r="21" spans="1:8" ht="15.6">
      <c r="A21" s="14">
        <v>12</v>
      </c>
      <c r="B21" s="21" t="s">
        <v>74</v>
      </c>
      <c r="C21" s="2"/>
      <c r="D21" s="12">
        <f t="shared" si="0"/>
        <v>180</v>
      </c>
      <c r="E21" s="39"/>
      <c r="F21" s="66"/>
      <c r="G21" s="43">
        <v>180</v>
      </c>
      <c r="H21" s="5" t="s">
        <v>1</v>
      </c>
    </row>
    <row r="22" spans="1:8" ht="15.6">
      <c r="A22" s="14">
        <v>13</v>
      </c>
      <c r="B22" s="22" t="s">
        <v>65</v>
      </c>
      <c r="C22" s="2"/>
      <c r="D22" s="12">
        <f t="shared" si="0"/>
        <v>168</v>
      </c>
      <c r="E22" s="42"/>
      <c r="F22" s="66">
        <v>1</v>
      </c>
      <c r="G22" s="43">
        <v>168</v>
      </c>
      <c r="H22" s="5" t="s">
        <v>1</v>
      </c>
    </row>
    <row r="23" spans="1:8" ht="15.6">
      <c r="A23" s="14">
        <v>14</v>
      </c>
      <c r="B23" s="22" t="s">
        <v>17</v>
      </c>
      <c r="C23" s="2"/>
      <c r="D23" s="12">
        <f t="shared" si="0"/>
        <v>159</v>
      </c>
      <c r="E23" s="42"/>
      <c r="F23" s="66">
        <v>1</v>
      </c>
      <c r="G23" s="43">
        <v>159</v>
      </c>
      <c r="H23" s="5" t="s">
        <v>1</v>
      </c>
    </row>
    <row r="24" spans="1:8" ht="15.6">
      <c r="A24" s="14">
        <v>15</v>
      </c>
      <c r="B24" s="21" t="s">
        <v>30</v>
      </c>
      <c r="C24" s="2"/>
      <c r="D24" s="12">
        <f t="shared" si="0"/>
        <v>134</v>
      </c>
      <c r="E24" s="42"/>
      <c r="F24" s="66"/>
      <c r="G24" s="43">
        <v>134</v>
      </c>
      <c r="H24" s="5" t="s">
        <v>1</v>
      </c>
    </row>
    <row r="25" spans="1:8" ht="15.6">
      <c r="A25" s="14">
        <v>16</v>
      </c>
      <c r="B25" s="21" t="s">
        <v>63</v>
      </c>
      <c r="C25" s="2"/>
      <c r="D25" s="12">
        <f t="shared" si="0"/>
        <v>115</v>
      </c>
      <c r="E25" s="42"/>
      <c r="F25" s="66"/>
      <c r="G25" s="43">
        <v>115</v>
      </c>
      <c r="H25" s="5" t="s">
        <v>1</v>
      </c>
    </row>
    <row r="26" spans="1:8" ht="15.6">
      <c r="A26" s="14">
        <v>17</v>
      </c>
      <c r="B26" s="21" t="s">
        <v>62</v>
      </c>
      <c r="C26" s="2"/>
      <c r="D26" s="12">
        <f t="shared" si="0"/>
        <v>105</v>
      </c>
      <c r="E26" s="42"/>
      <c r="F26" s="66"/>
      <c r="G26" s="43">
        <v>105</v>
      </c>
      <c r="H26" s="5" t="s">
        <v>1</v>
      </c>
    </row>
    <row r="27" spans="1:8" ht="15.6">
      <c r="A27" s="14">
        <v>18</v>
      </c>
      <c r="B27" s="21" t="s">
        <v>146</v>
      </c>
      <c r="C27" s="2"/>
      <c r="D27" s="12">
        <f t="shared" si="0"/>
        <v>105</v>
      </c>
      <c r="E27" s="42"/>
      <c r="F27" s="66"/>
      <c r="G27" s="43">
        <v>105</v>
      </c>
      <c r="H27" s="5" t="s">
        <v>1</v>
      </c>
    </row>
    <row r="28" spans="1:8" ht="15.6">
      <c r="A28" s="14">
        <v>19</v>
      </c>
      <c r="B28" s="21" t="s">
        <v>81</v>
      </c>
      <c r="C28" s="2"/>
      <c r="D28" s="12">
        <f t="shared" si="0"/>
        <v>60</v>
      </c>
      <c r="E28" s="42"/>
      <c r="F28" s="66"/>
      <c r="G28" s="43">
        <v>60</v>
      </c>
      <c r="H28" s="5" t="s">
        <v>1</v>
      </c>
    </row>
    <row r="29" spans="1:8" ht="15.6">
      <c r="A29" s="14">
        <v>20</v>
      </c>
      <c r="B29" s="55" t="s">
        <v>110</v>
      </c>
      <c r="C29" s="2"/>
      <c r="D29" s="12">
        <f t="shared" si="0"/>
        <v>30</v>
      </c>
      <c r="E29" s="42"/>
      <c r="F29" s="66">
        <v>1</v>
      </c>
      <c r="G29" s="43">
        <v>30</v>
      </c>
      <c r="H29" s="5" t="s">
        <v>1</v>
      </c>
    </row>
    <row r="30" spans="1:8" ht="15.6">
      <c r="A30" s="14">
        <v>21</v>
      </c>
      <c r="B30" s="55" t="s">
        <v>141</v>
      </c>
      <c r="C30" s="2"/>
      <c r="D30" s="12">
        <f t="shared" si="0"/>
        <v>16</v>
      </c>
      <c r="E30" s="42"/>
      <c r="F30" s="66">
        <v>1</v>
      </c>
      <c r="G30" s="43">
        <v>16</v>
      </c>
      <c r="H30" s="5" t="s">
        <v>1</v>
      </c>
    </row>
    <row r="31" spans="1:8" ht="15.6">
      <c r="A31" s="14"/>
      <c r="B31" s="21" t="s">
        <v>28</v>
      </c>
      <c r="C31" s="2"/>
      <c r="D31" s="12">
        <f t="shared" si="0"/>
        <v>0</v>
      </c>
      <c r="E31" s="42"/>
      <c r="F31" s="66"/>
      <c r="G31" s="43"/>
      <c r="H31" s="5"/>
    </row>
    <row r="32" spans="1:8" ht="15.6">
      <c r="A32" s="14"/>
      <c r="B32" s="55" t="s">
        <v>66</v>
      </c>
      <c r="C32" s="2"/>
      <c r="D32" s="12">
        <f t="shared" si="0"/>
        <v>0</v>
      </c>
      <c r="E32" s="42"/>
      <c r="F32" s="66">
        <v>1</v>
      </c>
      <c r="G32" s="43"/>
      <c r="H32" s="5"/>
    </row>
    <row r="33" spans="1:8" ht="15.6">
      <c r="A33" s="14"/>
      <c r="B33" s="58" t="s">
        <v>93</v>
      </c>
      <c r="C33" s="2"/>
      <c r="D33" s="12">
        <f t="shared" si="0"/>
        <v>0</v>
      </c>
      <c r="E33" s="42"/>
      <c r="F33" s="66">
        <v>1</v>
      </c>
      <c r="G33" s="43"/>
      <c r="H33" s="5"/>
    </row>
    <row r="34" spans="1:8" ht="15.6">
      <c r="A34" s="14"/>
      <c r="B34" s="55" t="s">
        <v>112</v>
      </c>
      <c r="C34" s="2"/>
      <c r="D34" s="12">
        <f t="shared" si="0"/>
        <v>0</v>
      </c>
      <c r="E34" s="42"/>
      <c r="F34" s="66">
        <v>1</v>
      </c>
      <c r="G34" s="43"/>
      <c r="H34" s="5"/>
    </row>
    <row r="35" spans="1:8" ht="15.6">
      <c r="A35" s="14"/>
      <c r="B35" s="22" t="s">
        <v>61</v>
      </c>
      <c r="C35" s="2"/>
      <c r="D35" s="12">
        <f t="shared" si="0"/>
        <v>0</v>
      </c>
      <c r="E35" s="42"/>
      <c r="F35" s="66">
        <v>1</v>
      </c>
      <c r="G35" s="43"/>
      <c r="H35" s="5"/>
    </row>
    <row r="36" spans="1:8" ht="15.6">
      <c r="A36" s="14"/>
      <c r="B36" s="55" t="s">
        <v>304</v>
      </c>
      <c r="C36" s="2"/>
      <c r="D36" s="12">
        <f t="shared" si="0"/>
        <v>0</v>
      </c>
      <c r="E36" s="42"/>
      <c r="F36" s="66">
        <v>1</v>
      </c>
      <c r="G36" s="43"/>
      <c r="H36" s="5"/>
    </row>
    <row r="37" spans="1:8" ht="15.6">
      <c r="A37" s="14"/>
      <c r="B37" s="22" t="s">
        <v>15</v>
      </c>
      <c r="C37" s="2"/>
      <c r="D37" s="12">
        <f t="shared" si="0"/>
        <v>0</v>
      </c>
      <c r="E37" s="42"/>
      <c r="F37" s="66">
        <v>1</v>
      </c>
      <c r="G37" s="43"/>
      <c r="H37" s="5"/>
    </row>
    <row r="38" spans="1:8" ht="15.6">
      <c r="A38" s="14"/>
      <c r="B38" s="55" t="s">
        <v>140</v>
      </c>
      <c r="C38" s="2"/>
      <c r="D38" s="12">
        <f t="shared" si="0"/>
        <v>0</v>
      </c>
      <c r="E38" s="42"/>
      <c r="F38" s="66">
        <v>1</v>
      </c>
      <c r="G38" s="43"/>
      <c r="H38" s="5"/>
    </row>
    <row r="39" spans="1:8" ht="15.6">
      <c r="A39" s="14"/>
      <c r="B39" s="21" t="s">
        <v>64</v>
      </c>
      <c r="C39" s="2"/>
      <c r="D39" s="12">
        <f t="shared" si="0"/>
        <v>0</v>
      </c>
      <c r="E39" s="42"/>
      <c r="F39" s="66"/>
      <c r="G39" s="43"/>
      <c r="H39" s="5"/>
    </row>
    <row r="40" spans="1:8" ht="15.6">
      <c r="A40" s="14"/>
      <c r="B40" s="56" t="s">
        <v>69</v>
      </c>
      <c r="C40" s="2"/>
      <c r="D40" s="12">
        <f t="shared" si="0"/>
        <v>0</v>
      </c>
      <c r="E40" s="42"/>
      <c r="F40" s="66"/>
      <c r="G40" s="43"/>
      <c r="H40" s="5"/>
    </row>
    <row r="41" spans="1:8" ht="15.6">
      <c r="A41" s="14"/>
      <c r="B41" s="24" t="s">
        <v>26</v>
      </c>
      <c r="C41" s="2"/>
      <c r="D41" s="12">
        <f t="shared" si="0"/>
        <v>0</v>
      </c>
      <c r="E41" s="42"/>
      <c r="F41" s="66"/>
      <c r="G41" s="43"/>
      <c r="H41" s="5"/>
    </row>
    <row r="42" spans="1:8" ht="15.6">
      <c r="A42" s="14"/>
      <c r="B42" s="58" t="s">
        <v>109</v>
      </c>
      <c r="C42" s="2"/>
      <c r="D42" s="12">
        <f t="shared" si="0"/>
        <v>0</v>
      </c>
      <c r="E42" s="42"/>
      <c r="F42" s="66">
        <v>1</v>
      </c>
      <c r="G42" s="43"/>
      <c r="H42" s="5"/>
    </row>
    <row r="43" spans="1:8" ht="15.6">
      <c r="A43" s="14"/>
      <c r="B43" s="55" t="s">
        <v>142</v>
      </c>
      <c r="C43" s="2"/>
      <c r="D43" s="12">
        <f t="shared" si="0"/>
        <v>0</v>
      </c>
      <c r="E43" s="42"/>
      <c r="F43" s="66">
        <v>1</v>
      </c>
      <c r="G43" s="43"/>
      <c r="H43" s="5"/>
    </row>
    <row r="44" spans="1:8" ht="15.6">
      <c r="A44" s="14"/>
      <c r="B44" s="56" t="s">
        <v>108</v>
      </c>
      <c r="C44" s="2"/>
      <c r="D44" s="12">
        <f t="shared" si="0"/>
        <v>0</v>
      </c>
      <c r="E44" s="42"/>
      <c r="F44" s="66"/>
      <c r="G44" s="43"/>
      <c r="H44" s="5"/>
    </row>
    <row r="45" spans="1:8" ht="15.6">
      <c r="A45" s="14"/>
      <c r="B45" s="58" t="s">
        <v>94</v>
      </c>
      <c r="C45" s="2"/>
      <c r="D45" s="12">
        <f t="shared" si="0"/>
        <v>0</v>
      </c>
      <c r="E45" s="42"/>
      <c r="F45" s="66">
        <v>1</v>
      </c>
      <c r="G45" s="43"/>
      <c r="H45" s="5"/>
    </row>
    <row r="46" spans="1:8" ht="15.6">
      <c r="A46" s="14"/>
      <c r="B46" s="56" t="s">
        <v>107</v>
      </c>
      <c r="C46" s="2"/>
      <c r="D46" s="12">
        <f t="shared" si="0"/>
        <v>0</v>
      </c>
      <c r="E46" s="42"/>
      <c r="F46" s="66"/>
      <c r="G46" s="43"/>
      <c r="H46" s="5"/>
    </row>
    <row r="47" spans="1:8" ht="15.6">
      <c r="A47" s="14"/>
      <c r="B47" s="55" t="s">
        <v>68</v>
      </c>
      <c r="C47" s="2"/>
      <c r="D47" s="12">
        <f t="shared" si="0"/>
        <v>0</v>
      </c>
      <c r="E47" s="42"/>
      <c r="F47" s="66">
        <v>1</v>
      </c>
      <c r="G47" s="43"/>
      <c r="H47" s="5"/>
    </row>
    <row r="48" spans="1:8" ht="15.6">
      <c r="A48" s="14"/>
      <c r="B48" s="55" t="s">
        <v>78</v>
      </c>
      <c r="C48" s="2"/>
      <c r="D48" s="12">
        <f t="shared" si="0"/>
        <v>0</v>
      </c>
      <c r="E48" s="42"/>
      <c r="F48" s="66">
        <v>1</v>
      </c>
      <c r="G48" s="43"/>
      <c r="H48" s="5"/>
    </row>
    <row r="49" spans="1:8" ht="15.6">
      <c r="A49" s="14"/>
      <c r="B49" s="76" t="s">
        <v>171</v>
      </c>
      <c r="C49" s="2"/>
      <c r="D49" s="12">
        <f t="shared" si="0"/>
        <v>0</v>
      </c>
      <c r="E49" s="42"/>
      <c r="F49" s="66"/>
      <c r="G49" s="43"/>
      <c r="H49" s="5"/>
    </row>
    <row r="50" spans="1:8" ht="15.6">
      <c r="A50" s="14"/>
      <c r="B50" s="55" t="s">
        <v>95</v>
      </c>
      <c r="C50" s="2"/>
      <c r="D50" s="12">
        <f t="shared" si="0"/>
        <v>0</v>
      </c>
      <c r="E50" s="42"/>
      <c r="F50" s="66">
        <v>1</v>
      </c>
      <c r="G50" s="43"/>
      <c r="H50" s="5"/>
    </row>
  </sheetData>
  <sortState xmlns:xlrd2="http://schemas.microsoft.com/office/spreadsheetml/2017/richdata2" ref="B10:H30">
    <sortCondition descending="1" ref="D10:D30"/>
  </sortState>
  <mergeCells count="4">
    <mergeCell ref="B8:B9"/>
    <mergeCell ref="G9:H9"/>
    <mergeCell ref="D7:D9"/>
    <mergeCell ref="G8:H8"/>
  </mergeCells>
  <pageMargins left="0.39370078740157483" right="0.23622047244094491" top="0.6692913385826772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6</vt:i4>
      </vt:variant>
    </vt:vector>
  </HeadingPairs>
  <TitlesOfParts>
    <vt:vector size="18" baseType="lpstr">
      <vt:lpstr>Inscrits</vt:lpstr>
      <vt:lpstr> U12 G </vt:lpstr>
      <vt:lpstr>U12 F  </vt:lpstr>
      <vt:lpstr>U10 G</vt:lpstr>
      <vt:lpstr>U10 F</vt:lpstr>
      <vt:lpstr>U8 G et F</vt:lpstr>
      <vt:lpstr>Calculs Pts Clubs</vt:lpstr>
      <vt:lpstr>Classement Jour</vt:lpstr>
      <vt:lpstr>Classement Général Clubs</vt:lpstr>
      <vt:lpstr>G &amp; F</vt:lpstr>
      <vt:lpstr>BILAN</vt:lpstr>
      <vt:lpstr>Points attribués</vt:lpstr>
      <vt:lpstr>' U12 G '!Zone_d_impression</vt:lpstr>
      <vt:lpstr>'Classement Général Clubs'!Zone_d_impression</vt:lpstr>
      <vt:lpstr>'U10 F'!Zone_d_impression</vt:lpstr>
      <vt:lpstr>'U10 G'!Zone_d_impression</vt:lpstr>
      <vt:lpstr>'U12 F  '!Zone_d_impression</vt:lpstr>
      <vt:lpstr>'U8 G et F'!Zone_d_impression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MARTIN</dc:creator>
  <cp:lastModifiedBy>Responsables Jeunes</cp:lastModifiedBy>
  <cp:lastPrinted>2025-09-26T12:01:04Z</cp:lastPrinted>
  <dcterms:created xsi:type="dcterms:W3CDTF">2013-11-13T16:24:54Z</dcterms:created>
  <dcterms:modified xsi:type="dcterms:W3CDTF">2026-03-30T12:24:26Z</dcterms:modified>
</cp:coreProperties>
</file>