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espo\Desktop\LIGUE\LIGUE\Pays de la Loire\2025\GOKT\"/>
    </mc:Choice>
  </mc:AlternateContent>
  <xr:revisionPtr revIDLastSave="0" documentId="13_ncr:1_{382F4B64-3132-4D38-B436-7134321E7CD5}" xr6:coauthVersionLast="47" xr6:coauthVersionMax="47" xr10:uidLastSave="{00000000-0000-0000-0000-000000000000}"/>
  <bookViews>
    <workbookView xWindow="-120" yWindow="-120" windowWidth="29040" windowHeight="15720" tabRatio="824" firstSheet="2" activeTab="3" xr2:uid="{00000000-000D-0000-FFFF-FFFF00000000}"/>
  </bookViews>
  <sheets>
    <sheet name="Report" sheetId="52" r:id="rId1"/>
    <sheet name="Calendrier-Règlement" sheetId="48" r:id="rId2"/>
    <sheet name=" U12 G " sheetId="41" r:id="rId3"/>
    <sheet name="U12 F  " sheetId="42" r:id="rId4"/>
    <sheet name="U10 G" sheetId="37" r:id="rId5"/>
    <sheet name="U10 F" sheetId="55" r:id="rId6"/>
    <sheet name="U8 G et F" sheetId="47" r:id="rId7"/>
    <sheet name="Calculs Pts Clubs" sheetId="43" r:id="rId8"/>
    <sheet name="Classement Jour" sheetId="49" r:id="rId9"/>
    <sheet name="Classement Général Clubs" sheetId="44" r:id="rId10"/>
    <sheet name="G &amp; F" sheetId="45" r:id="rId11"/>
    <sheet name="BILAN" sheetId="40" r:id="rId12"/>
    <sheet name="Points attribués" sheetId="9" r:id="rId13"/>
    <sheet name="Feuil1" sheetId="50" r:id="rId14"/>
    <sheet name="Feuil2" sheetId="51" r:id="rId15"/>
  </sheets>
  <definedNames>
    <definedName name="JR_PAGE_ANCHOR_0_1" localSheetId="5">Report!#REF!</definedName>
    <definedName name="JR_PAGE_ANCHOR_0_1">Report!#REF!</definedName>
    <definedName name="_xlnm.Print_Area" localSheetId="2">' U12 G '!$A$8:$H$9</definedName>
    <definedName name="_xlnm.Print_Area" localSheetId="9">'Classement Général Clubs'!$A$8:$C$16</definedName>
    <definedName name="_xlnm.Print_Area" localSheetId="5">'U10 F'!$A$8:$H$10</definedName>
    <definedName name="_xlnm.Print_Area" localSheetId="4">'U10 G'!$A$8:$H$11</definedName>
    <definedName name="_xlnm.Print_Area" localSheetId="3">'U12 F  '!$A$8:$H$13</definedName>
    <definedName name="_xlnm.Print_Area" localSheetId="6">'U8 G et F'!$A$8:$H$10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47" i="43" l="1"/>
  <c r="BH44" i="43"/>
  <c r="BH37" i="43"/>
  <c r="BH30" i="43"/>
  <c r="BH26" i="43"/>
  <c r="BH22" i="43"/>
  <c r="BH19" i="43"/>
  <c r="BH14" i="43"/>
  <c r="D26" i="44"/>
  <c r="D13" i="44"/>
  <c r="D31" i="44"/>
  <c r="D25" i="44"/>
  <c r="D28" i="44"/>
  <c r="D22" i="44"/>
  <c r="D18" i="44"/>
  <c r="D27" i="44"/>
  <c r="D11" i="44"/>
  <c r="D36" i="44"/>
  <c r="D10" i="44"/>
  <c r="D29" i="44"/>
  <c r="D12" i="44"/>
  <c r="D16" i="44"/>
  <c r="D17" i="44"/>
  <c r="D20" i="44"/>
  <c r="D24" i="44"/>
  <c r="D14" i="44"/>
  <c r="D38" i="44"/>
  <c r="D23" i="44"/>
  <c r="D32" i="44"/>
  <c r="D33" i="44"/>
  <c r="D35" i="44"/>
  <c r="D34" i="44"/>
  <c r="D15" i="44"/>
  <c r="D30" i="44"/>
  <c r="D37" i="44"/>
  <c r="D19" i="44"/>
  <c r="D39" i="44"/>
  <c r="D40" i="44"/>
  <c r="D41" i="44"/>
  <c r="D42" i="44"/>
  <c r="D43" i="44"/>
  <c r="D44" i="44"/>
  <c r="D45" i="44"/>
  <c r="D46" i="44"/>
  <c r="D47" i="44"/>
  <c r="D48" i="44"/>
  <c r="D49" i="44"/>
  <c r="D21" i="44"/>
  <c r="BH5" i="43"/>
  <c r="I14" i="42"/>
  <c r="I13" i="42"/>
  <c r="I11" i="42"/>
  <c r="I12" i="42"/>
  <c r="I20" i="42"/>
  <c r="I18" i="42"/>
  <c r="I23" i="42"/>
  <c r="I15" i="42"/>
  <c r="I19" i="42"/>
  <c r="I17" i="42"/>
  <c r="I16" i="42"/>
  <c r="I22" i="42"/>
  <c r="I24" i="42"/>
  <c r="I21" i="42"/>
  <c r="I10" i="42"/>
  <c r="I19" i="41"/>
  <c r="I11" i="41"/>
  <c r="I23" i="41"/>
  <c r="I27" i="41"/>
  <c r="I13" i="41"/>
  <c r="I22" i="41"/>
  <c r="I26" i="41"/>
  <c r="I31" i="41"/>
  <c r="I14" i="41"/>
  <c r="I15" i="41"/>
  <c r="I10" i="41"/>
  <c r="I12" i="41"/>
  <c r="I28" i="41"/>
  <c r="I21" i="41"/>
  <c r="I16" i="41"/>
  <c r="I17" i="41"/>
  <c r="I34" i="41"/>
  <c r="I35" i="41"/>
  <c r="I29" i="41"/>
  <c r="I30" i="41"/>
  <c r="I24" i="41"/>
  <c r="I32" i="41"/>
  <c r="I36" i="41"/>
  <c r="I20" i="41"/>
  <c r="I18" i="41"/>
  <c r="I37" i="41"/>
  <c r="I33" i="41"/>
  <c r="I25" i="41"/>
  <c r="I10" i="47"/>
  <c r="I12" i="47"/>
  <c r="I13" i="47"/>
  <c r="I11" i="47"/>
  <c r="I19" i="37"/>
  <c r="I21" i="37"/>
  <c r="I22" i="37"/>
  <c r="I18" i="37"/>
  <c r="I23" i="37"/>
  <c r="I14" i="37"/>
  <c r="I31" i="37"/>
  <c r="I11" i="37"/>
  <c r="I15" i="37"/>
  <c r="I12" i="37"/>
  <c r="I24" i="37"/>
  <c r="I13" i="37"/>
  <c r="I45" i="37"/>
  <c r="I30" i="37"/>
  <c r="I38" i="37"/>
  <c r="I34" i="37"/>
  <c r="I35" i="37"/>
  <c r="I42" i="37"/>
  <c r="I26" i="37"/>
  <c r="I25" i="37"/>
  <c r="I44" i="37"/>
  <c r="I16" i="37"/>
  <c r="I37" i="37"/>
  <c r="I33" i="37"/>
  <c r="I36" i="37"/>
  <c r="I27" i="37"/>
  <c r="I40" i="37"/>
  <c r="I43" i="37"/>
  <c r="I39" i="37"/>
  <c r="I28" i="37"/>
  <c r="I29" i="37"/>
  <c r="I20" i="37"/>
  <c r="I17" i="37"/>
  <c r="I32" i="37"/>
  <c r="I46" i="37"/>
  <c r="I41" i="37"/>
  <c r="I47" i="37"/>
  <c r="I10" i="37"/>
  <c r="I10" i="55"/>
  <c r="I14" i="55"/>
  <c r="I11" i="55"/>
  <c r="I13" i="55"/>
  <c r="I16" i="55"/>
  <c r="I15" i="55"/>
  <c r="I17" i="55"/>
  <c r="I12" i="55"/>
  <c r="CP10" i="47"/>
  <c r="CP12" i="47"/>
  <c r="CP13" i="47"/>
  <c r="CP11" i="47"/>
  <c r="CW16" i="55"/>
  <c r="CW10" i="55"/>
  <c r="CW14" i="55"/>
  <c r="CW11" i="55"/>
  <c r="CW13" i="55"/>
  <c r="CW12" i="55"/>
  <c r="CW10" i="37"/>
  <c r="CW19" i="37"/>
  <c r="CW21" i="37"/>
  <c r="CW22" i="37"/>
  <c r="CW18" i="37"/>
  <c r="CW23" i="37"/>
  <c r="CW14" i="37"/>
  <c r="CW31" i="37"/>
  <c r="CW11" i="37"/>
  <c r="CW24" i="37"/>
  <c r="CW15" i="37"/>
  <c r="CW13" i="37"/>
  <c r="CW12" i="37"/>
  <c r="CW10" i="42"/>
  <c r="CW14" i="42"/>
  <c r="CW13" i="42"/>
  <c r="CW11" i="42"/>
  <c r="CW12" i="42"/>
  <c r="CW20" i="42"/>
  <c r="CW19" i="41"/>
  <c r="CW11" i="41"/>
  <c r="CW23" i="41"/>
  <c r="CW27" i="41"/>
  <c r="CW13" i="41"/>
  <c r="CW22" i="41"/>
  <c r="CW26" i="41"/>
  <c r="CW31" i="41"/>
  <c r="CW14" i="41"/>
  <c r="CW15" i="41"/>
  <c r="CW10" i="41"/>
  <c r="CW12" i="41"/>
  <c r="CW28" i="41"/>
  <c r="CW21" i="41"/>
  <c r="CW16" i="41"/>
  <c r="CW25" i="41"/>
  <c r="AZ15" i="43"/>
  <c r="BD31" i="43"/>
  <c r="BD28" i="43"/>
  <c r="BD21" i="43"/>
  <c r="BD19" i="43"/>
  <c r="BD14" i="43"/>
  <c r="BD12" i="43"/>
  <c r="BD10" i="43"/>
  <c r="BD8" i="43"/>
  <c r="BD6" i="43"/>
  <c r="BD4" i="43"/>
  <c r="CP15" i="55"/>
  <c r="CP16" i="55"/>
  <c r="CP14" i="55"/>
  <c r="CP11" i="55"/>
  <c r="CP12" i="55"/>
  <c r="CP10" i="55"/>
  <c r="G10" i="55"/>
  <c r="W10" i="55"/>
  <c r="AI10" i="55"/>
  <c r="BB10" i="55"/>
  <c r="BI10" i="55"/>
  <c r="BU10" i="55"/>
  <c r="G11" i="55"/>
  <c r="W11" i="55"/>
  <c r="AI11" i="55"/>
  <c r="BB11" i="55"/>
  <c r="BI11" i="55"/>
  <c r="BU11" i="55"/>
  <c r="CB11" i="55"/>
  <c r="G12" i="55"/>
  <c r="W12" i="55"/>
  <c r="AI12" i="55"/>
  <c r="AU12" i="55"/>
  <c r="BB12" i="55"/>
  <c r="BI12" i="55"/>
  <c r="BU12" i="55"/>
  <c r="CI12" i="55"/>
  <c r="G13" i="55"/>
  <c r="W13" i="55"/>
  <c r="AI13" i="55"/>
  <c r="BB13" i="55"/>
  <c r="BI13" i="55"/>
  <c r="BU13" i="55"/>
  <c r="CB13" i="55"/>
  <c r="CI13" i="55"/>
  <c r="G17" i="55"/>
  <c r="W17" i="55"/>
  <c r="AU17" i="55"/>
  <c r="BB17" i="55"/>
  <c r="BI17" i="55"/>
  <c r="BU17" i="55"/>
  <c r="G14" i="55"/>
  <c r="AI14" i="55"/>
  <c r="AU14" i="55"/>
  <c r="BB14" i="55"/>
  <c r="BI14" i="55"/>
  <c r="BU14" i="55"/>
  <c r="G15" i="55"/>
  <c r="AI15" i="55"/>
  <c r="BB15" i="55"/>
  <c r="BI15" i="55"/>
  <c r="BU15" i="55"/>
  <c r="G16" i="55"/>
  <c r="AI16" i="55"/>
  <c r="AU16" i="55"/>
  <c r="BB16" i="55"/>
  <c r="BI16" i="55"/>
  <c r="BU16" i="55"/>
  <c r="CP18" i="37"/>
  <c r="CP11" i="42"/>
  <c r="CP14" i="42"/>
  <c r="CP19" i="42"/>
  <c r="CP23" i="42"/>
  <c r="CP19" i="41"/>
  <c r="CP27" i="41"/>
  <c r="CP13" i="41"/>
  <c r="CP22" i="41"/>
  <c r="CP14" i="41"/>
  <c r="CP30" i="41"/>
  <c r="CP24" i="41"/>
  <c r="CP10" i="41"/>
  <c r="CP20" i="41"/>
  <c r="CP18" i="41"/>
  <c r="CP28" i="41"/>
  <c r="CP16" i="41"/>
  <c r="CP25" i="41"/>
  <c r="CP30" i="37"/>
  <c r="CP10" i="37"/>
  <c r="CP25" i="37"/>
  <c r="CP22" i="37"/>
  <c r="CP23" i="37"/>
  <c r="CP14" i="37"/>
  <c r="CP11" i="37"/>
  <c r="CP17" i="37"/>
  <c r="CP15" i="37"/>
  <c r="CP13" i="37"/>
  <c r="AZ40" i="43"/>
  <c r="AZ32" i="43"/>
  <c r="AZ29" i="43"/>
  <c r="AZ25" i="43"/>
  <c r="AZ20" i="43"/>
  <c r="AZ18" i="43"/>
  <c r="AZ10" i="43"/>
  <c r="AZ7" i="43"/>
  <c r="CI16" i="37"/>
  <c r="CI22" i="37"/>
  <c r="CI11" i="37"/>
  <c r="CI20" i="37"/>
  <c r="CI15" i="37"/>
  <c r="CI13" i="37"/>
  <c r="CI12" i="37"/>
  <c r="CI10" i="37"/>
  <c r="CI14" i="42"/>
  <c r="CI13" i="42"/>
  <c r="CI11" i="42"/>
  <c r="CI15" i="42"/>
  <c r="CI19" i="42"/>
  <c r="CI16" i="42"/>
  <c r="CI21" i="42"/>
  <c r="CI10" i="42"/>
  <c r="CI19" i="41"/>
  <c r="CI11" i="41"/>
  <c r="CI22" i="41"/>
  <c r="CI26" i="41"/>
  <c r="CI14" i="41"/>
  <c r="CI24" i="41"/>
  <c r="CI15" i="41"/>
  <c r="CI20" i="41"/>
  <c r="CI18" i="41"/>
  <c r="CI12" i="41"/>
  <c r="CI28" i="41"/>
  <c r="CI16" i="41"/>
  <c r="CI25" i="41"/>
  <c r="CI29" i="37"/>
  <c r="CI26" i="37"/>
  <c r="CI34" i="37"/>
  <c r="CI24" i="37"/>
  <c r="CI19" i="37"/>
  <c r="CB12" i="47"/>
  <c r="CB11" i="47"/>
  <c r="CB13" i="47"/>
  <c r="CB10" i="47"/>
  <c r="G13" i="47"/>
  <c r="AV47" i="43"/>
  <c r="AV42" i="43"/>
  <c r="AV39" i="43"/>
  <c r="AV35" i="43"/>
  <c r="AV30" i="43"/>
  <c r="AV28" i="43"/>
  <c r="AV24" i="43"/>
  <c r="AV19" i="43"/>
  <c r="AV15" i="43"/>
  <c r="AV11" i="43"/>
  <c r="AV9" i="43"/>
  <c r="AV4" i="43"/>
  <c r="AR43" i="43"/>
  <c r="AR39" i="43"/>
  <c r="AR34" i="43"/>
  <c r="AR31" i="43"/>
  <c r="AR29" i="43"/>
  <c r="AR25" i="43"/>
  <c r="AR20" i="43"/>
  <c r="AR15" i="43"/>
  <c r="AR11" i="43"/>
  <c r="BN13" i="47"/>
  <c r="G34" i="37"/>
  <c r="BU10" i="47"/>
  <c r="CB12" i="37"/>
  <c r="CB13" i="37"/>
  <c r="CB15" i="37"/>
  <c r="CB28" i="37"/>
  <c r="CB17" i="37"/>
  <c r="CB20" i="37"/>
  <c r="CB29" i="37"/>
  <c r="CB18" i="37"/>
  <c r="CB39" i="37"/>
  <c r="CB11" i="37"/>
  <c r="CB14" i="37"/>
  <c r="CB21" i="37"/>
  <c r="CB23" i="37"/>
  <c r="CB27" i="37"/>
  <c r="CB16" i="37"/>
  <c r="CB25" i="37"/>
  <c r="CB10" i="37"/>
  <c r="CB19" i="37"/>
  <c r="CB30" i="37"/>
  <c r="CB23" i="42"/>
  <c r="CB22" i="42"/>
  <c r="CB21" i="42"/>
  <c r="CB18" i="42"/>
  <c r="CB17" i="42"/>
  <c r="CB14" i="42"/>
  <c r="CB15" i="42"/>
  <c r="CB11" i="42"/>
  <c r="CB10" i="42"/>
  <c r="CB16" i="41"/>
  <c r="CB21" i="41"/>
  <c r="CB28" i="41"/>
  <c r="CB12" i="41"/>
  <c r="CB10" i="41"/>
  <c r="CB18" i="41"/>
  <c r="CB20" i="41"/>
  <c r="CB15" i="41"/>
  <c r="CB24" i="41"/>
  <c r="CB14" i="41"/>
  <c r="CB22" i="41"/>
  <c r="CB13" i="41"/>
  <c r="CB17" i="41"/>
  <c r="CB11" i="41"/>
  <c r="CB19" i="41"/>
  <c r="BN11" i="47"/>
  <c r="BN12" i="47"/>
  <c r="BN10" i="47"/>
  <c r="BU46" i="37"/>
  <c r="BU47" i="37"/>
  <c r="BU45" i="37"/>
  <c r="BU44" i="37"/>
  <c r="BU43" i="37"/>
  <c r="BU34" i="37"/>
  <c r="BU42" i="37"/>
  <c r="BU41" i="37"/>
  <c r="BU39" i="37"/>
  <c r="BU40" i="37"/>
  <c r="BU30" i="37"/>
  <c r="BU25" i="37"/>
  <c r="BU38" i="37"/>
  <c r="BU37" i="37"/>
  <c r="BU31" i="37"/>
  <c r="BU36" i="37"/>
  <c r="BU35" i="37"/>
  <c r="BU29" i="37"/>
  <c r="BU24" i="37"/>
  <c r="BU23" i="37"/>
  <c r="BU26" i="37"/>
  <c r="BU33" i="37"/>
  <c r="BU32" i="37"/>
  <c r="BU27" i="37"/>
  <c r="BU28" i="37"/>
  <c r="BU21" i="37"/>
  <c r="BU22" i="37"/>
  <c r="BU18" i="37"/>
  <c r="BU19" i="37"/>
  <c r="BU20" i="37"/>
  <c r="BU16" i="37"/>
  <c r="BU17" i="37"/>
  <c r="BU15" i="37"/>
  <c r="BU14" i="37"/>
  <c r="BU13" i="37"/>
  <c r="BU12" i="37"/>
  <c r="BU10" i="37"/>
  <c r="BU11" i="37"/>
  <c r="BU23" i="42"/>
  <c r="BU19" i="42"/>
  <c r="BU22" i="42"/>
  <c r="BU21" i="42"/>
  <c r="BU24" i="42"/>
  <c r="BU20" i="42"/>
  <c r="BU18" i="42"/>
  <c r="BU17" i="42"/>
  <c r="BU14" i="42"/>
  <c r="BU16" i="42"/>
  <c r="BU15" i="42"/>
  <c r="BU11" i="42"/>
  <c r="BU13" i="42"/>
  <c r="BU12" i="42"/>
  <c r="BU10" i="42"/>
  <c r="BU37" i="41"/>
  <c r="BU36" i="41"/>
  <c r="BU35" i="41"/>
  <c r="BU34" i="41"/>
  <c r="BU28" i="41"/>
  <c r="BU30" i="41"/>
  <c r="BU31" i="41"/>
  <c r="BU33" i="41"/>
  <c r="BU32" i="41"/>
  <c r="BU26" i="41"/>
  <c r="BU29" i="41"/>
  <c r="BU25" i="41"/>
  <c r="BU27" i="41"/>
  <c r="BU24" i="41"/>
  <c r="BU20" i="41"/>
  <c r="BU22" i="41"/>
  <c r="BU21" i="41"/>
  <c r="BU18" i="41"/>
  <c r="BU19" i="41"/>
  <c r="BU23" i="41"/>
  <c r="BU16" i="41"/>
  <c r="BU15" i="41"/>
  <c r="BU14" i="41"/>
  <c r="BU17" i="41"/>
  <c r="BU12" i="41"/>
  <c r="BU10" i="41"/>
  <c r="BU13" i="41"/>
  <c r="BU11" i="41"/>
  <c r="AN36" i="43"/>
  <c r="AN31" i="43"/>
  <c r="AN29" i="43"/>
  <c r="AN26" i="43"/>
  <c r="AN23" i="43"/>
  <c r="AN19" i="43"/>
  <c r="AN7" i="43"/>
  <c r="AN5" i="43"/>
  <c r="G46" i="37"/>
  <c r="AU39" i="37"/>
  <c r="AF17" i="43"/>
  <c r="AF13" i="43"/>
  <c r="AF10" i="43"/>
  <c r="G39" i="37"/>
  <c r="BB39" i="37"/>
  <c r="AJ37" i="43"/>
  <c r="AJ33" i="43"/>
  <c r="AJ29" i="43"/>
  <c r="AJ27" i="43"/>
  <c r="AJ14" i="43"/>
  <c r="AJ21" i="43"/>
  <c r="AJ8" i="43"/>
  <c r="AJ6" i="43"/>
  <c r="AJ4" i="43"/>
  <c r="BI21" i="37"/>
  <c r="BI12" i="37"/>
  <c r="BI32" i="37"/>
  <c r="BI17" i="37"/>
  <c r="BI14" i="37"/>
  <c r="BI23" i="37"/>
  <c r="BI18" i="37"/>
  <c r="BI36" i="37"/>
  <c r="BI33" i="37"/>
  <c r="BI25" i="37"/>
  <c r="BI10" i="37"/>
  <c r="BI35" i="37"/>
  <c r="BI30" i="37"/>
  <c r="BI21" i="42"/>
  <c r="BI24" i="42"/>
  <c r="BI20" i="42"/>
  <c r="BI22" i="42"/>
  <c r="BI16" i="42"/>
  <c r="BI17" i="42"/>
  <c r="BI12" i="42"/>
  <c r="BI19" i="42"/>
  <c r="BI15" i="42"/>
  <c r="BI11" i="42"/>
  <c r="BI13" i="42"/>
  <c r="BI14" i="42"/>
  <c r="BI10" i="42"/>
  <c r="BI23" i="42"/>
  <c r="BI18" i="42"/>
  <c r="BI16" i="41"/>
  <c r="BI21" i="41"/>
  <c r="BI28" i="41"/>
  <c r="BI33" i="41"/>
  <c r="BI37" i="41"/>
  <c r="BI12" i="41"/>
  <c r="BI18" i="41"/>
  <c r="BI20" i="41"/>
  <c r="BI10" i="41"/>
  <c r="BI36" i="41"/>
  <c r="BI15" i="41"/>
  <c r="BI32" i="41"/>
  <c r="BI24" i="41"/>
  <c r="BI30" i="41"/>
  <c r="BI14" i="41"/>
  <c r="BI31" i="41"/>
  <c r="BI29" i="41"/>
  <c r="BI35" i="41"/>
  <c r="BI26" i="41"/>
  <c r="BI22" i="41"/>
  <c r="BI13" i="41"/>
  <c r="BI27" i="41"/>
  <c r="BI34" i="41"/>
  <c r="BI17" i="41"/>
  <c r="BI23" i="41"/>
  <c r="BI11" i="41"/>
  <c r="BI19" i="41"/>
  <c r="BI25" i="41"/>
  <c r="AF38" i="43"/>
  <c r="AF32" i="43"/>
  <c r="AF29" i="43"/>
  <c r="AF23" i="43"/>
  <c r="AF8" i="43"/>
  <c r="BB12" i="47"/>
  <c r="BB10" i="47"/>
  <c r="BB11" i="47"/>
  <c r="BB12" i="37"/>
  <c r="BB47" i="37"/>
  <c r="BB13" i="37"/>
  <c r="BB41" i="37"/>
  <c r="BB15" i="37"/>
  <c r="BB32" i="37"/>
  <c r="BB17" i="37"/>
  <c r="BB20" i="37"/>
  <c r="BB29" i="37"/>
  <c r="BB28" i="37"/>
  <c r="BB24" i="37"/>
  <c r="BB11" i="37"/>
  <c r="BB31" i="37"/>
  <c r="BB43" i="37"/>
  <c r="BB14" i="37"/>
  <c r="BB40" i="37"/>
  <c r="BB23" i="37"/>
  <c r="BB18" i="37"/>
  <c r="BB22" i="37"/>
  <c r="BB27" i="37"/>
  <c r="BB36" i="37"/>
  <c r="BB21" i="37"/>
  <c r="BB33" i="37"/>
  <c r="BB37" i="37"/>
  <c r="BB16" i="37"/>
  <c r="BB44" i="37"/>
  <c r="BB25" i="37"/>
  <c r="BB26" i="37"/>
  <c r="BB19" i="37"/>
  <c r="BB42" i="37"/>
  <c r="BB10" i="37"/>
  <c r="BB35" i="37"/>
  <c r="BB34" i="37"/>
  <c r="BB38" i="37"/>
  <c r="BB30" i="37"/>
  <c r="BB45" i="37"/>
  <c r="BB21" i="42"/>
  <c r="BB24" i="42"/>
  <c r="BB20" i="42"/>
  <c r="BB22" i="42"/>
  <c r="BB16" i="42"/>
  <c r="BB17" i="42"/>
  <c r="BB12" i="42"/>
  <c r="BB19" i="42"/>
  <c r="BB15" i="42"/>
  <c r="BB11" i="42"/>
  <c r="BB13" i="42"/>
  <c r="BB14" i="42"/>
  <c r="BB10" i="42"/>
  <c r="BB23" i="42"/>
  <c r="BB18" i="42"/>
  <c r="BB16" i="41"/>
  <c r="BB21" i="41"/>
  <c r="BB28" i="41"/>
  <c r="BB33" i="41"/>
  <c r="BB37" i="41"/>
  <c r="BB12" i="41"/>
  <c r="BB18" i="41"/>
  <c r="BB20" i="41"/>
  <c r="BB10" i="41"/>
  <c r="BB36" i="41"/>
  <c r="BB15" i="41"/>
  <c r="BB32" i="41"/>
  <c r="BB24" i="41"/>
  <c r="BB30" i="41"/>
  <c r="BB14" i="41"/>
  <c r="BB31" i="41"/>
  <c r="BB29" i="41"/>
  <c r="BB35" i="41"/>
  <c r="BB26" i="41"/>
  <c r="BB22" i="41"/>
  <c r="BB13" i="41"/>
  <c r="BB27" i="41"/>
  <c r="BB34" i="41"/>
  <c r="BB17" i="41"/>
  <c r="BB23" i="41"/>
  <c r="BB11" i="41"/>
  <c r="BB19" i="41"/>
  <c r="BB25" i="41"/>
  <c r="AB41" i="43"/>
  <c r="AB37" i="43"/>
  <c r="AB33" i="43"/>
  <c r="AB30" i="43"/>
  <c r="AB26" i="43"/>
  <c r="AB22" i="43"/>
  <c r="AB20" i="43"/>
  <c r="AB17" i="43"/>
  <c r="AB14" i="43"/>
  <c r="AB10" i="43"/>
  <c r="AB6" i="43"/>
  <c r="AU21" i="37"/>
  <c r="AU11" i="42"/>
  <c r="X61" i="43"/>
  <c r="AU24" i="41"/>
  <c r="AU28" i="41"/>
  <c r="AU27" i="37"/>
  <c r="AU24" i="37"/>
  <c r="AU20" i="37"/>
  <c r="AU13" i="37"/>
  <c r="AU12" i="37"/>
  <c r="AU10" i="37"/>
  <c r="AU11" i="37"/>
  <c r="AU24" i="42"/>
  <c r="AU22" i="42"/>
  <c r="AU12" i="47"/>
  <c r="AU10" i="47"/>
  <c r="AU17" i="42"/>
  <c r="AU19" i="42"/>
  <c r="AU14" i="42"/>
  <c r="AU15" i="42"/>
  <c r="AU16" i="42"/>
  <c r="AU10" i="42"/>
  <c r="AU12" i="42"/>
  <c r="AU13" i="42"/>
  <c r="AU26" i="41"/>
  <c r="AU25" i="41"/>
  <c r="AU27" i="41"/>
  <c r="AU22" i="41"/>
  <c r="AU20" i="41"/>
  <c r="AU18" i="41"/>
  <c r="AU14" i="41"/>
  <c r="AU12" i="41"/>
  <c r="AU10" i="41"/>
  <c r="AU15" i="41"/>
  <c r="AU11" i="41"/>
  <c r="AU13" i="41"/>
  <c r="X52" i="43"/>
  <c r="X49" i="43"/>
  <c r="X42" i="43"/>
  <c r="X39" i="43"/>
  <c r="X33" i="43"/>
  <c r="X26" i="43"/>
  <c r="X22" i="43"/>
  <c r="X17" i="43"/>
  <c r="X14" i="43"/>
  <c r="X12" i="43"/>
  <c r="X6" i="43"/>
  <c r="T59" i="43"/>
  <c r="T54" i="43"/>
  <c r="T51" i="43"/>
  <c r="T46" i="43"/>
  <c r="T42" i="43"/>
  <c r="T33" i="43"/>
  <c r="T26" i="43"/>
  <c r="T21" i="43"/>
  <c r="T15" i="43"/>
  <c r="T12" i="43"/>
  <c r="T7" i="43"/>
  <c r="AI12" i="47"/>
  <c r="AI11" i="47"/>
  <c r="AI10" i="47"/>
  <c r="AI34" i="37"/>
  <c r="AI10" i="37"/>
  <c r="AI16" i="37"/>
  <c r="AI13" i="37"/>
  <c r="AI19" i="37"/>
  <c r="AI14" i="37"/>
  <c r="AI12" i="37"/>
  <c r="AI15" i="37"/>
  <c r="AI17" i="37"/>
  <c r="AI18" i="37"/>
  <c r="AI22" i="37"/>
  <c r="AI37" i="37"/>
  <c r="AI20" i="37"/>
  <c r="AI24" i="37"/>
  <c r="AI26" i="37"/>
  <c r="AI32" i="37"/>
  <c r="AI28" i="37"/>
  <c r="AI31" i="37"/>
  <c r="AI25" i="37"/>
  <c r="AI40" i="37"/>
  <c r="AI30" i="37"/>
  <c r="AI27" i="37"/>
  <c r="AI35" i="37"/>
  <c r="AI11" i="37"/>
  <c r="AI13" i="41"/>
  <c r="AI12" i="41"/>
  <c r="AI14" i="41"/>
  <c r="AI10" i="41"/>
  <c r="AI17" i="41"/>
  <c r="AI15" i="41"/>
  <c r="AI19" i="41"/>
  <c r="AI16" i="41"/>
  <c r="AI18" i="41"/>
  <c r="AI20" i="41"/>
  <c r="AI27" i="41"/>
  <c r="AI22" i="41"/>
  <c r="AI33" i="41"/>
  <c r="AI25" i="41"/>
  <c r="AI29" i="41"/>
  <c r="AI26" i="41"/>
  <c r="AI35" i="41"/>
  <c r="AI11" i="41"/>
  <c r="AI23" i="42"/>
  <c r="AI21" i="42"/>
  <c r="AI13" i="42"/>
  <c r="AI16" i="42"/>
  <c r="AI15" i="42"/>
  <c r="AI12" i="42"/>
  <c r="AI19" i="42"/>
  <c r="AI14" i="42"/>
  <c r="AI10" i="42"/>
  <c r="G30" i="37"/>
  <c r="G27" i="37"/>
  <c r="P45" i="43"/>
  <c r="P40" i="43"/>
  <c r="P35" i="43"/>
  <c r="P31" i="43"/>
  <c r="P26" i="43"/>
  <c r="P20" i="43"/>
  <c r="P4" i="43"/>
  <c r="G29" i="41"/>
  <c r="G47" i="37"/>
  <c r="W34" i="41"/>
  <c r="L54" i="43"/>
  <c r="L49" i="43"/>
  <c r="L45" i="43"/>
  <c r="L42" i="43"/>
  <c r="L40" i="43"/>
  <c r="L36" i="43"/>
  <c r="L34" i="43"/>
  <c r="L31" i="43"/>
  <c r="L29" i="43"/>
  <c r="L24" i="43"/>
  <c r="L20" i="43"/>
  <c r="L16" i="43"/>
  <c r="W15" i="37"/>
  <c r="G15" i="37"/>
  <c r="H7" i="45"/>
  <c r="H8" i="45"/>
  <c r="H9" i="45"/>
  <c r="H10" i="45"/>
  <c r="H11" i="45"/>
  <c r="H12" i="45"/>
  <c r="H13" i="45"/>
  <c r="H14" i="45"/>
  <c r="H15" i="45"/>
  <c r="H16" i="45"/>
  <c r="H17" i="45"/>
  <c r="H18" i="45"/>
  <c r="H19" i="45"/>
  <c r="H20" i="45"/>
  <c r="H21" i="45"/>
  <c r="H22" i="45"/>
  <c r="H23" i="45"/>
  <c r="H24" i="45"/>
  <c r="H25" i="45"/>
  <c r="H26" i="45"/>
  <c r="H27" i="45"/>
  <c r="H28" i="45"/>
  <c r="H29" i="45"/>
  <c r="H30" i="45"/>
  <c r="H31" i="45"/>
  <c r="H32" i="45"/>
  <c r="H33" i="45"/>
  <c r="H34" i="45"/>
  <c r="H35" i="45"/>
  <c r="H36" i="45"/>
  <c r="H37" i="45"/>
  <c r="H38" i="45"/>
  <c r="H39" i="45"/>
  <c r="H40" i="45"/>
  <c r="H41" i="45"/>
  <c r="H42" i="45"/>
  <c r="H43" i="45"/>
  <c r="H44" i="45"/>
  <c r="H45" i="45"/>
  <c r="H46" i="45"/>
  <c r="W12" i="42"/>
  <c r="W18" i="42"/>
  <c r="W11" i="42"/>
  <c r="W13" i="42"/>
  <c r="W15" i="42"/>
  <c r="W17" i="42"/>
  <c r="W24" i="42"/>
  <c r="W19" i="42"/>
  <c r="W22" i="42"/>
  <c r="W10" i="42"/>
  <c r="W11" i="47"/>
  <c r="W12" i="47"/>
  <c r="W10" i="47"/>
  <c r="W11" i="37"/>
  <c r="W38" i="37"/>
  <c r="W16" i="37"/>
  <c r="W33" i="37"/>
  <c r="W18" i="37"/>
  <c r="W23" i="37"/>
  <c r="W19" i="37"/>
  <c r="W32" i="37"/>
  <c r="W42" i="37"/>
  <c r="W28" i="37"/>
  <c r="W37" i="37"/>
  <c r="W36" i="37"/>
  <c r="W45" i="37"/>
  <c r="W31" i="37"/>
  <c r="W17" i="37"/>
  <c r="W20" i="37"/>
  <c r="W44" i="37"/>
  <c r="W43" i="37"/>
  <c r="W29" i="37"/>
  <c r="W41" i="37"/>
  <c r="W40" i="37"/>
  <c r="W25" i="37"/>
  <c r="W22" i="37"/>
  <c r="W24" i="37"/>
  <c r="W21" i="37"/>
  <c r="W35" i="37"/>
  <c r="W12" i="37"/>
  <c r="W26" i="37"/>
  <c r="W10" i="37"/>
  <c r="W13" i="41"/>
  <c r="W12" i="41"/>
  <c r="W19" i="41"/>
  <c r="W17" i="41"/>
  <c r="W11" i="41"/>
  <c r="W10" i="41"/>
  <c r="W18" i="41"/>
  <c r="W27" i="41"/>
  <c r="W24" i="41"/>
  <c r="W16" i="41"/>
  <c r="W20" i="41"/>
  <c r="W15" i="41"/>
  <c r="W25" i="41"/>
  <c r="W28" i="41"/>
  <c r="W22" i="41"/>
  <c r="W21" i="41"/>
  <c r="G26" i="37"/>
  <c r="G26" i="41"/>
  <c r="G21" i="41"/>
  <c r="H36" i="43"/>
  <c r="G40" i="37"/>
  <c r="H14" i="43"/>
  <c r="C49" i="45"/>
  <c r="D49" i="45"/>
  <c r="E49" i="45"/>
  <c r="F49" i="45"/>
  <c r="G49" i="45"/>
  <c r="B49" i="45"/>
  <c r="H24" i="43"/>
  <c r="H48" i="43"/>
  <c r="H41" i="43"/>
  <c r="H39" i="43"/>
  <c r="H32" i="43"/>
  <c r="H21" i="43"/>
  <c r="H17" i="43"/>
  <c r="H11" i="43"/>
  <c r="H8" i="43"/>
  <c r="H6" i="43"/>
  <c r="G31" i="37"/>
  <c r="G41" i="37"/>
  <c r="G44" i="37"/>
  <c r="G42" i="37"/>
  <c r="G21" i="37"/>
  <c r="G24" i="37"/>
  <c r="G28" i="37"/>
  <c r="G20" i="37"/>
  <c r="G17" i="37"/>
  <c r="G32" i="37"/>
  <c r="G31" i="41"/>
  <c r="G33" i="41"/>
  <c r="G36" i="41"/>
  <c r="D46" i="43"/>
  <c r="D41" i="43"/>
  <c r="D38" i="43"/>
  <c r="D33" i="43"/>
  <c r="D30" i="43"/>
  <c r="D28" i="43"/>
  <c r="D23" i="43"/>
  <c r="D19" i="43"/>
  <c r="D11" i="43"/>
  <c r="D8" i="43"/>
  <c r="AE11" i="40"/>
  <c r="AC11" i="40"/>
  <c r="X11" i="40"/>
  <c r="S11" i="40"/>
  <c r="N11" i="40"/>
  <c r="I11" i="40"/>
  <c r="D11" i="40"/>
  <c r="G12" i="41"/>
  <c r="G45" i="37"/>
  <c r="G19" i="37"/>
  <c r="G12" i="47"/>
  <c r="G11" i="47"/>
  <c r="G38" i="37"/>
  <c r="G10" i="37"/>
  <c r="G22" i="37"/>
  <c r="G37" i="37"/>
  <c r="G29" i="37"/>
  <c r="G16" i="37"/>
  <c r="G36" i="37"/>
  <c r="G30" i="41"/>
  <c r="G25" i="41"/>
  <c r="G32" i="41"/>
  <c r="G34" i="41"/>
  <c r="G14" i="42"/>
  <c r="G10" i="42"/>
  <c r="G14" i="37"/>
  <c r="G13" i="37"/>
  <c r="G19" i="42"/>
  <c r="G23" i="42"/>
  <c r="G16" i="42"/>
  <c r="G18" i="42"/>
  <c r="G15" i="42"/>
  <c r="G37" i="41"/>
  <c r="G28" i="41"/>
  <c r="G20" i="41"/>
  <c r="G18" i="41"/>
  <c r="G13" i="41"/>
  <c r="G22" i="41"/>
  <c r="G19" i="41"/>
  <c r="G15" i="41"/>
  <c r="G16" i="41"/>
  <c r="H6" i="45"/>
  <c r="G20" i="42"/>
  <c r="G10" i="47"/>
  <c r="G11" i="37"/>
  <c r="G25" i="37"/>
  <c r="G23" i="37"/>
  <c r="G18" i="37"/>
  <c r="G43" i="37"/>
  <c r="G35" i="37"/>
  <c r="G33" i="37"/>
  <c r="G12" i="37"/>
  <c r="G12" i="42"/>
  <c r="G11" i="42"/>
  <c r="G22" i="42"/>
  <c r="G13" i="42"/>
  <c r="G17" i="42"/>
  <c r="G21" i="42"/>
  <c r="G24" i="42"/>
  <c r="G14" i="41"/>
  <c r="G11" i="41"/>
  <c r="G23" i="41"/>
  <c r="G17" i="41"/>
  <c r="G35" i="41"/>
  <c r="G27" i="41"/>
  <c r="G24" i="41"/>
  <c r="G10" i="41"/>
  <c r="AE10" i="40"/>
  <c r="AC10" i="40"/>
  <c r="B10" i="40"/>
  <c r="X10" i="40"/>
  <c r="D10" i="40"/>
  <c r="I10" i="40"/>
  <c r="N10" i="40"/>
  <c r="S10" i="40"/>
  <c r="AE9" i="40"/>
  <c r="N9" i="40"/>
  <c r="S9" i="40"/>
  <c r="I9" i="40"/>
  <c r="D9" i="40"/>
  <c r="AC9" i="40"/>
  <c r="B9" i="40"/>
  <c r="AD5" i="40"/>
  <c r="AC5" i="40"/>
  <c r="B5" i="40"/>
  <c r="AD4" i="40"/>
  <c r="AC4" i="40"/>
  <c r="B4" i="40"/>
  <c r="AD3" i="40"/>
  <c r="AC3" i="40"/>
  <c r="B3" i="40"/>
  <c r="H49" i="45"/>
  <c r="B11" i="40"/>
</calcChain>
</file>

<file path=xl/sharedStrings.xml><?xml version="1.0" encoding="utf-8"?>
<sst xmlns="http://schemas.openxmlformats.org/spreadsheetml/2006/main" count="3529" uniqueCount="504">
  <si>
    <t>Place</t>
  </si>
  <si>
    <t>pts</t>
  </si>
  <si>
    <t>ATTRIBUTION DES POINTS</t>
  </si>
  <si>
    <t>Classement Général</t>
  </si>
  <si>
    <t>Clt Tour</t>
  </si>
  <si>
    <t>TOTAL POINTS</t>
  </si>
  <si>
    <t>U12 GARCONS</t>
  </si>
  <si>
    <t>U12 FILLES</t>
  </si>
  <si>
    <t>U10 FILLES</t>
  </si>
  <si>
    <t>Année</t>
  </si>
  <si>
    <t>Idx J</t>
  </si>
  <si>
    <t>1ère année</t>
  </si>
  <si>
    <t>Pdl</t>
  </si>
  <si>
    <t>Ile d'Or</t>
  </si>
  <si>
    <t>Baden</t>
  </si>
  <si>
    <t>Freslonnière</t>
  </si>
  <si>
    <t>Guérande</t>
  </si>
  <si>
    <t>Lanniron Quimper</t>
  </si>
  <si>
    <t xml:space="preserve">Points </t>
  </si>
  <si>
    <t>TOTAL</t>
  </si>
  <si>
    <t>Nb</t>
  </si>
  <si>
    <t>1ère an</t>
  </si>
  <si>
    <t>U12 Garçons</t>
  </si>
  <si>
    <t>U12 Filles</t>
  </si>
  <si>
    <t>U10 Garçons 1ère S</t>
  </si>
  <si>
    <t>U10 Filles</t>
  </si>
  <si>
    <t>Savenay</t>
  </si>
  <si>
    <t>U10 Garçons 2ème S</t>
  </si>
  <si>
    <t>Baugé</t>
  </si>
  <si>
    <t>Cap Malo</t>
  </si>
  <si>
    <t>Anjou</t>
  </si>
  <si>
    <t>Cicé Blossac</t>
  </si>
  <si>
    <t>CLUBS</t>
  </si>
  <si>
    <t xml:space="preserve">U10 GARCONS </t>
  </si>
  <si>
    <t>Clubs</t>
  </si>
  <si>
    <t xml:space="preserve">Score 
</t>
  </si>
  <si>
    <t>RENNES ST JACQUES</t>
  </si>
  <si>
    <t>GUERANDE</t>
  </si>
  <si>
    <t>LANNIRON QUIMPER</t>
  </si>
  <si>
    <t>FRESLONNIERE</t>
  </si>
  <si>
    <t>ILE D'OR</t>
  </si>
  <si>
    <t>CHOLET</t>
  </si>
  <si>
    <t>NANTES VIGNEUX</t>
  </si>
  <si>
    <t>CICE BLOSSAC</t>
  </si>
  <si>
    <t>BOISGELIN</t>
  </si>
  <si>
    <t>ST MALO</t>
  </si>
  <si>
    <t>BLANC Auguste</t>
  </si>
  <si>
    <t>CHEVALIER Lucas</t>
  </si>
  <si>
    <t>FOUILLET Arthur</t>
  </si>
  <si>
    <t>MAILLET Eloan</t>
  </si>
  <si>
    <t>BAVARDAY Ruben</t>
  </si>
  <si>
    <t>COURSAULT Baptiste</t>
  </si>
  <si>
    <t>JOHNSTON Louis</t>
  </si>
  <si>
    <t>PRODHOMME Clément</t>
  </si>
  <si>
    <t>THIERRY-TERLAIN Bubba</t>
  </si>
  <si>
    <t>LE GALL Ange</t>
  </si>
  <si>
    <t>LE GALL Charlie</t>
  </si>
  <si>
    <t>TOSATTO Gabin</t>
  </si>
  <si>
    <t>ANJOU</t>
  </si>
  <si>
    <t>CAP MALO</t>
  </si>
  <si>
    <t>DAVY Zoé</t>
  </si>
  <si>
    <t>FOUCHE Charlotte</t>
  </si>
  <si>
    <t>HUMBERT Moira</t>
  </si>
  <si>
    <t>MARTY-MAHE Eloïse</t>
  </si>
  <si>
    <t>PORNIC</t>
  </si>
  <si>
    <t>BADEN</t>
  </si>
  <si>
    <t>DUVAL Louis</t>
  </si>
  <si>
    <t>LUCAS Noa</t>
  </si>
  <si>
    <t>U10 Garçons</t>
  </si>
  <si>
    <t>Breizh</t>
  </si>
  <si>
    <t>NOM - Prénom</t>
  </si>
  <si>
    <t>GUIVARC'H Clémentine</t>
  </si>
  <si>
    <t>Carhaix</t>
  </si>
  <si>
    <t>Cholet</t>
  </si>
  <si>
    <t>Laval</t>
  </si>
  <si>
    <t>Pornic</t>
  </si>
  <si>
    <t>Rennes St Jacques</t>
  </si>
  <si>
    <t>Boisgelin</t>
  </si>
  <si>
    <t>St Malo</t>
  </si>
  <si>
    <t>St Laurent</t>
  </si>
  <si>
    <t>Sables d'Olonne</t>
  </si>
  <si>
    <t>Les Ormes</t>
  </si>
  <si>
    <t>U12 G</t>
  </si>
  <si>
    <t>U12 F</t>
  </si>
  <si>
    <t xml:space="preserve">U10 G </t>
  </si>
  <si>
    <t>U10 F</t>
  </si>
  <si>
    <t>Nantes Vigneux</t>
  </si>
  <si>
    <t>LES ORMES - 18 T</t>
  </si>
  <si>
    <t>G1</t>
  </si>
  <si>
    <t>CHOCHOIS Valentin</t>
  </si>
  <si>
    <t>ASSBAI Safaa</t>
  </si>
  <si>
    <t>St Samson</t>
  </si>
  <si>
    <t>Participants</t>
  </si>
  <si>
    <t>ANGERS</t>
  </si>
  <si>
    <t>Angers</t>
  </si>
  <si>
    <t>POILLERAT Harry</t>
  </si>
  <si>
    <t>Idx 01/01</t>
  </si>
  <si>
    <r>
      <t xml:space="preserve">11/02/24 - </t>
    </r>
    <r>
      <rPr>
        <b/>
        <sz val="11"/>
        <color theme="1"/>
        <rFont val="Calibri"/>
        <family val="2"/>
        <scheme val="minor"/>
      </rPr>
      <t>G1</t>
    </r>
  </si>
  <si>
    <t>BESNOUX Mahé</t>
  </si>
  <si>
    <t>LOUSSOUARN Agathe</t>
  </si>
  <si>
    <t>ST SAMSON</t>
  </si>
  <si>
    <t>CHABOT Anne-Constance</t>
  </si>
  <si>
    <t>BREST ABERS</t>
  </si>
  <si>
    <t>LE GALL Inès</t>
  </si>
  <si>
    <t>LES ORMES</t>
  </si>
  <si>
    <t>LUCAS Lola</t>
  </si>
  <si>
    <t>OULHEN Marc</t>
  </si>
  <si>
    <t>OULHEN Paul</t>
  </si>
  <si>
    <t>LES ORMES - 9 T</t>
  </si>
  <si>
    <t>U8 Mixte</t>
  </si>
  <si>
    <t>U8 MXTE</t>
  </si>
  <si>
    <t>SABELLA Léon</t>
  </si>
  <si>
    <t>RESMOND Axel</t>
  </si>
  <si>
    <t>Brest Abers</t>
  </si>
  <si>
    <t>St Grégoire</t>
  </si>
  <si>
    <t>Val Quéven</t>
  </si>
  <si>
    <t>U8 G</t>
  </si>
  <si>
    <t>U8 F</t>
  </si>
  <si>
    <t>BONENFANT Nathan</t>
  </si>
  <si>
    <t>ST JD MONTS</t>
  </si>
  <si>
    <t>TOREST Andréa</t>
  </si>
  <si>
    <t>TRIBONDEAU-TOQUET Anaë</t>
  </si>
  <si>
    <t>ST SYLVAIN D'ANJOU</t>
  </si>
  <si>
    <t>GAUTIER Alice</t>
  </si>
  <si>
    <t>BRAULT Raphaël</t>
  </si>
  <si>
    <t>ST GILLES X VIE</t>
  </si>
  <si>
    <t>DUIGOU Gauthier</t>
  </si>
  <si>
    <t>LEGER Léonard</t>
  </si>
  <si>
    <t>BAYET Ines</t>
  </si>
  <si>
    <t>MOURLON Clarisse</t>
  </si>
  <si>
    <t>#</t>
  </si>
  <si>
    <t>St Sylvain d'Anjou</t>
  </si>
  <si>
    <t>St Jd Monts</t>
  </si>
  <si>
    <t>St Gilles X Vie</t>
  </si>
  <si>
    <t>RICHARD Lou</t>
  </si>
  <si>
    <t>St Brieuc</t>
  </si>
  <si>
    <t>Baie de Morlaix</t>
  </si>
  <si>
    <t>St Jean de Monts</t>
  </si>
  <si>
    <t>Brest Iroise</t>
  </si>
  <si>
    <t>St Gilles X de Vie</t>
  </si>
  <si>
    <t>18 T en U12</t>
  </si>
  <si>
    <t>9 T</t>
  </si>
  <si>
    <t>Score</t>
  </si>
  <si>
    <t>CHABOT Henri-Alban</t>
  </si>
  <si>
    <t>HAMON Louis</t>
  </si>
  <si>
    <t>18 trous                            G et F</t>
  </si>
  <si>
    <t xml:space="preserve"> 2x18 trous                                   G et F</t>
  </si>
  <si>
    <t xml:space="preserve">ATTRIBUTION DES POINTS en FINALE </t>
  </si>
  <si>
    <t>2x18 trous                                   G et F</t>
  </si>
  <si>
    <t>2x9 trous                                   G et F</t>
  </si>
  <si>
    <t>2013-2014</t>
  </si>
  <si>
    <r>
      <t xml:space="preserve">09/02/25 - </t>
    </r>
    <r>
      <rPr>
        <b/>
        <sz val="11"/>
        <color theme="1"/>
        <rFont val="Calibri"/>
        <family val="2"/>
        <scheme val="minor"/>
      </rPr>
      <t>G1</t>
    </r>
  </si>
  <si>
    <t>2015 et &gt;</t>
  </si>
  <si>
    <t>2017 et &gt;</t>
  </si>
  <si>
    <t>09/02/25</t>
  </si>
  <si>
    <t>LAUSSOT Eléna</t>
  </si>
  <si>
    <t>MANS</t>
  </si>
  <si>
    <t>BALCAEN Léanna</t>
  </si>
  <si>
    <t>CHEVALIER Chloé</t>
  </si>
  <si>
    <t>DOMANGERE</t>
  </si>
  <si>
    <t>CHAUSSALET Hugo</t>
  </si>
  <si>
    <t>CORBINAIS</t>
  </si>
  <si>
    <t>FRANZOIA Jules</t>
  </si>
  <si>
    <t>BALCAEN Gabriel</t>
  </si>
  <si>
    <t>FOIN Ethan</t>
  </si>
  <si>
    <t>ETIENNE Eliot</t>
  </si>
  <si>
    <t>COTTAIS Gauthier</t>
  </si>
  <si>
    <t>PANOZZO Louis</t>
  </si>
  <si>
    <t>DELAUNAY Robin</t>
  </si>
  <si>
    <t>FRANZOIA Victor</t>
  </si>
  <si>
    <t>ESCALONA Kieran</t>
  </si>
  <si>
    <t>ST CAST</t>
  </si>
  <si>
    <t>BOIS DES ROCHERS</t>
  </si>
  <si>
    <t>BAVARDAY Jonah</t>
  </si>
  <si>
    <t>LUCAS Marin</t>
  </si>
  <si>
    <t>LEROUGE Harry</t>
  </si>
  <si>
    <t>POILLERAT Bianca</t>
  </si>
  <si>
    <t>ACEVEDO Sacha</t>
  </si>
  <si>
    <t>ORMES</t>
  </si>
  <si>
    <t>Pdl 0</t>
  </si>
  <si>
    <t>Corbinais</t>
  </si>
  <si>
    <t>Ormes</t>
  </si>
  <si>
    <t>Bois des Rochers</t>
  </si>
  <si>
    <t>St Cast</t>
  </si>
  <si>
    <t>BREIZH 15</t>
  </si>
  <si>
    <t>NS</t>
  </si>
  <si>
    <t>BENARD Martin</t>
  </si>
  <si>
    <t>2x9 trous                                       G et F</t>
  </si>
  <si>
    <t>9 trous                                        G et F</t>
  </si>
  <si>
    <t>Domangère</t>
  </si>
  <si>
    <t>ODET</t>
  </si>
  <si>
    <t>Odet</t>
  </si>
  <si>
    <t>Mans</t>
  </si>
  <si>
    <t>Breizh 15</t>
  </si>
  <si>
    <t>AA</t>
  </si>
  <si>
    <r>
      <t xml:space="preserve">23/02/25 - </t>
    </r>
    <r>
      <rPr>
        <b/>
        <sz val="11"/>
        <color theme="1"/>
        <rFont val="Calibri"/>
        <family val="2"/>
        <scheme val="minor"/>
      </rPr>
      <t>G2</t>
    </r>
  </si>
  <si>
    <t>CHOLET - 18 T</t>
  </si>
  <si>
    <t>KERN Gaspard</t>
  </si>
  <si>
    <t>RENAUD Paul</t>
  </si>
  <si>
    <t>DUVAL Antonin</t>
  </si>
  <si>
    <t>ST SYLVAIN</t>
  </si>
  <si>
    <t>RIGAULT Clémentine</t>
  </si>
  <si>
    <t>BOURGENAY</t>
  </si>
  <si>
    <t>POTIRON Malo</t>
  </si>
  <si>
    <t>PELLETIER Victor</t>
  </si>
  <si>
    <t>PAUGAM Raphaël</t>
  </si>
  <si>
    <t>MILA Adrien</t>
  </si>
  <si>
    <t>MAVIC Raphaël</t>
  </si>
  <si>
    <t>CHOLET - 9 T</t>
  </si>
  <si>
    <t>LEROY Elise</t>
  </si>
  <si>
    <t>TOREST Alexiane</t>
  </si>
  <si>
    <t>CHEVALIER Clémence</t>
  </si>
  <si>
    <t>FERNANDEZ PINTO Alex</t>
  </si>
  <si>
    <t>CORDA Jules</t>
  </si>
  <si>
    <t>DELESTRE Victor Alexandre</t>
  </si>
  <si>
    <t>RATAJCZACK Jules</t>
  </si>
  <si>
    <t>ST SEBASTIEN</t>
  </si>
  <si>
    <t>LESEINE Louis</t>
  </si>
  <si>
    <t>G2</t>
  </si>
  <si>
    <t>23/02/25</t>
  </si>
  <si>
    <t>Breizh 2</t>
  </si>
  <si>
    <t>Bourgenay</t>
  </si>
  <si>
    <t>St Sébastien</t>
  </si>
  <si>
    <r>
      <t xml:space="preserve">08-09/03/25 - </t>
    </r>
    <r>
      <rPr>
        <b/>
        <sz val="11"/>
        <color theme="1"/>
        <rFont val="Calibri"/>
        <family val="2"/>
        <scheme val="minor"/>
      </rPr>
      <t>G3</t>
    </r>
  </si>
  <si>
    <t xml:space="preserve">Score 1
</t>
  </si>
  <si>
    <t xml:space="preserve">Score 2
</t>
  </si>
  <si>
    <t>Total</t>
  </si>
  <si>
    <t>2 X 18 T en U12</t>
  </si>
  <si>
    <t>2 X 9 T</t>
  </si>
  <si>
    <t>G3</t>
  </si>
  <si>
    <t>08-09/03/25</t>
  </si>
  <si>
    <t>08-09/03/2025</t>
  </si>
  <si>
    <t>Pdl 6</t>
  </si>
  <si>
    <t>LE LAY</t>
  </si>
  <si>
    <t>FOR</t>
  </si>
  <si>
    <t>SMITH Jack</t>
  </si>
  <si>
    <t>CRIARD Arthur</t>
  </si>
  <si>
    <t>DALOY Maxime</t>
  </si>
  <si>
    <t>ABJ</t>
  </si>
  <si>
    <r>
      <t xml:space="preserve">30/03/25 - </t>
    </r>
    <r>
      <rPr>
        <b/>
        <sz val="11"/>
        <color theme="1"/>
        <rFont val="Calibri"/>
        <family val="2"/>
        <scheme val="minor"/>
      </rPr>
      <t>G4</t>
    </r>
  </si>
  <si>
    <t xml:space="preserve">ST CAST </t>
  </si>
  <si>
    <t>???</t>
  </si>
  <si>
    <t>G4</t>
  </si>
  <si>
    <t>30/03/25</t>
  </si>
  <si>
    <t>RAOUL Jean</t>
  </si>
  <si>
    <t>DE GAALON Maxime</t>
  </si>
  <si>
    <t>656</t>
  </si>
  <si>
    <t>Breizh 9</t>
  </si>
  <si>
    <t>Nom CPT</t>
  </si>
  <si>
    <t>Nom</t>
  </si>
  <si>
    <t>Prénom</t>
  </si>
  <si>
    <t>Date naissance</t>
  </si>
  <si>
    <t>Club nom court</t>
  </si>
  <si>
    <t>ACEVEDO</t>
  </si>
  <si>
    <t>Sacha</t>
  </si>
  <si>
    <t>ASSBAI</t>
  </si>
  <si>
    <t>Safaa</t>
  </si>
  <si>
    <t>BALCAEN</t>
  </si>
  <si>
    <t>Léanna</t>
  </si>
  <si>
    <t>Gabriel</t>
  </si>
  <si>
    <t>BAVARDAY</t>
  </si>
  <si>
    <t>Ruben</t>
  </si>
  <si>
    <t>Jonah</t>
  </si>
  <si>
    <t>BENARD</t>
  </si>
  <si>
    <t>Martin</t>
  </si>
  <si>
    <t>BESNOUX</t>
  </si>
  <si>
    <t>Mahe</t>
  </si>
  <si>
    <t>BLANC</t>
  </si>
  <si>
    <t>Auguste</t>
  </si>
  <si>
    <t>BONENFANT</t>
  </si>
  <si>
    <t>Nathan</t>
  </si>
  <si>
    <t>LA DOMANGERE</t>
  </si>
  <si>
    <t>BOUNET</t>
  </si>
  <si>
    <t>Raphaël</t>
  </si>
  <si>
    <t>SAINT-BRIEUC</t>
  </si>
  <si>
    <t>BOUTARD CANTIN</t>
  </si>
  <si>
    <t>Augustin</t>
  </si>
  <si>
    <t>CHABOT</t>
  </si>
  <si>
    <t>Anne-Constance</t>
  </si>
  <si>
    <t>Henri-Alban</t>
  </si>
  <si>
    <t>CHAUSSALET</t>
  </si>
  <si>
    <t>Hugo</t>
  </si>
  <si>
    <t>DINAN LA CORBINAIS</t>
  </si>
  <si>
    <t>CHEVALIER</t>
  </si>
  <si>
    <t>Chloe</t>
  </si>
  <si>
    <t>Clémence</t>
  </si>
  <si>
    <t>Lucas</t>
  </si>
  <si>
    <t>CHOCHOIS</t>
  </si>
  <si>
    <t>Valentin</t>
  </si>
  <si>
    <t>CORDA</t>
  </si>
  <si>
    <t>Jules</t>
  </si>
  <si>
    <t>COTTAIS</t>
  </si>
  <si>
    <t>Gauthier</t>
  </si>
  <si>
    <t>COURSAULT</t>
  </si>
  <si>
    <t>Baptiste</t>
  </si>
  <si>
    <t>CRIARD</t>
  </si>
  <si>
    <t>Arthur</t>
  </si>
  <si>
    <t>SAINT CAST</t>
  </si>
  <si>
    <t>DALOY</t>
  </si>
  <si>
    <t>Maxime</t>
  </si>
  <si>
    <t>DAVY</t>
  </si>
  <si>
    <t>Zoé</t>
  </si>
  <si>
    <t>SAINT MALO</t>
  </si>
  <si>
    <t>DE GAALON</t>
  </si>
  <si>
    <t>DELAUNAY</t>
  </si>
  <si>
    <t>Robin</t>
  </si>
  <si>
    <t>DELESTRE</t>
  </si>
  <si>
    <t>Victor Alexandre</t>
  </si>
  <si>
    <t>DRON</t>
  </si>
  <si>
    <t>Pierig</t>
  </si>
  <si>
    <t>DUIGOU</t>
  </si>
  <si>
    <t>DUVAL</t>
  </si>
  <si>
    <t>Louis</t>
  </si>
  <si>
    <t>Antonin</t>
  </si>
  <si>
    <t>ESCALONA</t>
  </si>
  <si>
    <t>Kieran</t>
  </si>
  <si>
    <t>ETIENNE</t>
  </si>
  <si>
    <t>Eliot</t>
  </si>
  <si>
    <t>FERNANDEZ PINTO</t>
  </si>
  <si>
    <t>Alex</t>
  </si>
  <si>
    <t>LE MANS</t>
  </si>
  <si>
    <t>FOIN</t>
  </si>
  <si>
    <t>Ethan</t>
  </si>
  <si>
    <t>FOUCHE</t>
  </si>
  <si>
    <t>Charlotte</t>
  </si>
  <si>
    <t>FOUILLET</t>
  </si>
  <si>
    <t>FRANZOIA</t>
  </si>
  <si>
    <t>Victor</t>
  </si>
  <si>
    <t>GAUTIER</t>
  </si>
  <si>
    <t>Alice</t>
  </si>
  <si>
    <t>GUILLON</t>
  </si>
  <si>
    <t>Félicien</t>
  </si>
  <si>
    <t>GUIVARC'H</t>
  </si>
  <si>
    <t>Clementine</t>
  </si>
  <si>
    <t>HAMON</t>
  </si>
  <si>
    <t>HUMBERT</t>
  </si>
  <si>
    <t>Moira</t>
  </si>
  <si>
    <t>JOHNSTON</t>
  </si>
  <si>
    <t>KERN</t>
  </si>
  <si>
    <t>Gaspard</t>
  </si>
  <si>
    <t>LAUSSOT</t>
  </si>
  <si>
    <t>Elena</t>
  </si>
  <si>
    <t>LE GALL</t>
  </si>
  <si>
    <t>Inès</t>
  </si>
  <si>
    <t>Ange</t>
  </si>
  <si>
    <t>Charlie</t>
  </si>
  <si>
    <t>Amael</t>
  </si>
  <si>
    <t>LEGER</t>
  </si>
  <si>
    <t>Leonard</t>
  </si>
  <si>
    <t>LEROUGE</t>
  </si>
  <si>
    <t>Harry</t>
  </si>
  <si>
    <t>LEROY</t>
  </si>
  <si>
    <t>Elise</t>
  </si>
  <si>
    <t>LESEINE</t>
  </si>
  <si>
    <t>LOUSSOUARN</t>
  </si>
  <si>
    <t>Agathe</t>
  </si>
  <si>
    <t>LUCAS</t>
  </si>
  <si>
    <t>Lola</t>
  </si>
  <si>
    <t>L'ODET</t>
  </si>
  <si>
    <t>Marin</t>
  </si>
  <si>
    <t>Noa</t>
  </si>
  <si>
    <t>MAILLET</t>
  </si>
  <si>
    <t>Eloan</t>
  </si>
  <si>
    <t>MARTY-MAHE</t>
  </si>
  <si>
    <t>Eloïse</t>
  </si>
  <si>
    <t>MAVIC</t>
  </si>
  <si>
    <t>MENARD</t>
  </si>
  <si>
    <t>MILA</t>
  </si>
  <si>
    <t>Adrien</t>
  </si>
  <si>
    <t>MOURLON</t>
  </si>
  <si>
    <t>Clarisse</t>
  </si>
  <si>
    <t>OULHEN</t>
  </si>
  <si>
    <t>Marc</t>
  </si>
  <si>
    <t>Paul</t>
  </si>
  <si>
    <t>PANOZZO</t>
  </si>
  <si>
    <t>PAUGAM</t>
  </si>
  <si>
    <t>Raphael</t>
  </si>
  <si>
    <t>PELLETIER</t>
  </si>
  <si>
    <t>POILLERAT</t>
  </si>
  <si>
    <t>Bianca</t>
  </si>
  <si>
    <t>POTIRON</t>
  </si>
  <si>
    <t>Malo</t>
  </si>
  <si>
    <t>RAOUL</t>
  </si>
  <si>
    <t>Jean</t>
  </si>
  <si>
    <t>RASTADJACK</t>
  </si>
  <si>
    <t>RENAUD</t>
  </si>
  <si>
    <t>RESMOND</t>
  </si>
  <si>
    <t>Axel</t>
  </si>
  <si>
    <t>RICHARD</t>
  </si>
  <si>
    <t>Lou</t>
  </si>
  <si>
    <t>RIGAULT</t>
  </si>
  <si>
    <t>Clémentine</t>
  </si>
  <si>
    <t>SABELLA</t>
  </si>
  <si>
    <t>Léon</t>
  </si>
  <si>
    <t>SMITH</t>
  </si>
  <si>
    <t>Jack</t>
  </si>
  <si>
    <t>THIERRY-TERLAIN</t>
  </si>
  <si>
    <t>Bubba</t>
  </si>
  <si>
    <t>TOREST</t>
  </si>
  <si>
    <t>Andrea</t>
  </si>
  <si>
    <t>Alexiane</t>
  </si>
  <si>
    <t>TOSATTO</t>
  </si>
  <si>
    <t>Gabin</t>
  </si>
  <si>
    <t>TRIBONDEAU-TOQUET</t>
  </si>
  <si>
    <t>Anaë</t>
  </si>
  <si>
    <t>ST JEAN / MONTS</t>
  </si>
  <si>
    <t>TAILLANDIER Oscar</t>
  </si>
  <si>
    <t>DRON Piérig</t>
  </si>
  <si>
    <t>RENNES ARGOAT - 9 T</t>
  </si>
  <si>
    <t>ARGOAT - 9 T</t>
  </si>
  <si>
    <t xml:space="preserve">ARGOAT - 18 T </t>
  </si>
  <si>
    <t>RENNES ARMOR - 18 T</t>
  </si>
  <si>
    <t>697</t>
  </si>
  <si>
    <t>ST CAST - 2 X 18 T</t>
  </si>
  <si>
    <r>
      <t xml:space="preserve">19-20/04/25 - </t>
    </r>
    <r>
      <rPr>
        <b/>
        <sz val="11"/>
        <color theme="1"/>
        <rFont val="Calibri"/>
        <family val="2"/>
        <scheme val="minor"/>
      </rPr>
      <t>G5</t>
    </r>
  </si>
  <si>
    <t>ILE D'OR - 2 X 18 T</t>
  </si>
  <si>
    <t>GUILLON Félicien</t>
  </si>
  <si>
    <t>BAYET Marceau</t>
  </si>
  <si>
    <t>LE LAY Amaël</t>
  </si>
  <si>
    <t>Rennes</t>
  </si>
  <si>
    <t>G5</t>
  </si>
  <si>
    <t>Pdl 14</t>
  </si>
  <si>
    <t>2 X 18 T Critérium</t>
  </si>
  <si>
    <t>2 X 9 T  Critérium</t>
  </si>
  <si>
    <t>BOUTARD CANTIN Augustin</t>
  </si>
  <si>
    <t>ST GILLES X DE VIE</t>
  </si>
  <si>
    <t>2 X 9 T Critérium</t>
  </si>
  <si>
    <t xml:space="preserve">CLUBS </t>
  </si>
  <si>
    <t>20/04/25</t>
  </si>
  <si>
    <t>PDLL 14</t>
  </si>
  <si>
    <r>
      <t xml:space="preserve">26/04/25 - </t>
    </r>
    <r>
      <rPr>
        <b/>
        <sz val="11"/>
        <color theme="1"/>
        <rFont val="Calibri"/>
        <family val="2"/>
        <scheme val="minor"/>
      </rPr>
      <t>G6</t>
    </r>
  </si>
  <si>
    <t>GUERANDE - 18 T</t>
  </si>
  <si>
    <t xml:space="preserve">GUERANDE </t>
  </si>
  <si>
    <t xml:space="preserve"> 18 T </t>
  </si>
  <si>
    <t>GUERANDE - 9 T</t>
  </si>
  <si>
    <t>G6</t>
  </si>
  <si>
    <t>26/04/25</t>
  </si>
  <si>
    <r>
      <t xml:space="preserve">10-11/05/25 - </t>
    </r>
    <r>
      <rPr>
        <b/>
        <sz val="11"/>
        <color theme="1"/>
        <rFont val="Calibri"/>
        <family val="2"/>
        <scheme val="minor"/>
      </rPr>
      <t>G7</t>
    </r>
  </si>
  <si>
    <t>ST SAMSON - 2 X 18 T</t>
  </si>
  <si>
    <t>1 X 18 T Critérium</t>
  </si>
  <si>
    <t>ST SAMSON - 1 X 18 T</t>
  </si>
  <si>
    <t>1 X 18 T en U12</t>
  </si>
  <si>
    <t>G7</t>
  </si>
  <si>
    <t>11/05/25</t>
  </si>
  <si>
    <r>
      <t xml:space="preserve">24-25/05/25 - </t>
    </r>
    <r>
      <rPr>
        <b/>
        <sz val="11"/>
        <color theme="1"/>
        <rFont val="Calibri"/>
        <family val="2"/>
        <scheme val="minor"/>
      </rPr>
      <t>G8</t>
    </r>
  </si>
  <si>
    <t>REGIONAL CICE-BLOSSAC - 2 X 18 T</t>
  </si>
  <si>
    <t>REGIONAL CICE-BLOSSAC</t>
  </si>
  <si>
    <t>G8</t>
  </si>
  <si>
    <t>Cicé-Blossac</t>
  </si>
  <si>
    <t>25/05/25</t>
  </si>
  <si>
    <r>
      <t xml:space="preserve">14-15/06/25 - </t>
    </r>
    <r>
      <rPr>
        <b/>
        <sz val="11"/>
        <color theme="1"/>
        <rFont val="Calibri"/>
        <family val="2"/>
        <scheme val="minor"/>
      </rPr>
      <t>G9</t>
    </r>
  </si>
  <si>
    <t>REGIONAL DOMANGERE - 2 X 18 T</t>
  </si>
  <si>
    <t>DOMANGERE - 2 X 18 T</t>
  </si>
  <si>
    <t>G9</t>
  </si>
  <si>
    <t>15/06/25</t>
  </si>
  <si>
    <t>MENARD Gaspard</t>
  </si>
  <si>
    <t>Breizh 17</t>
  </si>
  <si>
    <t>MAVIC Eliott</t>
  </si>
  <si>
    <r>
      <t xml:space="preserve">06/07/25 - </t>
    </r>
    <r>
      <rPr>
        <b/>
        <sz val="11"/>
        <color theme="1"/>
        <rFont val="Calibri"/>
        <family val="2"/>
        <scheme val="minor"/>
      </rPr>
      <t>G10</t>
    </r>
  </si>
  <si>
    <t>ANGERS MAUVRETS - 18 T</t>
  </si>
  <si>
    <t>ANGERS MAUVRETS - 9 T</t>
  </si>
  <si>
    <t>ANGERS MAUVRETS</t>
  </si>
  <si>
    <t xml:space="preserve"> 18 T en U12</t>
  </si>
  <si>
    <t xml:space="preserve"> 9 T</t>
  </si>
  <si>
    <t>POUZET-COUE Léon</t>
  </si>
  <si>
    <t>Pdl 21</t>
  </si>
  <si>
    <t>Breizh 4</t>
  </si>
  <si>
    <t>G10</t>
  </si>
  <si>
    <t>Angers M</t>
  </si>
  <si>
    <t>06/07/25</t>
  </si>
  <si>
    <r>
      <t xml:space="preserve">20-21/08/25 - </t>
    </r>
    <r>
      <rPr>
        <b/>
        <sz val="11"/>
        <color theme="1"/>
        <rFont val="Calibri"/>
        <family val="2"/>
        <scheme val="minor"/>
      </rPr>
      <t>G11</t>
    </r>
  </si>
  <si>
    <t>GPJ BADEN - 2 X 18 T</t>
  </si>
  <si>
    <t>GPJ BADEN</t>
  </si>
  <si>
    <t>G11</t>
  </si>
  <si>
    <t>21/08/25</t>
  </si>
  <si>
    <t>B</t>
  </si>
  <si>
    <t>P</t>
  </si>
  <si>
    <r>
      <t xml:space="preserve">26-27/08/25 - </t>
    </r>
    <r>
      <rPr>
        <b/>
        <sz val="11"/>
        <color theme="1"/>
        <rFont val="Calibri"/>
        <family val="2"/>
        <scheme val="minor"/>
      </rPr>
      <t>G12</t>
    </r>
  </si>
  <si>
    <t>GPJ LA BAULE - 2 X 18 T</t>
  </si>
  <si>
    <t>GPJ LA BAULE</t>
  </si>
  <si>
    <t>G12</t>
  </si>
  <si>
    <t>Baule</t>
  </si>
  <si>
    <t>27/08/25</t>
  </si>
  <si>
    <r>
      <t xml:space="preserve">13-14/09/25 - </t>
    </r>
    <r>
      <rPr>
        <b/>
        <sz val="11"/>
        <color theme="1"/>
        <rFont val="Calibri"/>
        <family val="2"/>
        <scheme val="minor"/>
      </rPr>
      <t>G13</t>
    </r>
  </si>
  <si>
    <t>GPJ L'ODET - 2 X 18 T</t>
  </si>
  <si>
    <t>GPJ L'ODET</t>
  </si>
  <si>
    <t>G13</t>
  </si>
  <si>
    <t>14/09/25</t>
  </si>
  <si>
    <t>Breizh 14</t>
  </si>
  <si>
    <r>
      <t xml:space="preserve">27-28/09/25 - </t>
    </r>
    <r>
      <rPr>
        <b/>
        <sz val="11"/>
        <color theme="1"/>
        <rFont val="Calibri"/>
        <family val="2"/>
        <scheme val="minor"/>
      </rPr>
      <t>G14</t>
    </r>
  </si>
  <si>
    <t>GPJ BOURGENAY - 2 X 18 T</t>
  </si>
  <si>
    <t>GPJ BOURGENAY</t>
  </si>
  <si>
    <t>G14</t>
  </si>
  <si>
    <t>28/09/25</t>
  </si>
  <si>
    <t>G15</t>
  </si>
  <si>
    <t>12/10/25</t>
  </si>
  <si>
    <r>
      <t xml:space="preserve">11-12/10/25 - </t>
    </r>
    <r>
      <rPr>
        <b/>
        <sz val="11"/>
        <color theme="1"/>
        <rFont val="Calibri"/>
        <family val="2"/>
        <scheme val="minor"/>
      </rPr>
      <t>G15</t>
    </r>
  </si>
  <si>
    <t>GPJ SABLE SOLESME - 2 X 18 T</t>
  </si>
  <si>
    <t xml:space="preserve">GPJ SABLE SOLESME </t>
  </si>
  <si>
    <t>Sablé Solesmes</t>
  </si>
  <si>
    <t>U10F</t>
  </si>
  <si>
    <t>U8 GF</t>
  </si>
  <si>
    <t>U12F</t>
  </si>
  <si>
    <t>U10G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</si>
</sst>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[$-40C]d\-mmm\-yy;@"/>
    <numFmt numFmtId="166" formatCode="0.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000000"/>
      <name val="SansSerif"/>
      <family val="2"/>
    </font>
    <font>
      <sz val="8.5"/>
      <color rgb="FF000000"/>
      <name val="SansSerif"/>
      <family val="2"/>
    </font>
    <font>
      <sz val="9"/>
      <color rgb="FFFF0000"/>
      <name val="SansSerif"/>
      <family val="2"/>
    </font>
    <font>
      <b/>
      <i/>
      <sz val="9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2A9D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8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13" applyNumberFormat="0" applyAlignment="0" applyProtection="0"/>
    <xf numFmtId="0" fontId="24" fillId="6" borderId="14" applyNumberFormat="0" applyAlignment="0" applyProtection="0"/>
    <xf numFmtId="0" fontId="25" fillId="6" borderId="13" applyNumberFormat="0" applyAlignment="0" applyProtection="0"/>
    <xf numFmtId="0" fontId="26" fillId="0" borderId="15" applyNumberFormat="0" applyFill="0" applyAlignment="0" applyProtection="0"/>
    <xf numFmtId="0" fontId="14" fillId="7" borderId="16" applyNumberFormat="0" applyAlignment="0" applyProtection="0"/>
    <xf numFmtId="0" fontId="27" fillId="0" borderId="0" applyNumberFormat="0" applyFill="0" applyBorder="0" applyAlignment="0" applyProtection="0"/>
    <xf numFmtId="0" fontId="1" fillId="8" borderId="17" applyNumberFormat="0" applyFont="0" applyAlignment="0" applyProtection="0"/>
    <xf numFmtId="0" fontId="28" fillId="0" borderId="0" applyNumberFormat="0" applyFill="0" applyBorder="0" applyAlignment="0" applyProtection="0"/>
    <xf numFmtId="0" fontId="10" fillId="0" borderId="18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2" borderId="0" applyNumberFormat="0" applyBorder="0" applyAlignment="0" applyProtection="0"/>
  </cellStyleXfs>
  <cellXfs count="296">
    <xf numFmtId="0" fontId="0" fillId="0" borderId="0" xfId="0"/>
    <xf numFmtId="0" fontId="0" fillId="0" borderId="1" xfId="0" applyBorder="1" applyAlignment="1">
      <alignment horizontal="center"/>
    </xf>
    <xf numFmtId="0" fontId="0" fillId="34" borderId="0" xfId="0" applyFill="1"/>
    <xf numFmtId="0" fontId="7" fillId="34" borderId="0" xfId="0" applyFont="1" applyFill="1"/>
    <xf numFmtId="0" fontId="0" fillId="34" borderId="0" xfId="0" applyFill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7" fillId="35" borderId="0" xfId="0" applyFont="1" applyFill="1"/>
    <xf numFmtId="0" fontId="0" fillId="35" borderId="0" xfId="0" applyFill="1" applyAlignment="1">
      <alignment horizontal="center"/>
    </xf>
    <xf numFmtId="0" fontId="15" fillId="33" borderId="19" xfId="0" applyFont="1" applyFill="1" applyBorder="1" applyAlignment="1">
      <alignment horizontal="center"/>
    </xf>
    <xf numFmtId="14" fontId="9" fillId="33" borderId="3" xfId="0" applyNumberFormat="1" applyFont="1" applyFill="1" applyBorder="1" applyAlignment="1">
      <alignment horizontal="center"/>
    </xf>
    <xf numFmtId="0" fontId="15" fillId="35" borderId="6" xfId="0" applyFont="1" applyFill="1" applyBorder="1" applyAlignment="1">
      <alignment horizontal="center"/>
    </xf>
    <xf numFmtId="14" fontId="9" fillId="35" borderId="7" xfId="0" applyNumberFormat="1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2" fillId="36" borderId="0" xfId="0" applyFont="1" applyFill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38" borderId="1" xfId="0" applyFill="1" applyBorder="1" applyAlignment="1">
      <alignment horizontal="center" vertical="center" wrapText="1"/>
    </xf>
    <xf numFmtId="0" fontId="0" fillId="39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8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5" fillId="33" borderId="20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35" borderId="0" xfId="0" applyFont="1" applyFill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0" fillId="35" borderId="0" xfId="0" applyFill="1"/>
    <xf numFmtId="0" fontId="0" fillId="39" borderId="0" xfId="0" applyFill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0" fillId="35" borderId="1" xfId="0" applyFill="1" applyBorder="1" applyAlignment="1">
      <alignment horizontal="center"/>
    </xf>
    <xf numFmtId="0" fontId="0" fillId="34" borderId="4" xfId="0" applyFill="1" applyBorder="1"/>
    <xf numFmtId="0" fontId="0" fillId="34" borderId="20" xfId="0" applyFill="1" applyBorder="1"/>
    <xf numFmtId="0" fontId="0" fillId="35" borderId="21" xfId="0" applyFill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0" fillId="38" borderId="0" xfId="0" applyFill="1" applyAlignment="1">
      <alignment horizontal="center" vertical="center"/>
    </xf>
    <xf numFmtId="49" fontId="35" fillId="38" borderId="1" xfId="0" applyNumberFormat="1" applyFont="1" applyFill="1" applyBorder="1"/>
    <xf numFmtId="49" fontId="35" fillId="39" borderId="1" xfId="0" applyNumberFormat="1" applyFont="1" applyFill="1" applyBorder="1"/>
    <xf numFmtId="166" fontId="0" fillId="0" borderId="2" xfId="0" applyNumberForma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4" borderId="7" xfId="0" applyFill="1" applyBorder="1"/>
    <xf numFmtId="0" fontId="0" fillId="39" borderId="0" xfId="0" applyFill="1"/>
    <xf numFmtId="49" fontId="35" fillId="39" borderId="1" xfId="0" applyNumberFormat="1" applyFont="1" applyFill="1" applyBorder="1" applyAlignment="1">
      <alignment horizontal="center" vertical="center"/>
    </xf>
    <xf numFmtId="49" fontId="35" fillId="38" borderId="1" xfId="0" applyNumberFormat="1" applyFont="1" applyFill="1" applyBorder="1" applyAlignment="1">
      <alignment horizontal="center"/>
    </xf>
    <xf numFmtId="0" fontId="0" fillId="43" borderId="0" xfId="0" applyFill="1"/>
    <xf numFmtId="49" fontId="35" fillId="39" borderId="1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36" fillId="36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165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3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0" fillId="0" borderId="1" xfId="0" applyNumberFormat="1" applyBorder="1"/>
    <xf numFmtId="0" fontId="0" fillId="44" borderId="0" xfId="0" applyFill="1" applyAlignment="1">
      <alignment horizontal="center" vertical="center"/>
    </xf>
    <xf numFmtId="49" fontId="35" fillId="0" borderId="1" xfId="0" applyNumberFormat="1" applyFont="1" applyBorder="1"/>
    <xf numFmtId="14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/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9" fontId="35" fillId="38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14" fontId="9" fillId="0" borderId="4" xfId="0" applyNumberFormat="1" applyFont="1" applyBorder="1" applyAlignment="1">
      <alignment horizontal="center"/>
    </xf>
    <xf numFmtId="0" fontId="0" fillId="0" borderId="4" xfId="0" applyBorder="1"/>
    <xf numFmtId="0" fontId="15" fillId="0" borderId="31" xfId="0" applyFont="1" applyBorder="1" applyAlignment="1">
      <alignment horizontal="center"/>
    </xf>
    <xf numFmtId="14" fontId="9" fillId="0" borderId="9" xfId="0" applyNumberFormat="1" applyFont="1" applyBorder="1" applyAlignment="1">
      <alignment horizontal="center"/>
    </xf>
    <xf numFmtId="0" fontId="15" fillId="35" borderId="32" xfId="0" applyFont="1" applyFill="1" applyBorder="1" applyAlignment="1">
      <alignment horizontal="center"/>
    </xf>
    <xf numFmtId="14" fontId="9" fillId="35" borderId="32" xfId="0" applyNumberFormat="1" applyFont="1" applyFill="1" applyBorder="1" applyAlignment="1">
      <alignment horizontal="center"/>
    </xf>
    <xf numFmtId="0" fontId="7" fillId="35" borderId="32" xfId="0" applyFont="1" applyFill="1" applyBorder="1"/>
    <xf numFmtId="0" fontId="0" fillId="35" borderId="32" xfId="0" applyFill="1" applyBorder="1" applyAlignment="1">
      <alignment horizontal="center"/>
    </xf>
    <xf numFmtId="0" fontId="15" fillId="33" borderId="8" xfId="0" applyFont="1" applyFill="1" applyBorder="1" applyAlignment="1">
      <alignment horizontal="center"/>
    </xf>
    <xf numFmtId="14" fontId="9" fillId="33" borderId="9" xfId="0" applyNumberFormat="1" applyFont="1" applyFill="1" applyBorder="1" applyAlignment="1">
      <alignment horizontal="center"/>
    </xf>
    <xf numFmtId="49" fontId="35" fillId="39" borderId="0" xfId="0" applyNumberFormat="1" applyFont="1" applyFill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/>
    </xf>
    <xf numFmtId="0" fontId="9" fillId="36" borderId="2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36" borderId="2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0" fontId="6" fillId="41" borderId="1" xfId="0" applyFont="1" applyFill="1" applyBorder="1" applyAlignment="1">
      <alignment horizontal="center" vertical="center"/>
    </xf>
    <xf numFmtId="0" fontId="6" fillId="42" borderId="1" xfId="0" applyFont="1" applyFill="1" applyBorder="1" applyAlignment="1">
      <alignment horizontal="center" vertical="center"/>
    </xf>
    <xf numFmtId="0" fontId="6" fillId="42" borderId="3" xfId="0" applyFont="1" applyFill="1" applyBorder="1" applyAlignment="1">
      <alignment horizontal="center" vertical="center"/>
    </xf>
    <xf numFmtId="0" fontId="6" fillId="41" borderId="3" xfId="0" applyFont="1" applyFill="1" applyBorder="1" applyAlignment="1">
      <alignment horizontal="center" vertical="center"/>
    </xf>
    <xf numFmtId="49" fontId="35" fillId="0" borderId="39" xfId="0" applyNumberFormat="1" applyFont="1" applyBorder="1"/>
    <xf numFmtId="49" fontId="35" fillId="0" borderId="40" xfId="0" applyNumberFormat="1" applyFont="1" applyBorder="1"/>
    <xf numFmtId="0" fontId="11" fillId="0" borderId="2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45" borderId="3" xfId="0" applyFont="1" applyFill="1" applyBorder="1" applyAlignment="1">
      <alignment horizontal="center" vertical="center"/>
    </xf>
    <xf numFmtId="0" fontId="9" fillId="3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35" fillId="0" borderId="42" xfId="0" applyNumberFormat="1" applyFont="1" applyBorder="1"/>
    <xf numFmtId="49" fontId="35" fillId="0" borderId="43" xfId="0" applyNumberFormat="1" applyFont="1" applyBorder="1"/>
    <xf numFmtId="0" fontId="9" fillId="0" borderId="44" xfId="0" applyFont="1" applyBorder="1" applyAlignment="1">
      <alignment horizontal="center" vertical="center"/>
    </xf>
    <xf numFmtId="49" fontId="35" fillId="38" borderId="0" xfId="0" applyNumberFormat="1" applyFont="1" applyFill="1" applyAlignment="1">
      <alignment horizontal="center" vertical="center"/>
    </xf>
    <xf numFmtId="0" fontId="9" fillId="0" borderId="31" xfId="0" applyFont="1" applyBorder="1" applyAlignment="1">
      <alignment horizontal="center"/>
    </xf>
    <xf numFmtId="0" fontId="10" fillId="36" borderId="0" xfId="0" applyFont="1" applyFill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21" xfId="0" applyBorder="1"/>
    <xf numFmtId="0" fontId="39" fillId="46" borderId="0" xfId="0" applyFont="1" applyFill="1" applyAlignment="1">
      <alignment horizontal="center" vertical="center" wrapText="1"/>
    </xf>
    <xf numFmtId="0" fontId="40" fillId="46" borderId="0" xfId="0" applyFont="1" applyFill="1" applyAlignment="1">
      <alignment horizontal="center" vertical="center" wrapText="1"/>
    </xf>
    <xf numFmtId="0" fontId="41" fillId="46" borderId="0" xfId="0" applyFont="1" applyFill="1" applyAlignment="1">
      <alignment horizontal="center" vertical="center" wrapText="1"/>
    </xf>
    <xf numFmtId="0" fontId="0" fillId="0" borderId="7" xfId="0" applyBorder="1"/>
    <xf numFmtId="0" fontId="6" fillId="0" borderId="2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5" borderId="1" xfId="0" applyFont="1" applyFill="1" applyBorder="1" applyAlignment="1">
      <alignment horizontal="center" vertical="center"/>
    </xf>
    <xf numFmtId="0" fontId="6" fillId="45" borderId="21" xfId="0" applyFont="1" applyFill="1" applyBorder="1" applyAlignment="1">
      <alignment horizontal="center" vertical="center"/>
    </xf>
    <xf numFmtId="0" fontId="0" fillId="39" borderId="0" xfId="0" applyFill="1" applyAlignment="1">
      <alignment horizontal="center"/>
    </xf>
    <xf numFmtId="49" fontId="35" fillId="0" borderId="1" xfId="0" applyNumberFormat="1" applyFont="1" applyBorder="1" applyAlignment="1">
      <alignment horizontal="center"/>
    </xf>
    <xf numFmtId="0" fontId="6" fillId="42" borderId="21" xfId="0" applyFont="1" applyFill="1" applyBorder="1" applyAlignment="1">
      <alignment horizontal="center" vertical="center"/>
    </xf>
    <xf numFmtId="0" fontId="11" fillId="42" borderId="1" xfId="0" applyFont="1" applyFill="1" applyBorder="1" applyAlignment="1">
      <alignment horizontal="center"/>
    </xf>
    <xf numFmtId="0" fontId="11" fillId="45" borderId="3" xfId="0" applyFont="1" applyFill="1" applyBorder="1" applyAlignment="1">
      <alignment horizontal="center"/>
    </xf>
    <xf numFmtId="0" fontId="9" fillId="45" borderId="21" xfId="0" applyFont="1" applyFill="1" applyBorder="1" applyAlignment="1">
      <alignment horizontal="center" vertical="center"/>
    </xf>
    <xf numFmtId="0" fontId="11" fillId="45" borderId="2" xfId="0" applyFont="1" applyFill="1" applyBorder="1" applyAlignment="1">
      <alignment horizontal="left"/>
    </xf>
    <xf numFmtId="0" fontId="42" fillId="0" borderId="1" xfId="0" applyFont="1" applyBorder="1" applyAlignment="1">
      <alignment horizontal="center"/>
    </xf>
    <xf numFmtId="0" fontId="9" fillId="45" borderId="21" xfId="0" applyFont="1" applyFill="1" applyBorder="1" applyAlignment="1">
      <alignment horizontal="center"/>
    </xf>
    <xf numFmtId="49" fontId="3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4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7" borderId="21" xfId="0" applyFont="1" applyFill="1" applyBorder="1" applyAlignment="1">
      <alignment horizontal="center" vertical="center"/>
    </xf>
    <xf numFmtId="0" fontId="6" fillId="47" borderId="1" xfId="0" applyFont="1" applyFill="1" applyBorder="1" applyAlignment="1">
      <alignment horizontal="center" vertical="center"/>
    </xf>
    <xf numFmtId="166" fontId="0" fillId="0" borderId="38" xfId="0" applyNumberFormat="1" applyBorder="1" applyAlignment="1">
      <alignment horizontal="center" vertical="center"/>
    </xf>
    <xf numFmtId="0" fontId="6" fillId="36" borderId="21" xfId="0" applyFont="1" applyFill="1" applyBorder="1" applyAlignment="1">
      <alignment horizontal="center"/>
    </xf>
    <xf numFmtId="0" fontId="6" fillId="36" borderId="21" xfId="0" applyFont="1" applyFill="1" applyBorder="1" applyAlignment="1">
      <alignment horizontal="center" vertical="center"/>
    </xf>
    <xf numFmtId="0" fontId="6" fillId="43" borderId="21" xfId="0" applyFont="1" applyFill="1" applyBorder="1" applyAlignment="1">
      <alignment horizontal="center"/>
    </xf>
    <xf numFmtId="0" fontId="6" fillId="45" borderId="21" xfId="0" applyFont="1" applyFill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34" borderId="1" xfId="0" applyFill="1" applyBorder="1" applyAlignment="1">
      <alignment horizontal="center"/>
    </xf>
    <xf numFmtId="0" fontId="6" fillId="36" borderId="1" xfId="0" applyFont="1" applyFill="1" applyBorder="1" applyAlignment="1">
      <alignment horizontal="center" vertical="center"/>
    </xf>
    <xf numFmtId="0" fontId="6" fillId="41" borderId="21" xfId="0" applyFont="1" applyFill="1" applyBorder="1" applyAlignment="1">
      <alignment horizontal="center" vertical="center"/>
    </xf>
    <xf numFmtId="0" fontId="7" fillId="0" borderId="0" xfId="0" applyFont="1"/>
    <xf numFmtId="0" fontId="0" fillId="0" borderId="2" xfId="0" applyBorder="1"/>
    <xf numFmtId="0" fontId="0" fillId="0" borderId="21" xfId="0" applyBorder="1" applyAlignment="1">
      <alignment horizontal="center" vertical="center"/>
    </xf>
    <xf numFmtId="0" fontId="6" fillId="36" borderId="1" xfId="0" applyFont="1" applyFill="1" applyBorder="1" applyAlignment="1">
      <alignment horizontal="center"/>
    </xf>
    <xf numFmtId="166" fontId="0" fillId="40" borderId="2" xfId="0" applyNumberFormat="1" applyFill="1" applyBorder="1" applyAlignment="1">
      <alignment horizontal="center" vertical="center"/>
    </xf>
    <xf numFmtId="166" fontId="0" fillId="40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166" fontId="0" fillId="43" borderId="2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42" fillId="0" borderId="21" xfId="0" applyFont="1" applyBorder="1" applyAlignment="1">
      <alignment horizontal="center"/>
    </xf>
    <xf numFmtId="0" fontId="0" fillId="34" borderId="4" xfId="0" applyFill="1" applyBorder="1" applyAlignment="1">
      <alignment horizontal="center"/>
    </xf>
    <xf numFmtId="0" fontId="0" fillId="0" borderId="32" xfId="0" applyBorder="1"/>
    <xf numFmtId="49" fontId="0" fillId="0" borderId="21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0" fontId="0" fillId="0" borderId="30" xfId="0" applyBorder="1"/>
    <xf numFmtId="0" fontId="0" fillId="0" borderId="2" xfId="0" applyBorder="1"/>
    <xf numFmtId="165" fontId="11" fillId="0" borderId="21" xfId="0" applyNumberFormat="1" applyFont="1" applyBorder="1" applyAlignment="1">
      <alignment horizontal="center" vertical="center" wrapText="1"/>
    </xf>
    <xf numFmtId="165" fontId="11" fillId="0" borderId="30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" xfId="0" applyFont="1" applyBorder="1"/>
    <xf numFmtId="165" fontId="11" fillId="45" borderId="21" xfId="0" applyNumberFormat="1" applyFont="1" applyFill="1" applyBorder="1" applyAlignment="1">
      <alignment horizontal="center" vertical="center" wrapText="1"/>
    </xf>
    <xf numFmtId="0" fontId="0" fillId="45" borderId="30" xfId="0" applyFill="1" applyBorder="1" applyAlignment="1">
      <alignment vertical="center" wrapText="1"/>
    </xf>
    <xf numFmtId="0" fontId="0" fillId="45" borderId="2" xfId="0" applyFill="1" applyBorder="1" applyAlignment="1">
      <alignment vertical="center" wrapText="1"/>
    </xf>
    <xf numFmtId="0" fontId="10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0" xfId="0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30" fillId="40" borderId="5" xfId="0" applyFont="1" applyFill="1" applyBorder="1" applyAlignment="1">
      <alignment horizontal="center" vertical="center"/>
    </xf>
    <xf numFmtId="0" fontId="30" fillId="40" borderId="0" xfId="0" applyFont="1" applyFill="1" applyAlignment="1">
      <alignment horizontal="center" vertical="center"/>
    </xf>
    <xf numFmtId="0" fontId="30" fillId="40" borderId="4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37" fillId="0" borderId="19" xfId="0" applyNumberFormat="1" applyFont="1" applyBorder="1" applyAlignment="1">
      <alignment horizontal="center" vertical="center" wrapText="1"/>
    </xf>
    <xf numFmtId="166" fontId="37" fillId="0" borderId="3" xfId="0" applyNumberFormat="1" applyFont="1" applyBorder="1" applyAlignment="1">
      <alignment horizontal="center" vertical="center" wrapText="1"/>
    </xf>
    <xf numFmtId="166" fontId="10" fillId="0" borderId="19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2" xfId="0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1" borderId="21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42" borderId="21" xfId="0" applyFont="1" applyFill="1" applyBorder="1" applyAlignment="1">
      <alignment horizontal="center" vertical="center"/>
    </xf>
    <xf numFmtId="0" fontId="0" fillId="42" borderId="30" xfId="0" applyFill="1" applyBorder="1" applyAlignment="1">
      <alignment horizontal="center" vertical="center"/>
    </xf>
    <xf numFmtId="0" fontId="0" fillId="42" borderId="2" xfId="0" applyFill="1" applyBorder="1" applyAlignment="1">
      <alignment horizontal="center" vertical="center"/>
    </xf>
    <xf numFmtId="0" fontId="11" fillId="42" borderId="21" xfId="0" applyFont="1" applyFill="1" applyBorder="1" applyAlignment="1">
      <alignment horizontal="center" vertical="center" wrapText="1"/>
    </xf>
    <xf numFmtId="0" fontId="11" fillId="42" borderId="30" xfId="0" applyFont="1" applyFill="1" applyBorder="1" applyAlignment="1">
      <alignment horizontal="center" vertical="center" wrapText="1"/>
    </xf>
    <xf numFmtId="0" fontId="11" fillId="41" borderId="30" xfId="0" applyFont="1" applyFill="1" applyBorder="1" applyAlignment="1">
      <alignment horizontal="center" vertical="center"/>
    </xf>
    <xf numFmtId="0" fontId="11" fillId="41" borderId="2" xfId="0" applyFont="1" applyFill="1" applyBorder="1" applyAlignment="1">
      <alignment horizontal="center" vertical="center"/>
    </xf>
    <xf numFmtId="0" fontId="11" fillId="42" borderId="2" xfId="0" applyFont="1" applyFill="1" applyBorder="1" applyAlignment="1">
      <alignment horizontal="center" vertical="center" wrapText="1"/>
    </xf>
    <xf numFmtId="0" fontId="11" fillId="41" borderId="4" xfId="0" applyFont="1" applyFill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66" fontId="10" fillId="0" borderId="3" xfId="0" applyNumberFormat="1" applyFont="1" applyBorder="1" applyAlignment="1">
      <alignment horizontal="center" vertical="center"/>
    </xf>
    <xf numFmtId="11" fontId="10" fillId="0" borderId="19" xfId="0" applyNumberFormat="1" applyFont="1" applyBorder="1" applyAlignment="1">
      <alignment horizontal="center" vertical="center"/>
    </xf>
    <xf numFmtId="11" fontId="10" fillId="0" borderId="3" xfId="0" applyNumberFormat="1" applyFont="1" applyBorder="1" applyAlignment="1">
      <alignment horizontal="center" vertical="center"/>
    </xf>
    <xf numFmtId="0" fontId="11" fillId="41" borderId="5" xfId="0" applyFont="1" applyFill="1" applyBorder="1" applyAlignment="1">
      <alignment horizontal="center" vertical="center"/>
    </xf>
    <xf numFmtId="0" fontId="0" fillId="0" borderId="5" xfId="0" applyBorder="1"/>
    <xf numFmtId="0" fontId="11" fillId="42" borderId="9" xfId="0" applyFont="1" applyFill="1" applyBorder="1" applyAlignment="1">
      <alignment horizontal="center" vertical="center" wrapText="1"/>
    </xf>
    <xf numFmtId="0" fontId="11" fillId="4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11" fillId="45" borderId="21" xfId="0" applyFont="1" applyFill="1" applyBorder="1" applyAlignment="1">
      <alignment horizontal="center" vertical="center"/>
    </xf>
    <xf numFmtId="0" fontId="11" fillId="45" borderId="30" xfId="0" applyFont="1" applyFill="1" applyBorder="1" applyAlignment="1">
      <alignment horizontal="center" vertical="center"/>
    </xf>
    <xf numFmtId="0" fontId="11" fillId="45" borderId="2" xfId="0" applyFont="1" applyFill="1" applyBorder="1" applyAlignment="1">
      <alignment horizontal="center" vertical="center"/>
    </xf>
    <xf numFmtId="165" fontId="11" fillId="36" borderId="21" xfId="0" applyNumberFormat="1" applyFont="1" applyFill="1" applyBorder="1" applyAlignment="1">
      <alignment horizontal="center" vertical="center" wrapText="1"/>
    </xf>
    <xf numFmtId="0" fontId="0" fillId="36" borderId="30" xfId="0" applyFill="1" applyBorder="1" applyAlignment="1">
      <alignment vertical="center" wrapText="1"/>
    </xf>
    <xf numFmtId="0" fontId="0" fillId="36" borderId="2" xfId="0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41" borderId="30" xfId="0" applyFill="1" applyBorder="1" applyAlignment="1">
      <alignment horizontal="center" vertical="center"/>
    </xf>
    <xf numFmtId="0" fontId="0" fillId="41" borderId="2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165" fontId="11" fillId="42" borderId="21" xfId="0" applyNumberFormat="1" applyFont="1" applyFill="1" applyBorder="1" applyAlignment="1">
      <alignment horizontal="center" vertical="center" wrapText="1"/>
    </xf>
    <xf numFmtId="0" fontId="0" fillId="42" borderId="30" xfId="0" applyFill="1" applyBorder="1" applyAlignment="1">
      <alignment vertical="center" wrapText="1"/>
    </xf>
    <xf numFmtId="0" fontId="0" fillId="42" borderId="2" xfId="0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34" borderId="0" xfId="0" applyFill="1" applyBorder="1"/>
    <xf numFmtId="0" fontId="9" fillId="0" borderId="2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/>
    </xf>
    <xf numFmtId="0" fontId="11" fillId="45" borderId="1" xfId="0" applyFont="1" applyFill="1" applyBorder="1" applyAlignment="1">
      <alignment horizontal="center" vertical="center"/>
    </xf>
    <xf numFmtId="0" fontId="0" fillId="39" borderId="7" xfId="0" applyFill="1" applyBorder="1"/>
    <xf numFmtId="0" fontId="0" fillId="0" borderId="19" xfId="0" applyBorder="1"/>
    <xf numFmtId="0" fontId="0" fillId="0" borderId="8" xfId="0" applyBorder="1"/>
    <xf numFmtId="0" fontId="0" fillId="0" borderId="19" xfId="0" applyBorder="1" applyAlignment="1">
      <alignment horizontal="center" vertical="center"/>
    </xf>
    <xf numFmtId="0" fontId="0" fillId="0" borderId="6" xfId="0" applyBorder="1"/>
    <xf numFmtId="0" fontId="11" fillId="0" borderId="0" xfId="0" applyFont="1" applyBorder="1" applyAlignment="1">
      <alignment horizontal="left"/>
    </xf>
    <xf numFmtId="0" fontId="6" fillId="36" borderId="1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35" borderId="0" xfId="0" applyFill="1" applyBorder="1" applyAlignment="1">
      <alignment horizontal="center"/>
    </xf>
    <xf numFmtId="0" fontId="0" fillId="0" borderId="0" xfId="0" applyAlignment="1"/>
  </cellXfs>
  <cellStyles count="87">
    <cellStyle name="20 % - Accent1" xfId="64" builtinId="30" customBuiltin="1"/>
    <cellStyle name="20 % - Accent2" xfId="68" builtinId="34" customBuiltin="1"/>
    <cellStyle name="20 % - Accent3" xfId="72" builtinId="38" customBuiltin="1"/>
    <cellStyle name="20 % - Accent4" xfId="76" builtinId="42" customBuiltin="1"/>
    <cellStyle name="20 % - Accent5" xfId="80" builtinId="46" customBuiltin="1"/>
    <cellStyle name="20 % - Accent6" xfId="84" builtinId="50" customBuiltin="1"/>
    <cellStyle name="40 % - Accent1" xfId="65" builtinId="31" customBuiltin="1"/>
    <cellStyle name="40 % - Accent2" xfId="69" builtinId="35" customBuiltin="1"/>
    <cellStyle name="40 % - Accent3" xfId="73" builtinId="39" customBuiltin="1"/>
    <cellStyle name="40 % - Accent4" xfId="77" builtinId="43" customBuiltin="1"/>
    <cellStyle name="40 % - Accent5" xfId="81" builtinId="47" customBuiltin="1"/>
    <cellStyle name="40 % - Accent6" xfId="85" builtinId="51" customBuiltin="1"/>
    <cellStyle name="60 % - Accent1" xfId="66" builtinId="32" customBuiltin="1"/>
    <cellStyle name="60 % - Accent2" xfId="70" builtinId="36" customBuiltin="1"/>
    <cellStyle name="60 % - Accent3" xfId="74" builtinId="40" customBuiltin="1"/>
    <cellStyle name="60 % - Accent4" xfId="78" builtinId="44" customBuiltin="1"/>
    <cellStyle name="60 % - Accent5" xfId="82" builtinId="48" customBuiltin="1"/>
    <cellStyle name="60 % - Accent6" xfId="86" builtinId="52" customBuiltin="1"/>
    <cellStyle name="Accent1" xfId="63" builtinId="29" customBuiltin="1"/>
    <cellStyle name="Accent2" xfId="67" builtinId="33" customBuiltin="1"/>
    <cellStyle name="Accent3" xfId="71" builtinId="37" customBuiltin="1"/>
    <cellStyle name="Accent4" xfId="75" builtinId="41" customBuiltin="1"/>
    <cellStyle name="Accent5" xfId="79" builtinId="45" customBuiltin="1"/>
    <cellStyle name="Accent6" xfId="83" builtinId="49" customBuiltin="1"/>
    <cellStyle name="Avertissement" xfId="59" builtinId="11" customBuiltin="1"/>
    <cellStyle name="Calcul" xfId="56" builtinId="22" customBuiltin="1"/>
    <cellStyle name="Cellule liée" xfId="57" builtinId="24" customBuiltin="1"/>
    <cellStyle name="Entrée" xfId="54" builtinId="20" customBuiltin="1"/>
    <cellStyle name="Euro" xfId="2" xr:uid="{00000000-0005-0000-0000-00001D000000}"/>
    <cellStyle name="Euro 10" xfId="3" xr:uid="{00000000-0005-0000-0000-00001E000000}"/>
    <cellStyle name="Euro 10 2" xfId="27" xr:uid="{00000000-0005-0000-0000-00001F000000}"/>
    <cellStyle name="Euro 11" xfId="4" xr:uid="{00000000-0005-0000-0000-000020000000}"/>
    <cellStyle name="Euro 11 2" xfId="28" xr:uid="{00000000-0005-0000-0000-000021000000}"/>
    <cellStyle name="Euro 12" xfId="5" xr:uid="{00000000-0005-0000-0000-000022000000}"/>
    <cellStyle name="Euro 12 2" xfId="29" xr:uid="{00000000-0005-0000-0000-000023000000}"/>
    <cellStyle name="Euro 13" xfId="6" xr:uid="{00000000-0005-0000-0000-000024000000}"/>
    <cellStyle name="Euro 13 2" xfId="30" xr:uid="{00000000-0005-0000-0000-000025000000}"/>
    <cellStyle name="Euro 14" xfId="7" xr:uid="{00000000-0005-0000-0000-000026000000}"/>
    <cellStyle name="Euro 14 2" xfId="31" xr:uid="{00000000-0005-0000-0000-000027000000}"/>
    <cellStyle name="Euro 15" xfId="8" xr:uid="{00000000-0005-0000-0000-000028000000}"/>
    <cellStyle name="Euro 15 2" xfId="32" xr:uid="{00000000-0005-0000-0000-000029000000}"/>
    <cellStyle name="Euro 2" xfId="9" xr:uid="{00000000-0005-0000-0000-00002A000000}"/>
    <cellStyle name="Euro 2 2" xfId="33" xr:uid="{00000000-0005-0000-0000-00002B000000}"/>
    <cellStyle name="Euro 3" xfId="10" xr:uid="{00000000-0005-0000-0000-00002C000000}"/>
    <cellStyle name="Euro 3 2" xfId="34" xr:uid="{00000000-0005-0000-0000-00002D000000}"/>
    <cellStyle name="Euro 4" xfId="11" xr:uid="{00000000-0005-0000-0000-00002E000000}"/>
    <cellStyle name="Euro 4 2" xfId="35" xr:uid="{00000000-0005-0000-0000-00002F000000}"/>
    <cellStyle name="Euro 5" xfId="12" xr:uid="{00000000-0005-0000-0000-000030000000}"/>
    <cellStyle name="Euro 5 2" xfId="36" xr:uid="{00000000-0005-0000-0000-000031000000}"/>
    <cellStyle name="Euro 6" xfId="13" xr:uid="{00000000-0005-0000-0000-000032000000}"/>
    <cellStyle name="Euro 6 2" xfId="37" xr:uid="{00000000-0005-0000-0000-000033000000}"/>
    <cellStyle name="Euro 7" xfId="14" xr:uid="{00000000-0005-0000-0000-000034000000}"/>
    <cellStyle name="Euro 7 2" xfId="38" xr:uid="{00000000-0005-0000-0000-000035000000}"/>
    <cellStyle name="Euro 8" xfId="15" xr:uid="{00000000-0005-0000-0000-000036000000}"/>
    <cellStyle name="Euro 8 2" xfId="39" xr:uid="{00000000-0005-0000-0000-000037000000}"/>
    <cellStyle name="Euro 9" xfId="16" xr:uid="{00000000-0005-0000-0000-000038000000}"/>
    <cellStyle name="Euro 9 2" xfId="40" xr:uid="{00000000-0005-0000-0000-000039000000}"/>
    <cellStyle name="Insatisfaisant" xfId="52" builtinId="27" customBuiltin="1"/>
    <cellStyle name="Lien hypertexte" xfId="25" builtinId="8" hidden="1"/>
    <cellStyle name="Lien hypertexte 2" xfId="17" xr:uid="{00000000-0005-0000-0000-00003C000000}"/>
    <cellStyle name="Lien hypertexte 3" xfId="18" xr:uid="{00000000-0005-0000-0000-00003D000000}"/>
    <cellStyle name="Lien hypertexte visité" xfId="26" builtinId="9" hidden="1"/>
    <cellStyle name="Neutre" xfId="53" builtinId="28" customBuiltin="1"/>
    <cellStyle name="Normal" xfId="0" builtinId="0"/>
    <cellStyle name="Normal 2" xfId="19" xr:uid="{00000000-0005-0000-0000-000041000000}"/>
    <cellStyle name="Normal 2 2" xfId="20" xr:uid="{00000000-0005-0000-0000-000042000000}"/>
    <cellStyle name="Normal 2 2 2" xfId="21" xr:uid="{00000000-0005-0000-0000-000043000000}"/>
    <cellStyle name="Normal 2 2 2 2" xfId="43" xr:uid="{00000000-0005-0000-0000-000044000000}"/>
    <cellStyle name="Normal 2 2 3" xfId="42" xr:uid="{00000000-0005-0000-0000-000045000000}"/>
    <cellStyle name="Normal 2 3" xfId="22" xr:uid="{00000000-0005-0000-0000-000046000000}"/>
    <cellStyle name="Normal 2 3 2" xfId="44" xr:uid="{00000000-0005-0000-0000-000047000000}"/>
    <cellStyle name="Normal 2 4" xfId="23" xr:uid="{00000000-0005-0000-0000-000048000000}"/>
    <cellStyle name="Normal 2 4 2" xfId="45" xr:uid="{00000000-0005-0000-0000-000049000000}"/>
    <cellStyle name="Normal 2 5" xfId="41" xr:uid="{00000000-0005-0000-0000-00004A000000}"/>
    <cellStyle name="Normal 3" xfId="24" xr:uid="{00000000-0005-0000-0000-00004B000000}"/>
    <cellStyle name="Normal 4" xfId="1" xr:uid="{00000000-0005-0000-0000-00004C000000}"/>
    <cellStyle name="Note" xfId="60" builtinId="10" customBuiltin="1"/>
    <cellStyle name="Satisfaisant" xfId="51" builtinId="26" customBuiltin="1"/>
    <cellStyle name="Sortie" xfId="55" builtinId="21" customBuiltin="1"/>
    <cellStyle name="Texte explicatif" xfId="61" builtinId="53" customBuiltin="1"/>
    <cellStyle name="Titre" xfId="46" builtinId="15" customBuiltin="1"/>
    <cellStyle name="Titre 1" xfId="47" builtinId="16" customBuiltin="1"/>
    <cellStyle name="Titre 2" xfId="48" builtinId="17" customBuiltin="1"/>
    <cellStyle name="Titre 3" xfId="49" builtinId="18" customBuiltin="1"/>
    <cellStyle name="Titre 4" xfId="50" builtinId="19" customBuiltin="1"/>
    <cellStyle name="Total" xfId="62" builtinId="25" customBuiltin="1"/>
    <cellStyle name="Vérification" xfId="58" builtinId="23" customBuiltin="1"/>
  </cellStyles>
  <dxfs count="0"/>
  <tableStyles count="0" defaultTableStyle="TableStyleMedium9" defaultPivotStyle="PivotStyleLight16"/>
  <colors>
    <mruColors>
      <color rgb="FFFF99FF"/>
      <color rgb="FFFCD5B4"/>
      <color rgb="FF00FF00"/>
      <color rgb="FFFFC000"/>
      <color rgb="FFFAC090"/>
      <color rgb="FF8DB4E3"/>
      <color rgb="FF000000"/>
      <color rgb="FFF2DDDC"/>
      <color rgb="FF2A9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5562600</xdr:colOff>
      <xdr:row>162</xdr:row>
      <xdr:rowOff>66675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5562600" cy="3073717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47625</xdr:colOff>
      <xdr:row>1</xdr:row>
      <xdr:rowOff>0</xdr:rowOff>
    </xdr:from>
    <xdr:to>
      <xdr:col>35</xdr:col>
      <xdr:colOff>9525</xdr:colOff>
      <xdr:row>5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0475" y="238125"/>
          <a:ext cx="1123950" cy="98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1123950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10668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623570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120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0</xdr:row>
      <xdr:rowOff>114300</xdr:rowOff>
    </xdr:from>
    <xdr:to>
      <xdr:col>4</xdr:col>
      <xdr:colOff>337820</xdr:colOff>
      <xdr:row>3</xdr:row>
      <xdr:rowOff>142875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114675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85725</xdr:rowOff>
    </xdr:from>
    <xdr:to>
      <xdr:col>8</xdr:col>
      <xdr:colOff>895350</xdr:colOff>
      <xdr:row>3</xdr:row>
      <xdr:rowOff>174625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19650" y="85725"/>
          <a:ext cx="666750" cy="669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755650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6985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623570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04975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114300</xdr:rowOff>
    </xdr:from>
    <xdr:to>
      <xdr:col>4</xdr:col>
      <xdr:colOff>233045</xdr:colOff>
      <xdr:row>3</xdr:row>
      <xdr:rowOff>142875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2575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57149</xdr:colOff>
      <xdr:row>0</xdr:row>
      <xdr:rowOff>114300</xdr:rowOff>
    </xdr:from>
    <xdr:to>
      <xdr:col>1</xdr:col>
      <xdr:colOff>962024</xdr:colOff>
      <xdr:row>3</xdr:row>
      <xdr:rowOff>85725</xdr:rowOff>
    </xdr:to>
    <xdr:pic>
      <xdr:nvPicPr>
        <xdr:cNvPr id="6" name="Image 5" descr="ffgolf_bleu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4" y="114300"/>
          <a:ext cx="904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623570</xdr:colOff>
      <xdr:row>3</xdr:row>
      <xdr:rowOff>95250</xdr:rowOff>
    </xdr:to>
    <xdr:pic>
      <xdr:nvPicPr>
        <xdr:cNvPr id="7" name="Image 6" descr="LOGO LIGUE 2 20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04975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114300</xdr:rowOff>
    </xdr:from>
    <xdr:to>
      <xdr:col>4</xdr:col>
      <xdr:colOff>233045</xdr:colOff>
      <xdr:row>3</xdr:row>
      <xdr:rowOff>142875</xdr:rowOff>
    </xdr:to>
    <xdr:pic>
      <xdr:nvPicPr>
        <xdr:cNvPr id="8" name="Image 7" descr="logogolfpdlff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2575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190500</xdr:colOff>
      <xdr:row>0</xdr:row>
      <xdr:rowOff>0</xdr:rowOff>
    </xdr:from>
    <xdr:to>
      <xdr:col>8</xdr:col>
      <xdr:colOff>857250</xdr:colOff>
      <xdr:row>3</xdr:row>
      <xdr:rowOff>88900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33950" y="0"/>
          <a:ext cx="666750" cy="669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838200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7810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628861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06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143774</xdr:colOff>
      <xdr:row>0</xdr:row>
      <xdr:rowOff>105314</xdr:rowOff>
    </xdr:from>
    <xdr:to>
      <xdr:col>5</xdr:col>
      <xdr:colOff>17383</xdr:colOff>
      <xdr:row>3</xdr:row>
      <xdr:rowOff>133889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765071" y="105314"/>
          <a:ext cx="691322" cy="603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251603</xdr:colOff>
      <xdr:row>0</xdr:row>
      <xdr:rowOff>35944</xdr:rowOff>
    </xdr:from>
    <xdr:to>
      <xdr:col>8</xdr:col>
      <xdr:colOff>918353</xdr:colOff>
      <xdr:row>3</xdr:row>
      <xdr:rowOff>130775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2806" y="35944"/>
          <a:ext cx="666750" cy="669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0</xdr:row>
      <xdr:rowOff>114300</xdr:rowOff>
    </xdr:from>
    <xdr:ext cx="866775" cy="552450"/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EF69E45B-508D-4294-8621-D978AA8D897F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819149" y="114300"/>
          <a:ext cx="866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0</xdr:row>
      <xdr:rowOff>95250</xdr:rowOff>
    </xdr:from>
    <xdr:ext cx="623570" cy="581025"/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19B0B26C-3D88-485F-9A35-433D27ABFC7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333375</xdr:colOff>
      <xdr:row>0</xdr:row>
      <xdr:rowOff>95250</xdr:rowOff>
    </xdr:from>
    <xdr:ext cx="699769" cy="609600"/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2B7347E1-66E0-4AF4-8A55-21142FE7ED9C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2619375" y="95250"/>
          <a:ext cx="699769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0</xdr:row>
      <xdr:rowOff>38100</xdr:rowOff>
    </xdr:from>
    <xdr:ext cx="666750" cy="669925"/>
    <xdr:pic>
      <xdr:nvPicPr>
        <xdr:cNvPr id="5" name="Image 4">
          <a:extLst>
            <a:ext uri="{FF2B5EF4-FFF2-40B4-BE49-F238E27FC236}">
              <a16:creationId xmlns:a16="http://schemas.microsoft.com/office/drawing/2014/main" id="{FD5B99DF-A223-4143-854F-52915FA78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8100"/>
          <a:ext cx="666750" cy="66992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114300</xdr:rowOff>
    </xdr:from>
    <xdr:to>
      <xdr:col>1</xdr:col>
      <xdr:colOff>923924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76224" y="114300"/>
          <a:ext cx="866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623570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16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266700</xdr:colOff>
      <xdr:row>0</xdr:row>
      <xdr:rowOff>123825</xdr:rowOff>
    </xdr:from>
    <xdr:to>
      <xdr:col>4</xdr:col>
      <xdr:colOff>347344</xdr:colOff>
      <xdr:row>3</xdr:row>
      <xdr:rowOff>152400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324225" y="123825"/>
          <a:ext cx="699769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161925</xdr:colOff>
      <xdr:row>0</xdr:row>
      <xdr:rowOff>47625</xdr:rowOff>
    </xdr:from>
    <xdr:to>
      <xdr:col>8</xdr:col>
      <xdr:colOff>828675</xdr:colOff>
      <xdr:row>3</xdr:row>
      <xdr:rowOff>136525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10125" y="47625"/>
          <a:ext cx="666750" cy="669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4445</xdr:colOff>
      <xdr:row>3</xdr:row>
      <xdr:rowOff>28575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209675" y="3810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4445</xdr:colOff>
      <xdr:row>3</xdr:row>
      <xdr:rowOff>28575</xdr:rowOff>
    </xdr:to>
    <xdr:pic>
      <xdr:nvPicPr>
        <xdr:cNvPr id="3" name="Image 2" descr="logogolfpdlff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2096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4445</xdr:colOff>
      <xdr:row>3</xdr:row>
      <xdr:rowOff>28575</xdr:rowOff>
    </xdr:to>
    <xdr:pic>
      <xdr:nvPicPr>
        <xdr:cNvPr id="5" name="Image 4" descr="logogolfpdlff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3771900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876300</xdr:colOff>
      <xdr:row>0</xdr:row>
      <xdr:rowOff>0</xdr:rowOff>
    </xdr:from>
    <xdr:to>
      <xdr:col>3</xdr:col>
      <xdr:colOff>880745</xdr:colOff>
      <xdr:row>3</xdr:row>
      <xdr:rowOff>28575</xdr:rowOff>
    </xdr:to>
    <xdr:pic>
      <xdr:nvPicPr>
        <xdr:cNvPr id="6" name="Image 5" descr="logogolfpdlff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7527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876300</xdr:colOff>
      <xdr:row>0</xdr:row>
      <xdr:rowOff>0</xdr:rowOff>
    </xdr:from>
    <xdr:to>
      <xdr:col>7</xdr:col>
      <xdr:colOff>880745</xdr:colOff>
      <xdr:row>3</xdr:row>
      <xdr:rowOff>28575</xdr:rowOff>
    </xdr:to>
    <xdr:pic>
      <xdr:nvPicPr>
        <xdr:cNvPr id="7" name="Image 6" descr="logogolfpdlff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9086850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4445</xdr:colOff>
      <xdr:row>3</xdr:row>
      <xdr:rowOff>28575</xdr:rowOff>
    </xdr:to>
    <xdr:pic>
      <xdr:nvPicPr>
        <xdr:cNvPr id="8" name="Image 7" descr="logogolfpdlff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58578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876300</xdr:colOff>
      <xdr:row>0</xdr:row>
      <xdr:rowOff>0</xdr:rowOff>
    </xdr:from>
    <xdr:to>
      <xdr:col>11</xdr:col>
      <xdr:colOff>880745</xdr:colOff>
      <xdr:row>3</xdr:row>
      <xdr:rowOff>28575</xdr:rowOff>
    </xdr:to>
    <xdr:pic>
      <xdr:nvPicPr>
        <xdr:cNvPr id="9" name="Image 8" descr="logogolfpdlff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38385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4445</xdr:colOff>
      <xdr:row>3</xdr:row>
      <xdr:rowOff>28575</xdr:rowOff>
    </xdr:to>
    <xdr:pic>
      <xdr:nvPicPr>
        <xdr:cNvPr id="10" name="Image 9" descr="logogolfpdlff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238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4445</xdr:colOff>
      <xdr:row>3</xdr:row>
      <xdr:rowOff>28575</xdr:rowOff>
    </xdr:to>
    <xdr:pic>
      <xdr:nvPicPr>
        <xdr:cNvPr id="11" name="Image 10" descr="logogolfpdlff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238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4445</xdr:colOff>
      <xdr:row>3</xdr:row>
      <xdr:rowOff>28575</xdr:rowOff>
    </xdr:to>
    <xdr:pic>
      <xdr:nvPicPr>
        <xdr:cNvPr id="12" name="Image 11" descr="logogolfpdlff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238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4445</xdr:colOff>
      <xdr:row>3</xdr:row>
      <xdr:rowOff>28575</xdr:rowOff>
    </xdr:to>
    <xdr:pic>
      <xdr:nvPicPr>
        <xdr:cNvPr id="13" name="Image 12" descr="logogolfpdlff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238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876300</xdr:colOff>
      <xdr:row>0</xdr:row>
      <xdr:rowOff>0</xdr:rowOff>
    </xdr:from>
    <xdr:to>
      <xdr:col>15</xdr:col>
      <xdr:colOff>880745</xdr:colOff>
      <xdr:row>3</xdr:row>
      <xdr:rowOff>28575</xdr:rowOff>
    </xdr:to>
    <xdr:pic>
      <xdr:nvPicPr>
        <xdr:cNvPr id="14" name="Image 13" descr="logogolfpdlff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58578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4445</xdr:colOff>
      <xdr:row>3</xdr:row>
      <xdr:rowOff>28575</xdr:rowOff>
    </xdr:to>
    <xdr:pic>
      <xdr:nvPicPr>
        <xdr:cNvPr id="15" name="Image 14" descr="logogolfpdlff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62579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4445</xdr:colOff>
      <xdr:row>3</xdr:row>
      <xdr:rowOff>28575</xdr:rowOff>
    </xdr:to>
    <xdr:pic>
      <xdr:nvPicPr>
        <xdr:cNvPr id="16" name="Image 15" descr="logogolfpdlff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62579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4445</xdr:colOff>
      <xdr:row>3</xdr:row>
      <xdr:rowOff>28575</xdr:rowOff>
    </xdr:to>
    <xdr:pic>
      <xdr:nvPicPr>
        <xdr:cNvPr id="17" name="Image 16" descr="logogolfpdlff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62579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4445</xdr:colOff>
      <xdr:row>3</xdr:row>
      <xdr:rowOff>28575</xdr:rowOff>
    </xdr:to>
    <xdr:pic>
      <xdr:nvPicPr>
        <xdr:cNvPr id="18" name="Image 17" descr="logogolfpdlff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62579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876300</xdr:colOff>
      <xdr:row>0</xdr:row>
      <xdr:rowOff>0</xdr:rowOff>
    </xdr:from>
    <xdr:to>
      <xdr:col>19</xdr:col>
      <xdr:colOff>880745</xdr:colOff>
      <xdr:row>3</xdr:row>
      <xdr:rowOff>28575</xdr:rowOff>
    </xdr:to>
    <xdr:pic>
      <xdr:nvPicPr>
        <xdr:cNvPr id="19" name="Image 18" descr="logogolfpdlff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78771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4445</xdr:colOff>
      <xdr:row>3</xdr:row>
      <xdr:rowOff>28575</xdr:rowOff>
    </xdr:to>
    <xdr:pic>
      <xdr:nvPicPr>
        <xdr:cNvPr id="20" name="Image 19" descr="logogolfpdlff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82772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4445</xdr:colOff>
      <xdr:row>3</xdr:row>
      <xdr:rowOff>28575</xdr:rowOff>
    </xdr:to>
    <xdr:pic>
      <xdr:nvPicPr>
        <xdr:cNvPr id="21" name="Image 20" descr="logogolfpdlff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82772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4445</xdr:colOff>
      <xdr:row>3</xdr:row>
      <xdr:rowOff>28575</xdr:rowOff>
    </xdr:to>
    <xdr:pic>
      <xdr:nvPicPr>
        <xdr:cNvPr id="22" name="Image 21" descr="logogolfpdlff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82772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4445</xdr:colOff>
      <xdr:row>3</xdr:row>
      <xdr:rowOff>28575</xdr:rowOff>
    </xdr:to>
    <xdr:pic>
      <xdr:nvPicPr>
        <xdr:cNvPr id="23" name="Image 22" descr="logogolfpdlff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82772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876300</xdr:colOff>
      <xdr:row>0</xdr:row>
      <xdr:rowOff>0</xdr:rowOff>
    </xdr:from>
    <xdr:to>
      <xdr:col>23</xdr:col>
      <xdr:colOff>880745</xdr:colOff>
      <xdr:row>3</xdr:row>
      <xdr:rowOff>28575</xdr:rowOff>
    </xdr:to>
    <xdr:pic>
      <xdr:nvPicPr>
        <xdr:cNvPr id="24" name="Image 23" descr="logogolfpdlff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98964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4445</xdr:colOff>
      <xdr:row>3</xdr:row>
      <xdr:rowOff>28575</xdr:rowOff>
    </xdr:to>
    <xdr:pic>
      <xdr:nvPicPr>
        <xdr:cNvPr id="25" name="Image 24" descr="logogolfpdlff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02965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4445</xdr:colOff>
      <xdr:row>3</xdr:row>
      <xdr:rowOff>28575</xdr:rowOff>
    </xdr:to>
    <xdr:pic>
      <xdr:nvPicPr>
        <xdr:cNvPr id="26" name="Image 25" descr="logogolfpdlff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02965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4445</xdr:colOff>
      <xdr:row>3</xdr:row>
      <xdr:rowOff>28575</xdr:rowOff>
    </xdr:to>
    <xdr:pic>
      <xdr:nvPicPr>
        <xdr:cNvPr id="27" name="Image 26" descr="logogolfpdlff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02965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4445</xdr:colOff>
      <xdr:row>3</xdr:row>
      <xdr:rowOff>28575</xdr:rowOff>
    </xdr:to>
    <xdr:pic>
      <xdr:nvPicPr>
        <xdr:cNvPr id="28" name="Image 27" descr="logogolfpdlff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02965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876300</xdr:colOff>
      <xdr:row>0</xdr:row>
      <xdr:rowOff>0</xdr:rowOff>
    </xdr:from>
    <xdr:to>
      <xdr:col>27</xdr:col>
      <xdr:colOff>880745</xdr:colOff>
      <xdr:row>3</xdr:row>
      <xdr:rowOff>28575</xdr:rowOff>
    </xdr:to>
    <xdr:pic>
      <xdr:nvPicPr>
        <xdr:cNvPr id="29" name="Image 28" descr="logogolfpdlff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19157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29</xdr:col>
      <xdr:colOff>4445</xdr:colOff>
      <xdr:row>3</xdr:row>
      <xdr:rowOff>28575</xdr:rowOff>
    </xdr:to>
    <xdr:pic>
      <xdr:nvPicPr>
        <xdr:cNvPr id="30" name="Image 29" descr="logogolfpdlff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43351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29</xdr:col>
      <xdr:colOff>4445</xdr:colOff>
      <xdr:row>3</xdr:row>
      <xdr:rowOff>28575</xdr:rowOff>
    </xdr:to>
    <xdr:pic>
      <xdr:nvPicPr>
        <xdr:cNvPr id="31" name="Image 30" descr="logogolfpdlffg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43351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29</xdr:col>
      <xdr:colOff>4445</xdr:colOff>
      <xdr:row>3</xdr:row>
      <xdr:rowOff>28575</xdr:rowOff>
    </xdr:to>
    <xdr:pic>
      <xdr:nvPicPr>
        <xdr:cNvPr id="32" name="Image 31" descr="logogolfpdlff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43351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29</xdr:col>
      <xdr:colOff>4445</xdr:colOff>
      <xdr:row>3</xdr:row>
      <xdr:rowOff>28575</xdr:rowOff>
    </xdr:to>
    <xdr:pic>
      <xdr:nvPicPr>
        <xdr:cNvPr id="33" name="Image 32" descr="logogolfpdlff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43351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876300</xdr:colOff>
      <xdr:row>0</xdr:row>
      <xdr:rowOff>0</xdr:rowOff>
    </xdr:from>
    <xdr:to>
      <xdr:col>31</xdr:col>
      <xdr:colOff>880745</xdr:colOff>
      <xdr:row>3</xdr:row>
      <xdr:rowOff>28575</xdr:rowOff>
    </xdr:to>
    <xdr:pic>
      <xdr:nvPicPr>
        <xdr:cNvPr id="34" name="Image 33" descr="logogolfpdlff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59543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33</xdr:col>
      <xdr:colOff>0</xdr:colOff>
      <xdr:row>0</xdr:row>
      <xdr:rowOff>0</xdr:rowOff>
    </xdr:from>
    <xdr:to>
      <xdr:col>33</xdr:col>
      <xdr:colOff>4445</xdr:colOff>
      <xdr:row>3</xdr:row>
      <xdr:rowOff>28575</xdr:rowOff>
    </xdr:to>
    <xdr:pic>
      <xdr:nvPicPr>
        <xdr:cNvPr id="35" name="Image 34" descr="logogolfpdlffg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33</xdr:col>
      <xdr:colOff>0</xdr:colOff>
      <xdr:row>0</xdr:row>
      <xdr:rowOff>0</xdr:rowOff>
    </xdr:from>
    <xdr:to>
      <xdr:col>33</xdr:col>
      <xdr:colOff>4445</xdr:colOff>
      <xdr:row>3</xdr:row>
      <xdr:rowOff>28575</xdr:rowOff>
    </xdr:to>
    <xdr:pic>
      <xdr:nvPicPr>
        <xdr:cNvPr id="36" name="Image 35" descr="logogolfpdlffg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33</xdr:col>
      <xdr:colOff>0</xdr:colOff>
      <xdr:row>0</xdr:row>
      <xdr:rowOff>0</xdr:rowOff>
    </xdr:from>
    <xdr:to>
      <xdr:col>33</xdr:col>
      <xdr:colOff>4445</xdr:colOff>
      <xdr:row>3</xdr:row>
      <xdr:rowOff>28575</xdr:rowOff>
    </xdr:to>
    <xdr:pic>
      <xdr:nvPicPr>
        <xdr:cNvPr id="37" name="Image 36" descr="logogolfpdlffg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33</xdr:col>
      <xdr:colOff>0</xdr:colOff>
      <xdr:row>0</xdr:row>
      <xdr:rowOff>0</xdr:rowOff>
    </xdr:from>
    <xdr:to>
      <xdr:col>33</xdr:col>
      <xdr:colOff>4445</xdr:colOff>
      <xdr:row>3</xdr:row>
      <xdr:rowOff>28575</xdr:rowOff>
    </xdr:to>
    <xdr:pic>
      <xdr:nvPicPr>
        <xdr:cNvPr id="38" name="Image 37" descr="logogolfpdlffg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35</xdr:col>
      <xdr:colOff>876300</xdr:colOff>
      <xdr:row>0</xdr:row>
      <xdr:rowOff>0</xdr:rowOff>
    </xdr:from>
    <xdr:to>
      <xdr:col>35</xdr:col>
      <xdr:colOff>880745</xdr:colOff>
      <xdr:row>3</xdr:row>
      <xdr:rowOff>28575</xdr:rowOff>
    </xdr:to>
    <xdr:pic>
      <xdr:nvPicPr>
        <xdr:cNvPr id="39" name="Image 38" descr="logogolfpdlffg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79736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4445</xdr:colOff>
      <xdr:row>3</xdr:row>
      <xdr:rowOff>28575</xdr:rowOff>
    </xdr:to>
    <xdr:pic>
      <xdr:nvPicPr>
        <xdr:cNvPr id="40" name="Image 39" descr="logogolfpdlffg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4445</xdr:colOff>
      <xdr:row>3</xdr:row>
      <xdr:rowOff>28575</xdr:rowOff>
    </xdr:to>
    <xdr:pic>
      <xdr:nvPicPr>
        <xdr:cNvPr id="41" name="Image 40" descr="logogolfpdlffg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4445</xdr:colOff>
      <xdr:row>3</xdr:row>
      <xdr:rowOff>28575</xdr:rowOff>
    </xdr:to>
    <xdr:pic>
      <xdr:nvPicPr>
        <xdr:cNvPr id="42" name="Image 41" descr="logogolfpdlffg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0</xdr:colOff>
      <xdr:row>0</xdr:row>
      <xdr:rowOff>0</xdr:rowOff>
    </xdr:from>
    <xdr:to>
      <xdr:col>37</xdr:col>
      <xdr:colOff>4445</xdr:colOff>
      <xdr:row>3</xdr:row>
      <xdr:rowOff>28575</xdr:rowOff>
    </xdr:to>
    <xdr:pic>
      <xdr:nvPicPr>
        <xdr:cNvPr id="43" name="Image 42" descr="logogolfpdlffg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39</xdr:col>
      <xdr:colOff>876300</xdr:colOff>
      <xdr:row>0</xdr:row>
      <xdr:rowOff>0</xdr:rowOff>
    </xdr:from>
    <xdr:to>
      <xdr:col>39</xdr:col>
      <xdr:colOff>880745</xdr:colOff>
      <xdr:row>3</xdr:row>
      <xdr:rowOff>28575</xdr:rowOff>
    </xdr:to>
    <xdr:pic>
      <xdr:nvPicPr>
        <xdr:cNvPr id="44" name="Image 43" descr="logogolfpdlffg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79736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41</xdr:col>
      <xdr:colOff>0</xdr:colOff>
      <xdr:row>0</xdr:row>
      <xdr:rowOff>0</xdr:rowOff>
    </xdr:from>
    <xdr:to>
      <xdr:col>41</xdr:col>
      <xdr:colOff>4445</xdr:colOff>
      <xdr:row>3</xdr:row>
      <xdr:rowOff>28575</xdr:rowOff>
    </xdr:to>
    <xdr:pic>
      <xdr:nvPicPr>
        <xdr:cNvPr id="45" name="Image 44" descr="logogolfpdlffg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83737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41</xdr:col>
      <xdr:colOff>0</xdr:colOff>
      <xdr:row>0</xdr:row>
      <xdr:rowOff>0</xdr:rowOff>
    </xdr:from>
    <xdr:to>
      <xdr:col>41</xdr:col>
      <xdr:colOff>4445</xdr:colOff>
      <xdr:row>3</xdr:row>
      <xdr:rowOff>28575</xdr:rowOff>
    </xdr:to>
    <xdr:pic>
      <xdr:nvPicPr>
        <xdr:cNvPr id="46" name="Image 45" descr="logogolfpdlffg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83737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41</xdr:col>
      <xdr:colOff>0</xdr:colOff>
      <xdr:row>0</xdr:row>
      <xdr:rowOff>0</xdr:rowOff>
    </xdr:from>
    <xdr:to>
      <xdr:col>41</xdr:col>
      <xdr:colOff>4445</xdr:colOff>
      <xdr:row>3</xdr:row>
      <xdr:rowOff>28575</xdr:rowOff>
    </xdr:to>
    <xdr:pic>
      <xdr:nvPicPr>
        <xdr:cNvPr id="47" name="Image 46" descr="logogolfpdlffg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83737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41</xdr:col>
      <xdr:colOff>0</xdr:colOff>
      <xdr:row>0</xdr:row>
      <xdr:rowOff>0</xdr:rowOff>
    </xdr:from>
    <xdr:to>
      <xdr:col>41</xdr:col>
      <xdr:colOff>4445</xdr:colOff>
      <xdr:row>3</xdr:row>
      <xdr:rowOff>28575</xdr:rowOff>
    </xdr:to>
    <xdr:pic>
      <xdr:nvPicPr>
        <xdr:cNvPr id="48" name="Image 47" descr="logogolfpdlffg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83737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43</xdr:col>
      <xdr:colOff>876300</xdr:colOff>
      <xdr:row>0</xdr:row>
      <xdr:rowOff>0</xdr:rowOff>
    </xdr:from>
    <xdr:to>
      <xdr:col>43</xdr:col>
      <xdr:colOff>880745</xdr:colOff>
      <xdr:row>3</xdr:row>
      <xdr:rowOff>28575</xdr:rowOff>
    </xdr:to>
    <xdr:pic>
      <xdr:nvPicPr>
        <xdr:cNvPr id="49" name="Image 48" descr="logogolfpdlffg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99929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45</xdr:col>
      <xdr:colOff>0</xdr:colOff>
      <xdr:row>0</xdr:row>
      <xdr:rowOff>0</xdr:rowOff>
    </xdr:from>
    <xdr:to>
      <xdr:col>45</xdr:col>
      <xdr:colOff>4445</xdr:colOff>
      <xdr:row>3</xdr:row>
      <xdr:rowOff>28575</xdr:rowOff>
    </xdr:to>
    <xdr:pic>
      <xdr:nvPicPr>
        <xdr:cNvPr id="50" name="Image 49" descr="logogolfpdlffg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03930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45</xdr:col>
      <xdr:colOff>0</xdr:colOff>
      <xdr:row>0</xdr:row>
      <xdr:rowOff>0</xdr:rowOff>
    </xdr:from>
    <xdr:to>
      <xdr:col>45</xdr:col>
      <xdr:colOff>4445</xdr:colOff>
      <xdr:row>3</xdr:row>
      <xdr:rowOff>28575</xdr:rowOff>
    </xdr:to>
    <xdr:pic>
      <xdr:nvPicPr>
        <xdr:cNvPr id="51" name="Image 50" descr="logogolfpdlffg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03930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45</xdr:col>
      <xdr:colOff>0</xdr:colOff>
      <xdr:row>0</xdr:row>
      <xdr:rowOff>0</xdr:rowOff>
    </xdr:from>
    <xdr:to>
      <xdr:col>45</xdr:col>
      <xdr:colOff>4445</xdr:colOff>
      <xdr:row>3</xdr:row>
      <xdr:rowOff>28575</xdr:rowOff>
    </xdr:to>
    <xdr:pic>
      <xdr:nvPicPr>
        <xdr:cNvPr id="52" name="Image 51" descr="logogolfpdlffg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03930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45</xdr:col>
      <xdr:colOff>0</xdr:colOff>
      <xdr:row>0</xdr:row>
      <xdr:rowOff>0</xdr:rowOff>
    </xdr:from>
    <xdr:to>
      <xdr:col>45</xdr:col>
      <xdr:colOff>4445</xdr:colOff>
      <xdr:row>3</xdr:row>
      <xdr:rowOff>28575</xdr:rowOff>
    </xdr:to>
    <xdr:pic>
      <xdr:nvPicPr>
        <xdr:cNvPr id="53" name="Image 52" descr="logogolfpdlffg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03930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47</xdr:col>
      <xdr:colOff>876300</xdr:colOff>
      <xdr:row>0</xdr:row>
      <xdr:rowOff>0</xdr:rowOff>
    </xdr:from>
    <xdr:to>
      <xdr:col>47</xdr:col>
      <xdr:colOff>880745</xdr:colOff>
      <xdr:row>3</xdr:row>
      <xdr:rowOff>28575</xdr:rowOff>
    </xdr:to>
    <xdr:pic>
      <xdr:nvPicPr>
        <xdr:cNvPr id="54" name="Image 53" descr="logogolfpdlffg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20122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49</xdr:col>
      <xdr:colOff>0</xdr:colOff>
      <xdr:row>0</xdr:row>
      <xdr:rowOff>0</xdr:rowOff>
    </xdr:from>
    <xdr:to>
      <xdr:col>49</xdr:col>
      <xdr:colOff>4445</xdr:colOff>
      <xdr:row>3</xdr:row>
      <xdr:rowOff>28575</xdr:rowOff>
    </xdr:to>
    <xdr:pic>
      <xdr:nvPicPr>
        <xdr:cNvPr id="55" name="Image 54" descr="logogolfpdlffg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24123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49</xdr:col>
      <xdr:colOff>0</xdr:colOff>
      <xdr:row>0</xdr:row>
      <xdr:rowOff>0</xdr:rowOff>
    </xdr:from>
    <xdr:to>
      <xdr:col>49</xdr:col>
      <xdr:colOff>4445</xdr:colOff>
      <xdr:row>3</xdr:row>
      <xdr:rowOff>28575</xdr:rowOff>
    </xdr:to>
    <xdr:pic>
      <xdr:nvPicPr>
        <xdr:cNvPr id="56" name="Image 55" descr="logogolfpdlffg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24123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49</xdr:col>
      <xdr:colOff>0</xdr:colOff>
      <xdr:row>0</xdr:row>
      <xdr:rowOff>0</xdr:rowOff>
    </xdr:from>
    <xdr:to>
      <xdr:col>49</xdr:col>
      <xdr:colOff>4445</xdr:colOff>
      <xdr:row>3</xdr:row>
      <xdr:rowOff>28575</xdr:rowOff>
    </xdr:to>
    <xdr:pic>
      <xdr:nvPicPr>
        <xdr:cNvPr id="57" name="Image 56" descr="logogolfpdlffg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24123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49</xdr:col>
      <xdr:colOff>0</xdr:colOff>
      <xdr:row>0</xdr:row>
      <xdr:rowOff>0</xdr:rowOff>
    </xdr:from>
    <xdr:to>
      <xdr:col>49</xdr:col>
      <xdr:colOff>4445</xdr:colOff>
      <xdr:row>3</xdr:row>
      <xdr:rowOff>28575</xdr:rowOff>
    </xdr:to>
    <xdr:pic>
      <xdr:nvPicPr>
        <xdr:cNvPr id="58" name="Image 57" descr="logogolfpdlffg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24123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51</xdr:col>
      <xdr:colOff>876300</xdr:colOff>
      <xdr:row>0</xdr:row>
      <xdr:rowOff>0</xdr:rowOff>
    </xdr:from>
    <xdr:to>
      <xdr:col>51</xdr:col>
      <xdr:colOff>880745</xdr:colOff>
      <xdr:row>3</xdr:row>
      <xdr:rowOff>28575</xdr:rowOff>
    </xdr:to>
    <xdr:pic>
      <xdr:nvPicPr>
        <xdr:cNvPr id="59" name="Image 58" descr="logogolfpdlffg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40315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53</xdr:col>
      <xdr:colOff>0</xdr:colOff>
      <xdr:row>0</xdr:row>
      <xdr:rowOff>0</xdr:rowOff>
    </xdr:from>
    <xdr:to>
      <xdr:col>53</xdr:col>
      <xdr:colOff>4445</xdr:colOff>
      <xdr:row>3</xdr:row>
      <xdr:rowOff>28575</xdr:rowOff>
    </xdr:to>
    <xdr:pic>
      <xdr:nvPicPr>
        <xdr:cNvPr id="60" name="Image 59" descr="logogolfpdlffg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4431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53</xdr:col>
      <xdr:colOff>0</xdr:colOff>
      <xdr:row>0</xdr:row>
      <xdr:rowOff>0</xdr:rowOff>
    </xdr:from>
    <xdr:to>
      <xdr:col>53</xdr:col>
      <xdr:colOff>4445</xdr:colOff>
      <xdr:row>3</xdr:row>
      <xdr:rowOff>28575</xdr:rowOff>
    </xdr:to>
    <xdr:pic>
      <xdr:nvPicPr>
        <xdr:cNvPr id="61" name="Image 60" descr="logogolfpdlffg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4431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53</xdr:col>
      <xdr:colOff>0</xdr:colOff>
      <xdr:row>0</xdr:row>
      <xdr:rowOff>0</xdr:rowOff>
    </xdr:from>
    <xdr:to>
      <xdr:col>53</xdr:col>
      <xdr:colOff>4445</xdr:colOff>
      <xdr:row>3</xdr:row>
      <xdr:rowOff>28575</xdr:rowOff>
    </xdr:to>
    <xdr:pic>
      <xdr:nvPicPr>
        <xdr:cNvPr id="62" name="Image 61" descr="logogolfpdlffg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4431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53</xdr:col>
      <xdr:colOff>0</xdr:colOff>
      <xdr:row>0</xdr:row>
      <xdr:rowOff>0</xdr:rowOff>
    </xdr:from>
    <xdr:to>
      <xdr:col>53</xdr:col>
      <xdr:colOff>4445</xdr:colOff>
      <xdr:row>3</xdr:row>
      <xdr:rowOff>28575</xdr:rowOff>
    </xdr:to>
    <xdr:pic>
      <xdr:nvPicPr>
        <xdr:cNvPr id="63" name="Image 62" descr="logogolfpdlffg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4431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55</xdr:col>
      <xdr:colOff>876300</xdr:colOff>
      <xdr:row>0</xdr:row>
      <xdr:rowOff>0</xdr:rowOff>
    </xdr:from>
    <xdr:to>
      <xdr:col>55</xdr:col>
      <xdr:colOff>880745</xdr:colOff>
      <xdr:row>3</xdr:row>
      <xdr:rowOff>28575</xdr:rowOff>
    </xdr:to>
    <xdr:pic>
      <xdr:nvPicPr>
        <xdr:cNvPr id="64" name="Image 63" descr="logogolfpdlffg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60508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57</xdr:col>
      <xdr:colOff>0</xdr:colOff>
      <xdr:row>0</xdr:row>
      <xdr:rowOff>0</xdr:rowOff>
    </xdr:from>
    <xdr:ext cx="4445" cy="600075"/>
    <xdr:pic>
      <xdr:nvPicPr>
        <xdr:cNvPr id="2" name="Image 1" descr="logogolfpdlffg">
          <a:extLst>
            <a:ext uri="{FF2B5EF4-FFF2-40B4-BE49-F238E27FC236}">
              <a16:creationId xmlns:a16="http://schemas.microsoft.com/office/drawing/2014/main" id="{CCF7F9D1-2E80-4091-9298-9C6D5B617145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6391577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57</xdr:col>
      <xdr:colOff>0</xdr:colOff>
      <xdr:row>0</xdr:row>
      <xdr:rowOff>0</xdr:rowOff>
    </xdr:from>
    <xdr:ext cx="4445" cy="600075"/>
    <xdr:pic>
      <xdr:nvPicPr>
        <xdr:cNvPr id="65" name="Image 64" descr="logogolfpdlffg">
          <a:extLst>
            <a:ext uri="{FF2B5EF4-FFF2-40B4-BE49-F238E27FC236}">
              <a16:creationId xmlns:a16="http://schemas.microsoft.com/office/drawing/2014/main" id="{F360DA2B-363B-49DE-918E-2BF8594ECF99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6391577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57</xdr:col>
      <xdr:colOff>0</xdr:colOff>
      <xdr:row>0</xdr:row>
      <xdr:rowOff>0</xdr:rowOff>
    </xdr:from>
    <xdr:ext cx="4445" cy="600075"/>
    <xdr:pic>
      <xdr:nvPicPr>
        <xdr:cNvPr id="66" name="Image 65" descr="logogolfpdlffg">
          <a:extLst>
            <a:ext uri="{FF2B5EF4-FFF2-40B4-BE49-F238E27FC236}">
              <a16:creationId xmlns:a16="http://schemas.microsoft.com/office/drawing/2014/main" id="{C7AACB83-F6C5-42F9-A784-0093B34163EF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6391577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57</xdr:col>
      <xdr:colOff>0</xdr:colOff>
      <xdr:row>0</xdr:row>
      <xdr:rowOff>0</xdr:rowOff>
    </xdr:from>
    <xdr:ext cx="4445" cy="600075"/>
    <xdr:pic>
      <xdr:nvPicPr>
        <xdr:cNvPr id="67" name="Image 66" descr="logogolfpdlffg">
          <a:extLst>
            <a:ext uri="{FF2B5EF4-FFF2-40B4-BE49-F238E27FC236}">
              <a16:creationId xmlns:a16="http://schemas.microsoft.com/office/drawing/2014/main" id="{BEEEDE16-D9B8-447D-A70C-A861D0A3E327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6391577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59</xdr:col>
      <xdr:colOff>876300</xdr:colOff>
      <xdr:row>0</xdr:row>
      <xdr:rowOff>0</xdr:rowOff>
    </xdr:from>
    <xdr:ext cx="4445" cy="600075"/>
    <xdr:pic>
      <xdr:nvPicPr>
        <xdr:cNvPr id="68" name="Image 67" descr="logogolfpdlffg">
          <a:extLst>
            <a:ext uri="{FF2B5EF4-FFF2-40B4-BE49-F238E27FC236}">
              <a16:creationId xmlns:a16="http://schemas.microsoft.com/office/drawing/2014/main" id="{9E2C4B54-7364-433C-8C34-DF952000979C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8007896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0</xdr:rowOff>
    </xdr:from>
    <xdr:to>
      <xdr:col>1</xdr:col>
      <xdr:colOff>1381125</xdr:colOff>
      <xdr:row>2</xdr:row>
      <xdr:rowOff>114300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647700" y="0"/>
          <a:ext cx="9334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</xdr:row>
      <xdr:rowOff>19050</xdr:rowOff>
    </xdr:from>
    <xdr:to>
      <xdr:col>1</xdr:col>
      <xdr:colOff>642620</xdr:colOff>
      <xdr:row>5</xdr:row>
      <xdr:rowOff>19050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9075" y="409575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876300</xdr:colOff>
      <xdr:row>1</xdr:row>
      <xdr:rowOff>180975</xdr:rowOff>
    </xdr:from>
    <xdr:to>
      <xdr:col>1</xdr:col>
      <xdr:colOff>1566545</xdr:colOff>
      <xdr:row>5</xdr:row>
      <xdr:rowOff>19050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1076325" y="3810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0</xdr:row>
      <xdr:rowOff>0</xdr:rowOff>
    </xdr:from>
    <xdr:to>
      <xdr:col>3</xdr:col>
      <xdr:colOff>1095375</xdr:colOff>
      <xdr:row>4</xdr:row>
      <xdr:rowOff>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9800" y="0"/>
          <a:ext cx="847725" cy="781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4</xdr:col>
      <xdr:colOff>333375</xdr:colOff>
      <xdr:row>3</xdr:row>
      <xdr:rowOff>98425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9300" y="0"/>
          <a:ext cx="666750" cy="669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88"/>
  <sheetViews>
    <sheetView workbookViewId="0"/>
  </sheetViews>
  <sheetFormatPr baseColWidth="10" defaultColWidth="9.140625" defaultRowHeight="15"/>
  <cols>
    <col min="1" max="1" width="8.7109375" bestFit="1" customWidth="1"/>
    <col min="2" max="2" width="28.28515625" customWidth="1"/>
    <col min="3" max="3" width="23.28515625" customWidth="1"/>
    <col min="4" max="4" width="11.7109375" customWidth="1"/>
    <col min="5" max="5" width="26.7109375" customWidth="1"/>
  </cols>
  <sheetData>
    <row r="1" spans="1:5" ht="20.100000000000001" customHeight="1">
      <c r="A1" s="133" t="s">
        <v>248</v>
      </c>
      <c r="B1" s="133" t="s">
        <v>249</v>
      </c>
      <c r="C1" s="133" t="s">
        <v>250</v>
      </c>
      <c r="D1" s="134" t="s">
        <v>251</v>
      </c>
      <c r="E1" s="133" t="s">
        <v>252</v>
      </c>
    </row>
    <row r="2" spans="1:5" ht="20.100000000000001" customHeight="1">
      <c r="A2" s="133">
        <v>1</v>
      </c>
      <c r="B2" s="133" t="s">
        <v>257</v>
      </c>
      <c r="C2" s="133" t="s">
        <v>259</v>
      </c>
      <c r="D2" s="133">
        <v>13</v>
      </c>
      <c r="E2" s="133" t="s">
        <v>37</v>
      </c>
    </row>
    <row r="3" spans="1:5" ht="20.100000000000001" customHeight="1">
      <c r="A3" s="133">
        <v>2</v>
      </c>
      <c r="B3" s="133" t="s">
        <v>265</v>
      </c>
      <c r="C3" s="133" t="s">
        <v>266</v>
      </c>
      <c r="D3" s="133">
        <v>13</v>
      </c>
      <c r="E3" s="133" t="s">
        <v>44</v>
      </c>
    </row>
    <row r="4" spans="1:5" ht="20.100000000000001" customHeight="1">
      <c r="A4" s="133">
        <v>3</v>
      </c>
      <c r="B4" s="133" t="s">
        <v>267</v>
      </c>
      <c r="C4" s="133" t="s">
        <v>268</v>
      </c>
      <c r="D4" s="133">
        <v>13</v>
      </c>
      <c r="E4" s="133" t="s">
        <v>42</v>
      </c>
    </row>
    <row r="5" spans="1:5" ht="20.100000000000001" customHeight="1">
      <c r="A5" s="133">
        <v>4</v>
      </c>
      <c r="B5" s="133" t="s">
        <v>269</v>
      </c>
      <c r="C5" s="133" t="s">
        <v>270</v>
      </c>
      <c r="D5" s="133">
        <v>13</v>
      </c>
      <c r="E5" s="133" t="s">
        <v>271</v>
      </c>
    </row>
    <row r="6" spans="1:5" ht="20.100000000000001" customHeight="1">
      <c r="A6" s="133">
        <v>5</v>
      </c>
      <c r="B6" s="133" t="s">
        <v>277</v>
      </c>
      <c r="C6" s="133" t="s">
        <v>278</v>
      </c>
      <c r="D6" s="133">
        <v>13</v>
      </c>
      <c r="E6" s="133" t="s">
        <v>271</v>
      </c>
    </row>
    <row r="7" spans="1:5" ht="20.100000000000001" customHeight="1">
      <c r="A7" s="133">
        <v>6</v>
      </c>
      <c r="B7" s="133" t="s">
        <v>283</v>
      </c>
      <c r="C7" s="133" t="s">
        <v>286</v>
      </c>
      <c r="D7" s="133">
        <v>13</v>
      </c>
      <c r="E7" s="133" t="s">
        <v>40</v>
      </c>
    </row>
    <row r="8" spans="1:5" ht="20.100000000000001" customHeight="1">
      <c r="A8" s="133">
        <v>7</v>
      </c>
      <c r="B8" s="133" t="s">
        <v>295</v>
      </c>
      <c r="C8" s="133" t="s">
        <v>296</v>
      </c>
      <c r="D8" s="133">
        <v>13</v>
      </c>
      <c r="E8" s="133" t="s">
        <v>297</v>
      </c>
    </row>
    <row r="9" spans="1:5" ht="20.100000000000001" customHeight="1">
      <c r="A9" s="133">
        <v>8</v>
      </c>
      <c r="B9" s="133" t="s">
        <v>300</v>
      </c>
      <c r="C9" s="133" t="s">
        <v>301</v>
      </c>
      <c r="D9" s="133">
        <v>13</v>
      </c>
      <c r="E9" s="133" t="s">
        <v>302</v>
      </c>
    </row>
    <row r="10" spans="1:5" ht="20.100000000000001" customHeight="1">
      <c r="A10" s="133">
        <v>9</v>
      </c>
      <c r="B10" s="133" t="s">
        <v>308</v>
      </c>
      <c r="C10" s="133" t="s">
        <v>309</v>
      </c>
      <c r="D10" s="133">
        <v>13</v>
      </c>
      <c r="E10" s="133" t="s">
        <v>40</v>
      </c>
    </row>
    <row r="11" spans="1:5" ht="20.100000000000001" customHeight="1">
      <c r="A11" s="133">
        <v>10</v>
      </c>
      <c r="B11" s="133" t="s">
        <v>311</v>
      </c>
      <c r="C11" s="133" t="s">
        <v>312</v>
      </c>
      <c r="D11" s="133">
        <v>13</v>
      </c>
      <c r="E11" s="133" t="s">
        <v>37</v>
      </c>
    </row>
    <row r="12" spans="1:5" ht="20.100000000000001" customHeight="1">
      <c r="A12" s="133">
        <v>11</v>
      </c>
      <c r="B12" s="133" t="s">
        <v>311</v>
      </c>
      <c r="C12" s="133" t="s">
        <v>313</v>
      </c>
      <c r="D12" s="133">
        <v>13</v>
      </c>
      <c r="E12" s="133" t="s">
        <v>122</v>
      </c>
    </row>
    <row r="13" spans="1:5" ht="20.100000000000001" customHeight="1">
      <c r="A13" s="133">
        <v>12</v>
      </c>
      <c r="B13" s="133" t="s">
        <v>321</v>
      </c>
      <c r="C13" s="133" t="s">
        <v>322</v>
      </c>
      <c r="D13" s="133">
        <v>13</v>
      </c>
      <c r="E13" s="133" t="s">
        <v>58</v>
      </c>
    </row>
    <row r="14" spans="1:5" ht="20.100000000000001" customHeight="1">
      <c r="A14" s="133">
        <v>13</v>
      </c>
      <c r="B14" s="133" t="s">
        <v>323</v>
      </c>
      <c r="C14" s="133" t="s">
        <v>324</v>
      </c>
      <c r="D14" s="133">
        <v>13</v>
      </c>
      <c r="E14" s="133" t="s">
        <v>64</v>
      </c>
    </row>
    <row r="15" spans="1:5" ht="20.100000000000001" customHeight="1">
      <c r="A15" s="133">
        <v>14</v>
      </c>
      <c r="B15" s="133" t="s">
        <v>325</v>
      </c>
      <c r="C15" s="133" t="s">
        <v>296</v>
      </c>
      <c r="D15" s="133">
        <v>13</v>
      </c>
      <c r="E15" s="133" t="s">
        <v>39</v>
      </c>
    </row>
    <row r="16" spans="1:5" ht="20.100000000000001" customHeight="1">
      <c r="A16" s="133">
        <v>15</v>
      </c>
      <c r="B16" s="133" t="s">
        <v>326</v>
      </c>
      <c r="C16" s="133" t="s">
        <v>290</v>
      </c>
      <c r="D16" s="133">
        <v>13</v>
      </c>
      <c r="E16" s="133" t="s">
        <v>42</v>
      </c>
    </row>
    <row r="17" spans="1:5" ht="20.100000000000001" customHeight="1">
      <c r="A17" s="133">
        <v>16</v>
      </c>
      <c r="B17" s="133" t="s">
        <v>335</v>
      </c>
      <c r="C17" s="133" t="s">
        <v>336</v>
      </c>
      <c r="D17" s="133">
        <v>13</v>
      </c>
      <c r="E17" s="133" t="s">
        <v>40</v>
      </c>
    </row>
    <row r="18" spans="1:5" ht="20.100000000000001" customHeight="1">
      <c r="A18" s="133">
        <v>17</v>
      </c>
      <c r="B18" s="133" t="s">
        <v>342</v>
      </c>
      <c r="C18" s="133" t="s">
        <v>343</v>
      </c>
      <c r="D18" s="133">
        <v>13</v>
      </c>
      <c r="E18" s="133" t="s">
        <v>65</v>
      </c>
    </row>
    <row r="19" spans="1:5" ht="20.100000000000001" customHeight="1">
      <c r="A19" s="133">
        <v>18</v>
      </c>
      <c r="B19" s="133" t="s">
        <v>361</v>
      </c>
      <c r="C19" s="133" t="s">
        <v>362</v>
      </c>
      <c r="D19" s="133">
        <v>13</v>
      </c>
      <c r="E19" s="133" t="s">
        <v>271</v>
      </c>
    </row>
    <row r="20" spans="1:5" ht="20.100000000000001" customHeight="1">
      <c r="A20" s="133">
        <v>19</v>
      </c>
      <c r="B20" s="133" t="s">
        <v>363</v>
      </c>
      <c r="C20" s="133" t="s">
        <v>364</v>
      </c>
      <c r="D20" s="133">
        <v>13</v>
      </c>
      <c r="E20" s="133" t="s">
        <v>39</v>
      </c>
    </row>
    <row r="21" spans="1:5" ht="20.100000000000001" customHeight="1">
      <c r="A21" s="133">
        <v>20</v>
      </c>
      <c r="B21" s="133" t="s">
        <v>378</v>
      </c>
      <c r="C21" s="133" t="s">
        <v>350</v>
      </c>
      <c r="D21" s="133">
        <v>13</v>
      </c>
      <c r="E21" s="133" t="s">
        <v>302</v>
      </c>
    </row>
    <row r="22" spans="1:5" ht="20.100000000000001" customHeight="1">
      <c r="A22" s="133">
        <v>21</v>
      </c>
      <c r="B22" s="133" t="s">
        <v>388</v>
      </c>
      <c r="C22" s="133" t="s">
        <v>389</v>
      </c>
      <c r="D22" s="133">
        <v>13</v>
      </c>
      <c r="E22" s="133" t="s">
        <v>122</v>
      </c>
    </row>
    <row r="23" spans="1:5" ht="20.100000000000001" customHeight="1">
      <c r="A23" s="133">
        <v>22</v>
      </c>
      <c r="B23" s="133" t="s">
        <v>398</v>
      </c>
      <c r="C23" s="133" t="s">
        <v>399</v>
      </c>
      <c r="D23" s="133">
        <v>13</v>
      </c>
      <c r="E23" s="133" t="s">
        <v>65</v>
      </c>
    </row>
    <row r="24" spans="1:5" ht="20.100000000000001" customHeight="1">
      <c r="A24" s="133">
        <v>23</v>
      </c>
      <c r="B24" s="133" t="s">
        <v>403</v>
      </c>
      <c r="C24" s="133" t="s">
        <v>404</v>
      </c>
      <c r="D24" s="133">
        <v>13</v>
      </c>
      <c r="E24" s="133" t="s">
        <v>405</v>
      </c>
    </row>
    <row r="25" spans="1:5" ht="20.100000000000001" customHeight="1">
      <c r="A25" s="133">
        <v>24</v>
      </c>
      <c r="B25" s="133" t="s">
        <v>255</v>
      </c>
      <c r="C25" s="133" t="s">
        <v>256</v>
      </c>
      <c r="D25" s="133">
        <v>14</v>
      </c>
      <c r="E25" s="133" t="s">
        <v>43</v>
      </c>
    </row>
    <row r="26" spans="1:5" ht="20.100000000000001" customHeight="1">
      <c r="A26" s="133">
        <v>25</v>
      </c>
      <c r="B26" s="133" t="s">
        <v>260</v>
      </c>
      <c r="C26" s="133" t="s">
        <v>261</v>
      </c>
      <c r="D26" s="133">
        <v>14</v>
      </c>
      <c r="E26" s="133" t="s">
        <v>43</v>
      </c>
    </row>
    <row r="27" spans="1:5" ht="20.100000000000001" customHeight="1">
      <c r="A27" s="133">
        <v>26</v>
      </c>
      <c r="B27" s="133" t="s">
        <v>280</v>
      </c>
      <c r="C27" s="133" t="s">
        <v>281</v>
      </c>
      <c r="D27" s="133">
        <v>14</v>
      </c>
      <c r="E27" s="133" t="s">
        <v>282</v>
      </c>
    </row>
    <row r="28" spans="1:5" ht="20.100000000000001" customHeight="1">
      <c r="A28" s="133">
        <v>27</v>
      </c>
      <c r="B28" s="133" t="s">
        <v>283</v>
      </c>
      <c r="C28" s="133" t="s">
        <v>284</v>
      </c>
      <c r="D28" s="133">
        <v>14</v>
      </c>
      <c r="E28" s="133" t="s">
        <v>43</v>
      </c>
    </row>
    <row r="29" spans="1:5" ht="20.100000000000001" customHeight="1">
      <c r="A29" s="133">
        <v>28</v>
      </c>
      <c r="B29" s="133" t="s">
        <v>287</v>
      </c>
      <c r="C29" s="133" t="s">
        <v>288</v>
      </c>
      <c r="D29" s="133">
        <v>14</v>
      </c>
      <c r="E29" s="133" t="s">
        <v>43</v>
      </c>
    </row>
    <row r="30" spans="1:5" ht="20.100000000000001" customHeight="1">
      <c r="A30" s="133">
        <v>29</v>
      </c>
      <c r="B30" s="133" t="s">
        <v>293</v>
      </c>
      <c r="C30" s="133" t="s">
        <v>294</v>
      </c>
      <c r="D30" s="133">
        <v>14</v>
      </c>
      <c r="E30" s="133" t="s">
        <v>59</v>
      </c>
    </row>
    <row r="31" spans="1:5" ht="20.100000000000001" customHeight="1">
      <c r="A31" s="133">
        <v>30</v>
      </c>
      <c r="B31" s="135" t="s">
        <v>303</v>
      </c>
      <c r="C31" s="133" t="s">
        <v>299</v>
      </c>
      <c r="D31" s="133">
        <v>14</v>
      </c>
      <c r="E31" s="133" t="s">
        <v>40</v>
      </c>
    </row>
    <row r="32" spans="1:5" ht="20.100000000000001" customHeight="1">
      <c r="A32" s="133">
        <v>31</v>
      </c>
      <c r="B32" s="133" t="s">
        <v>328</v>
      </c>
      <c r="C32" s="133" t="s">
        <v>329</v>
      </c>
      <c r="D32" s="133">
        <v>14</v>
      </c>
      <c r="E32" s="133" t="s">
        <v>65</v>
      </c>
    </row>
    <row r="33" spans="1:5" ht="20.100000000000001" customHeight="1">
      <c r="A33" s="133">
        <v>32</v>
      </c>
      <c r="B33" s="133" t="s">
        <v>332</v>
      </c>
      <c r="C33" s="133" t="s">
        <v>333</v>
      </c>
      <c r="D33" s="133">
        <v>14</v>
      </c>
      <c r="E33" s="133" t="s">
        <v>38</v>
      </c>
    </row>
    <row r="34" spans="1:5" ht="20.100000000000001" customHeight="1">
      <c r="A34" s="133">
        <v>33</v>
      </c>
      <c r="B34" s="133" t="s">
        <v>337</v>
      </c>
      <c r="C34" s="133" t="s">
        <v>312</v>
      </c>
      <c r="D34" s="133">
        <v>14</v>
      </c>
      <c r="E34" s="133" t="s">
        <v>38</v>
      </c>
    </row>
    <row r="35" spans="1:5" ht="20.100000000000001" customHeight="1">
      <c r="A35" s="133">
        <v>34</v>
      </c>
      <c r="B35" s="133" t="s">
        <v>338</v>
      </c>
      <c r="C35" s="133" t="s">
        <v>339</v>
      </c>
      <c r="D35" s="133">
        <v>14</v>
      </c>
      <c r="E35" s="133" t="s">
        <v>93</v>
      </c>
    </row>
    <row r="36" spans="1:5" ht="20.100000000000001" customHeight="1">
      <c r="A36" s="133">
        <v>35</v>
      </c>
      <c r="B36" s="133" t="s">
        <v>354</v>
      </c>
      <c r="C36" s="133" t="s">
        <v>355</v>
      </c>
      <c r="D36" s="133">
        <v>14</v>
      </c>
      <c r="E36" s="133" t="s">
        <v>100</v>
      </c>
    </row>
    <row r="37" spans="1:5" ht="20.100000000000001" customHeight="1">
      <c r="A37" s="133">
        <v>36</v>
      </c>
      <c r="B37" s="133" t="s">
        <v>371</v>
      </c>
      <c r="C37" s="133" t="s">
        <v>372</v>
      </c>
      <c r="D37" s="133">
        <v>14</v>
      </c>
      <c r="E37" s="133" t="s">
        <v>102</v>
      </c>
    </row>
    <row r="38" spans="1:5" ht="20.100000000000001" customHeight="1">
      <c r="A38" s="133">
        <v>37</v>
      </c>
      <c r="B38" s="133" t="s">
        <v>371</v>
      </c>
      <c r="C38" s="133" t="s">
        <v>373</v>
      </c>
      <c r="D38" s="133">
        <v>14</v>
      </c>
      <c r="E38" s="133" t="s">
        <v>102</v>
      </c>
    </row>
    <row r="39" spans="1:5" ht="20.100000000000001" customHeight="1">
      <c r="A39" s="133">
        <v>38</v>
      </c>
      <c r="B39" s="133" t="s">
        <v>385</v>
      </c>
      <c r="C39" s="133" t="s">
        <v>373</v>
      </c>
      <c r="D39" s="133">
        <v>14</v>
      </c>
      <c r="E39" s="133" t="s">
        <v>40</v>
      </c>
    </row>
    <row r="40" spans="1:5" ht="20.100000000000001" customHeight="1">
      <c r="A40" s="133">
        <v>39</v>
      </c>
      <c r="B40" s="133" t="s">
        <v>386</v>
      </c>
      <c r="C40" s="133" t="s">
        <v>387</v>
      </c>
      <c r="D40" s="133">
        <v>14</v>
      </c>
      <c r="E40" s="133" t="s">
        <v>59</v>
      </c>
    </row>
    <row r="41" spans="1:5" ht="20.100000000000001" customHeight="1">
      <c r="A41" s="133">
        <v>40</v>
      </c>
      <c r="B41" s="133" t="s">
        <v>394</v>
      </c>
      <c r="C41" s="133" t="s">
        <v>395</v>
      </c>
      <c r="D41" s="133">
        <v>14</v>
      </c>
      <c r="E41" s="133" t="s">
        <v>302</v>
      </c>
    </row>
    <row r="42" spans="1:5" ht="20.100000000000001" customHeight="1">
      <c r="A42" s="133">
        <v>41</v>
      </c>
      <c r="B42" s="133" t="s">
        <v>396</v>
      </c>
      <c r="C42" s="133" t="s">
        <v>397</v>
      </c>
      <c r="D42" s="133">
        <v>14</v>
      </c>
      <c r="E42" s="133" t="s">
        <v>58</v>
      </c>
    </row>
    <row r="43" spans="1:5" ht="20.100000000000001" customHeight="1">
      <c r="A43" s="133">
        <v>42</v>
      </c>
      <c r="B43" s="133" t="s">
        <v>253</v>
      </c>
      <c r="C43" s="133" t="s">
        <v>254</v>
      </c>
      <c r="D43" s="133">
        <v>15</v>
      </c>
      <c r="E43" s="133" t="s">
        <v>104</v>
      </c>
    </row>
    <row r="44" spans="1:5" ht="20.100000000000001" customHeight="1">
      <c r="A44" s="133">
        <v>43</v>
      </c>
      <c r="B44" s="133" t="s">
        <v>257</v>
      </c>
      <c r="C44" s="133" t="s">
        <v>258</v>
      </c>
      <c r="D44" s="133">
        <v>15</v>
      </c>
      <c r="E44" s="133" t="s">
        <v>37</v>
      </c>
    </row>
    <row r="45" spans="1:5" ht="20.100000000000001" customHeight="1">
      <c r="A45" s="133">
        <v>44</v>
      </c>
      <c r="B45" s="133" t="s">
        <v>263</v>
      </c>
      <c r="C45" s="133" t="s">
        <v>264</v>
      </c>
      <c r="D45" s="133">
        <v>15</v>
      </c>
      <c r="E45" s="133" t="s">
        <v>172</v>
      </c>
    </row>
    <row r="46" spans="1:5" ht="20.100000000000001" customHeight="1">
      <c r="A46" s="133">
        <v>45</v>
      </c>
      <c r="B46" s="133" t="s">
        <v>272</v>
      </c>
      <c r="C46" s="133" t="s">
        <v>273</v>
      </c>
      <c r="D46" s="133">
        <v>15</v>
      </c>
      <c r="E46" s="133" t="s">
        <v>274</v>
      </c>
    </row>
    <row r="47" spans="1:5" ht="20.100000000000001" customHeight="1">
      <c r="A47" s="133">
        <v>46</v>
      </c>
      <c r="B47" s="133" t="s">
        <v>277</v>
      </c>
      <c r="C47" s="133" t="s">
        <v>279</v>
      </c>
      <c r="D47" s="133">
        <v>15</v>
      </c>
      <c r="E47" s="133" t="s">
        <v>271</v>
      </c>
    </row>
    <row r="48" spans="1:5" ht="20.100000000000001" customHeight="1">
      <c r="A48" s="133">
        <v>47</v>
      </c>
      <c r="B48" s="133" t="s">
        <v>289</v>
      </c>
      <c r="C48" s="133" t="s">
        <v>290</v>
      </c>
      <c r="D48" s="133">
        <v>15</v>
      </c>
      <c r="E48" s="133" t="s">
        <v>64</v>
      </c>
    </row>
    <row r="49" spans="1:5" ht="20.100000000000001" customHeight="1">
      <c r="A49" s="133">
        <v>48</v>
      </c>
      <c r="B49" s="133" t="s">
        <v>291</v>
      </c>
      <c r="C49" s="133" t="s">
        <v>292</v>
      </c>
      <c r="D49" s="133">
        <v>15</v>
      </c>
      <c r="E49" s="133" t="s">
        <v>59</v>
      </c>
    </row>
    <row r="50" spans="1:5" ht="20.100000000000001" customHeight="1">
      <c r="A50" s="133">
        <v>49</v>
      </c>
      <c r="B50" s="133" t="s">
        <v>298</v>
      </c>
      <c r="C50" s="133" t="s">
        <v>299</v>
      </c>
      <c r="D50" s="133">
        <v>15</v>
      </c>
      <c r="E50" s="133" t="s">
        <v>65</v>
      </c>
    </row>
    <row r="51" spans="1:5" ht="20.100000000000001" customHeight="1">
      <c r="A51" s="133">
        <v>50</v>
      </c>
      <c r="B51" s="133" t="s">
        <v>306</v>
      </c>
      <c r="C51" s="133" t="s">
        <v>307</v>
      </c>
      <c r="D51" s="133">
        <v>15</v>
      </c>
      <c r="E51" s="133" t="s">
        <v>41</v>
      </c>
    </row>
    <row r="52" spans="1:5" ht="20.100000000000001" customHeight="1">
      <c r="A52" s="133">
        <v>51</v>
      </c>
      <c r="B52" s="133" t="s">
        <v>310</v>
      </c>
      <c r="C52" s="133" t="s">
        <v>292</v>
      </c>
      <c r="D52" s="133">
        <v>15</v>
      </c>
      <c r="E52" s="133" t="s">
        <v>38</v>
      </c>
    </row>
    <row r="53" spans="1:5" ht="20.100000000000001" customHeight="1">
      <c r="A53" s="133">
        <v>52</v>
      </c>
      <c r="B53" s="133" t="s">
        <v>316</v>
      </c>
      <c r="C53" s="133" t="s">
        <v>317</v>
      </c>
      <c r="D53" s="133">
        <v>15</v>
      </c>
      <c r="E53" s="133" t="s">
        <v>42</v>
      </c>
    </row>
    <row r="54" spans="1:5" ht="20.100000000000001" customHeight="1">
      <c r="A54" s="133">
        <v>53</v>
      </c>
      <c r="B54" s="133" t="s">
        <v>318</v>
      </c>
      <c r="C54" s="133" t="s">
        <v>319</v>
      </c>
      <c r="D54" s="133">
        <v>15</v>
      </c>
      <c r="E54" s="133" t="s">
        <v>320</v>
      </c>
    </row>
    <row r="55" spans="1:5" ht="20.100000000000001" customHeight="1">
      <c r="A55" s="133">
        <v>54</v>
      </c>
      <c r="B55" s="133" t="s">
        <v>340</v>
      </c>
      <c r="C55" s="133" t="s">
        <v>341</v>
      </c>
      <c r="D55" s="133">
        <v>15</v>
      </c>
      <c r="E55" s="133" t="s">
        <v>320</v>
      </c>
    </row>
    <row r="56" spans="1:5" ht="20.100000000000001" customHeight="1">
      <c r="A56" s="133">
        <v>55</v>
      </c>
      <c r="B56" s="133" t="s">
        <v>342</v>
      </c>
      <c r="C56" s="133" t="s">
        <v>344</v>
      </c>
      <c r="D56" s="133">
        <v>15</v>
      </c>
      <c r="E56" s="133" t="s">
        <v>93</v>
      </c>
    </row>
    <row r="57" spans="1:5" ht="20.100000000000001" customHeight="1">
      <c r="A57" s="133">
        <v>56</v>
      </c>
      <c r="B57" s="133" t="s">
        <v>342</v>
      </c>
      <c r="C57" s="133" t="s">
        <v>345</v>
      </c>
      <c r="D57" s="133">
        <v>15</v>
      </c>
      <c r="E57" s="133" t="s">
        <v>93</v>
      </c>
    </row>
    <row r="58" spans="1:5" ht="20.100000000000001" customHeight="1">
      <c r="A58" s="133">
        <v>57</v>
      </c>
      <c r="B58" s="133" t="s">
        <v>233</v>
      </c>
      <c r="C58" s="133" t="s">
        <v>346</v>
      </c>
      <c r="D58" s="133">
        <v>15</v>
      </c>
      <c r="E58" s="133" t="s">
        <v>42</v>
      </c>
    </row>
    <row r="59" spans="1:5" ht="20.100000000000001" customHeight="1">
      <c r="A59" s="133">
        <v>58</v>
      </c>
      <c r="B59" s="133" t="s">
        <v>347</v>
      </c>
      <c r="C59" s="133" t="s">
        <v>348</v>
      </c>
      <c r="D59" s="133">
        <v>15</v>
      </c>
      <c r="E59" s="133" t="s">
        <v>41</v>
      </c>
    </row>
    <row r="60" spans="1:5" ht="20.100000000000001" customHeight="1">
      <c r="A60" s="133">
        <v>59</v>
      </c>
      <c r="B60" s="133" t="s">
        <v>349</v>
      </c>
      <c r="C60" s="133" t="s">
        <v>350</v>
      </c>
      <c r="D60" s="133">
        <v>15</v>
      </c>
      <c r="E60" s="133" t="s">
        <v>43</v>
      </c>
    </row>
    <row r="61" spans="1:5" ht="20.100000000000001" customHeight="1">
      <c r="A61" s="133">
        <v>60</v>
      </c>
      <c r="B61" s="133" t="s">
        <v>353</v>
      </c>
      <c r="C61" s="133" t="s">
        <v>312</v>
      </c>
      <c r="D61" s="133">
        <v>15</v>
      </c>
      <c r="E61" s="133" t="s">
        <v>93</v>
      </c>
    </row>
    <row r="62" spans="1:5" ht="20.100000000000001" customHeight="1">
      <c r="A62" s="133">
        <v>61</v>
      </c>
      <c r="B62" s="133" t="s">
        <v>356</v>
      </c>
      <c r="C62" s="133" t="s">
        <v>360</v>
      </c>
      <c r="D62" s="133">
        <v>15</v>
      </c>
      <c r="E62" s="133" t="s">
        <v>358</v>
      </c>
    </row>
    <row r="63" spans="1:5" ht="20.100000000000001" customHeight="1">
      <c r="A63" s="133">
        <v>62</v>
      </c>
      <c r="B63" s="133" t="s">
        <v>365</v>
      </c>
      <c r="C63" s="133" t="s">
        <v>273</v>
      </c>
      <c r="D63" s="133">
        <v>15</v>
      </c>
      <c r="E63" s="133" t="s">
        <v>59</v>
      </c>
    </row>
    <row r="64" spans="1:5" ht="20.100000000000001" customHeight="1">
      <c r="A64" s="133">
        <v>63</v>
      </c>
      <c r="B64" s="133" t="s">
        <v>374</v>
      </c>
      <c r="C64" s="133" t="s">
        <v>312</v>
      </c>
      <c r="D64" s="133">
        <v>15</v>
      </c>
      <c r="E64" s="133" t="s">
        <v>59</v>
      </c>
    </row>
    <row r="65" spans="1:5" ht="20.100000000000001" customHeight="1">
      <c r="A65" s="133">
        <v>64</v>
      </c>
      <c r="B65" s="133" t="s">
        <v>375</v>
      </c>
      <c r="C65" s="133" t="s">
        <v>376</v>
      </c>
      <c r="D65" s="133">
        <v>15</v>
      </c>
      <c r="E65" s="133" t="s">
        <v>38</v>
      </c>
    </row>
    <row r="66" spans="1:5" ht="20.100000000000001" customHeight="1">
      <c r="A66" s="133">
        <v>65</v>
      </c>
      <c r="B66" s="133" t="s">
        <v>378</v>
      </c>
      <c r="C66" s="133" t="s">
        <v>379</v>
      </c>
      <c r="D66" s="133">
        <v>15</v>
      </c>
      <c r="E66" s="133" t="s">
        <v>302</v>
      </c>
    </row>
    <row r="67" spans="1:5" ht="20.100000000000001" customHeight="1">
      <c r="A67" s="133">
        <v>66</v>
      </c>
      <c r="B67" s="133" t="s">
        <v>380</v>
      </c>
      <c r="C67" s="133" t="s">
        <v>381</v>
      </c>
      <c r="D67" s="133">
        <v>15</v>
      </c>
      <c r="E67" s="133" t="s">
        <v>40</v>
      </c>
    </row>
    <row r="68" spans="1:5" ht="20.100000000000001" customHeight="1">
      <c r="A68" s="133">
        <v>67</v>
      </c>
      <c r="B68" s="133" t="s">
        <v>390</v>
      </c>
      <c r="C68" s="133" t="s">
        <v>391</v>
      </c>
      <c r="D68" s="133">
        <v>15</v>
      </c>
      <c r="E68" s="133" t="s">
        <v>202</v>
      </c>
    </row>
    <row r="69" spans="1:5" ht="20.100000000000001" customHeight="1">
      <c r="A69" s="133">
        <v>68</v>
      </c>
      <c r="B69" s="133" t="s">
        <v>401</v>
      </c>
      <c r="C69" s="133" t="s">
        <v>402</v>
      </c>
      <c r="D69" s="133">
        <v>15</v>
      </c>
      <c r="E69" s="133" t="s">
        <v>37</v>
      </c>
    </row>
    <row r="70" spans="1:5" ht="20.100000000000001" customHeight="1">
      <c r="A70" s="133">
        <v>69</v>
      </c>
      <c r="B70" s="135" t="s">
        <v>384</v>
      </c>
      <c r="C70" s="133" t="s">
        <v>241</v>
      </c>
      <c r="D70" s="133">
        <v>15</v>
      </c>
      <c r="E70" s="133"/>
    </row>
    <row r="71" spans="1:5" ht="20.100000000000001" customHeight="1">
      <c r="A71" s="133">
        <v>70</v>
      </c>
      <c r="B71" s="133" t="s">
        <v>275</v>
      </c>
      <c r="C71" s="133" t="s">
        <v>276</v>
      </c>
      <c r="D71" s="133">
        <v>16</v>
      </c>
      <c r="E71" s="133" t="s">
        <v>125</v>
      </c>
    </row>
    <row r="72" spans="1:5" ht="20.100000000000001" customHeight="1">
      <c r="A72" s="133">
        <v>71</v>
      </c>
      <c r="B72" s="133" t="s">
        <v>283</v>
      </c>
      <c r="C72" s="133" t="s">
        <v>285</v>
      </c>
      <c r="D72" s="133">
        <v>16</v>
      </c>
      <c r="E72" s="133" t="s">
        <v>40</v>
      </c>
    </row>
    <row r="73" spans="1:5" ht="20.100000000000001" customHeight="1">
      <c r="A73" s="133">
        <v>72</v>
      </c>
      <c r="B73" s="133" t="s">
        <v>304</v>
      </c>
      <c r="C73" s="133" t="s">
        <v>305</v>
      </c>
      <c r="D73" s="133">
        <v>16</v>
      </c>
      <c r="E73" s="133" t="s">
        <v>37</v>
      </c>
    </row>
    <row r="74" spans="1:5" ht="20.100000000000001" customHeight="1">
      <c r="A74" s="133">
        <v>73</v>
      </c>
      <c r="B74" s="133" t="s">
        <v>314</v>
      </c>
      <c r="C74" s="133" t="s">
        <v>315</v>
      </c>
      <c r="D74" s="133">
        <v>16</v>
      </c>
      <c r="E74" s="133" t="s">
        <v>297</v>
      </c>
    </row>
    <row r="75" spans="1:5" ht="20.100000000000001" customHeight="1">
      <c r="A75" s="133">
        <v>74</v>
      </c>
      <c r="B75" s="133" t="s">
        <v>326</v>
      </c>
      <c r="C75" s="133" t="s">
        <v>327</v>
      </c>
      <c r="D75" s="133">
        <v>16</v>
      </c>
      <c r="E75" s="133" t="s">
        <v>42</v>
      </c>
    </row>
    <row r="76" spans="1:5" ht="20.100000000000001" customHeight="1">
      <c r="A76" s="133">
        <v>75</v>
      </c>
      <c r="B76" s="133" t="s">
        <v>330</v>
      </c>
      <c r="C76" s="133" t="s">
        <v>331</v>
      </c>
      <c r="D76" s="133">
        <v>16</v>
      </c>
      <c r="E76" s="133" t="s">
        <v>172</v>
      </c>
    </row>
    <row r="77" spans="1:5" ht="20.100000000000001" customHeight="1">
      <c r="A77" s="133">
        <v>76</v>
      </c>
      <c r="B77" s="133" t="s">
        <v>334</v>
      </c>
      <c r="C77" s="133" t="s">
        <v>312</v>
      </c>
      <c r="D77" s="133">
        <v>16</v>
      </c>
      <c r="E77" s="133" t="s">
        <v>36</v>
      </c>
    </row>
    <row r="78" spans="1:5" ht="20.100000000000001" customHeight="1">
      <c r="A78" s="133">
        <v>77</v>
      </c>
      <c r="B78" s="133" t="s">
        <v>351</v>
      </c>
      <c r="C78" s="133" t="s">
        <v>352</v>
      </c>
      <c r="D78" s="133">
        <v>16</v>
      </c>
      <c r="E78" s="133" t="s">
        <v>40</v>
      </c>
    </row>
    <row r="79" spans="1:5" ht="20.100000000000001" customHeight="1">
      <c r="A79" s="133">
        <v>78</v>
      </c>
      <c r="B79" s="133" t="s">
        <v>366</v>
      </c>
      <c r="C79" s="133" t="s">
        <v>339</v>
      </c>
      <c r="D79" s="133">
        <v>16</v>
      </c>
      <c r="E79" s="133" t="s">
        <v>172</v>
      </c>
    </row>
    <row r="80" spans="1:5" ht="20.100000000000001" customHeight="1">
      <c r="A80" s="133">
        <v>79</v>
      </c>
      <c r="B80" s="133" t="s">
        <v>367</v>
      </c>
      <c r="C80" s="133" t="s">
        <v>368</v>
      </c>
      <c r="D80" s="133">
        <v>16</v>
      </c>
      <c r="E80" s="133" t="s">
        <v>40</v>
      </c>
    </row>
    <row r="81" spans="1:5" ht="20.100000000000001" customHeight="1">
      <c r="A81" s="133">
        <v>80</v>
      </c>
      <c r="B81" s="133" t="s">
        <v>369</v>
      </c>
      <c r="C81" s="133" t="s">
        <v>370</v>
      </c>
      <c r="D81" s="133">
        <v>16</v>
      </c>
      <c r="E81" s="133" t="s">
        <v>122</v>
      </c>
    </row>
    <row r="82" spans="1:5" ht="20.100000000000001" customHeight="1">
      <c r="A82" s="133">
        <v>81</v>
      </c>
      <c r="B82" s="133" t="s">
        <v>377</v>
      </c>
      <c r="C82" s="133" t="s">
        <v>327</v>
      </c>
      <c r="D82" s="133">
        <v>16</v>
      </c>
      <c r="E82" s="133" t="s">
        <v>202</v>
      </c>
    </row>
    <row r="83" spans="1:5" ht="20.100000000000001" customHeight="1">
      <c r="A83" s="133">
        <v>82</v>
      </c>
      <c r="B83" s="135" t="s">
        <v>382</v>
      </c>
      <c r="C83" s="133" t="s">
        <v>383</v>
      </c>
      <c r="D83" s="133">
        <v>16</v>
      </c>
      <c r="E83" s="133" t="s">
        <v>65</v>
      </c>
    </row>
    <row r="84" spans="1:5" ht="20.100000000000001" customHeight="1">
      <c r="A84" s="133">
        <v>83</v>
      </c>
      <c r="B84" s="133" t="s">
        <v>392</v>
      </c>
      <c r="C84" s="133" t="s">
        <v>393</v>
      </c>
      <c r="D84" s="133">
        <v>16</v>
      </c>
      <c r="E84" s="133" t="s">
        <v>43</v>
      </c>
    </row>
    <row r="85" spans="1:5" ht="20.100000000000001" customHeight="1">
      <c r="A85" s="133">
        <v>84</v>
      </c>
      <c r="B85" s="133" t="s">
        <v>398</v>
      </c>
      <c r="C85" s="133" t="s">
        <v>400</v>
      </c>
      <c r="D85" s="133">
        <v>16</v>
      </c>
      <c r="E85" s="133" t="s">
        <v>65</v>
      </c>
    </row>
    <row r="86" spans="1:5" ht="20.100000000000001" customHeight="1">
      <c r="A86" s="133">
        <v>85</v>
      </c>
      <c r="B86" s="133" t="s">
        <v>260</v>
      </c>
      <c r="C86" s="133" t="s">
        <v>262</v>
      </c>
      <c r="D86" s="133">
        <v>17</v>
      </c>
      <c r="E86" s="133" t="s">
        <v>43</v>
      </c>
    </row>
    <row r="87" spans="1:5" ht="20.100000000000001" customHeight="1">
      <c r="A87" s="133">
        <v>86</v>
      </c>
      <c r="B87" s="133" t="s">
        <v>356</v>
      </c>
      <c r="C87" s="133" t="s">
        <v>357</v>
      </c>
      <c r="D87" s="133">
        <v>17</v>
      </c>
      <c r="E87" s="133" t="s">
        <v>358</v>
      </c>
    </row>
    <row r="88" spans="1:5" ht="20.100000000000001" customHeight="1">
      <c r="A88" s="133">
        <v>87</v>
      </c>
      <c r="B88" s="133" t="s">
        <v>356</v>
      </c>
      <c r="C88" s="133" t="s">
        <v>359</v>
      </c>
      <c r="D88" s="133">
        <v>19</v>
      </c>
      <c r="E88" s="133" t="s">
        <v>358</v>
      </c>
    </row>
  </sheetData>
  <sortState xmlns:xlrd2="http://schemas.microsoft.com/office/spreadsheetml/2017/richdata2" ref="B3:E88">
    <sortCondition ref="D3:D88"/>
  </sortState>
  <pageMargins left="0" right="0" top="0" bottom="0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pageSetUpPr fitToPage="1"/>
  </sheetPr>
  <dimension ref="A1:AJ49"/>
  <sheetViews>
    <sheetView zoomScale="130" zoomScaleNormal="130" workbookViewId="0">
      <selection activeCell="K5" sqref="K5"/>
    </sheetView>
  </sheetViews>
  <sheetFormatPr baseColWidth="10" defaultRowHeight="15"/>
  <cols>
    <col min="1" max="1" width="5" style="14" bestFit="1" customWidth="1"/>
    <col min="2" max="2" width="23.5703125" style="14" customWidth="1"/>
    <col min="3" max="3" width="0.85546875" customWidth="1"/>
    <col min="4" max="4" width="20.7109375" bestFit="1" customWidth="1"/>
    <col min="5" max="5" width="0.85546875" customWidth="1"/>
    <col min="6" max="6" width="2.42578125" customWidth="1"/>
    <col min="7" max="7" width="5" bestFit="1" customWidth="1"/>
    <col min="8" max="8" width="4.140625" bestFit="1" customWidth="1"/>
    <col min="9" max="9" width="5" bestFit="1" customWidth="1"/>
    <col min="10" max="10" width="4.140625" bestFit="1" customWidth="1"/>
    <col min="11" max="11" width="5" bestFit="1" customWidth="1"/>
    <col min="12" max="12" width="4.140625" bestFit="1" customWidth="1"/>
    <col min="13" max="13" width="7.140625" customWidth="1"/>
    <col min="14" max="14" width="4.140625" bestFit="1" customWidth="1"/>
    <col min="15" max="15" width="6.140625" bestFit="1" customWidth="1"/>
    <col min="16" max="16" width="4.140625" bestFit="1" customWidth="1"/>
    <col min="17" max="17" width="7.140625" customWidth="1"/>
    <col min="18" max="18" width="4.140625" bestFit="1" customWidth="1"/>
    <col min="19" max="19" width="7.140625" customWidth="1"/>
    <col min="20" max="20" width="4.140625" bestFit="1" customWidth="1"/>
    <col min="21" max="21" width="5" bestFit="1" customWidth="1"/>
    <col min="22" max="22" width="4.140625" bestFit="1" customWidth="1"/>
    <col min="23" max="23" width="6.140625" bestFit="1" customWidth="1"/>
    <col min="24" max="24" width="4.140625" bestFit="1" customWidth="1"/>
    <col min="25" max="25" width="5" bestFit="1" customWidth="1"/>
    <col min="26" max="26" width="4.140625" bestFit="1" customWidth="1"/>
    <col min="27" max="27" width="7.140625" customWidth="1"/>
    <col min="28" max="28" width="4.140625" bestFit="1" customWidth="1"/>
    <col min="29" max="29" width="5" bestFit="1" customWidth="1"/>
    <col min="30" max="30" width="4.140625" bestFit="1" customWidth="1"/>
    <col min="31" max="31" width="5" bestFit="1" customWidth="1"/>
    <col min="32" max="32" width="4.140625" bestFit="1" customWidth="1"/>
    <col min="33" max="33" width="5" bestFit="1" customWidth="1"/>
    <col min="34" max="34" width="4.140625" bestFit="1" customWidth="1"/>
    <col min="35" max="35" width="6.140625" bestFit="1" customWidth="1"/>
    <col min="36" max="36" width="4.140625" bestFit="1" customWidth="1"/>
  </cols>
  <sheetData>
    <row r="1" spans="1:36" ht="15.75" customHeight="1">
      <c r="C1" s="14"/>
      <c r="D1" s="14"/>
      <c r="F1" s="45"/>
      <c r="AH1" s="31" t="s">
        <v>475</v>
      </c>
      <c r="AI1" s="256">
        <v>49556.4</v>
      </c>
      <c r="AJ1" s="295"/>
    </row>
    <row r="2" spans="1:36">
      <c r="C2" s="14"/>
      <c r="D2" s="14"/>
      <c r="F2" s="45"/>
      <c r="AH2" s="31" t="s">
        <v>476</v>
      </c>
      <c r="AI2" s="256">
        <v>44673.7</v>
      </c>
      <c r="AJ2" s="295"/>
    </row>
    <row r="3" spans="1:36">
      <c r="C3" s="14"/>
      <c r="D3" s="14"/>
    </row>
    <row r="4" spans="1:36">
      <c r="C4" s="14"/>
      <c r="D4" s="14"/>
      <c r="F4" s="14"/>
    </row>
    <row r="5" spans="1:36" ht="15.75">
      <c r="C5" s="2"/>
      <c r="D5" s="9" t="s">
        <v>3</v>
      </c>
      <c r="E5" s="11"/>
      <c r="F5" s="67"/>
    </row>
    <row r="6" spans="1:36" ht="15" customHeight="1">
      <c r="B6" s="38" t="s">
        <v>193</v>
      </c>
      <c r="C6" s="2"/>
      <c r="D6" s="10" t="s">
        <v>32</v>
      </c>
      <c r="E6" s="1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</row>
    <row r="7" spans="1:36" ht="13.5" customHeight="1">
      <c r="B7" s="39" t="s">
        <v>421</v>
      </c>
      <c r="C7" s="3"/>
      <c r="D7" s="267" t="s">
        <v>5</v>
      </c>
      <c r="E7" s="7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</row>
    <row r="8" spans="1:36" ht="15.75" customHeight="1">
      <c r="B8" s="205" t="s">
        <v>34</v>
      </c>
      <c r="C8" s="4"/>
      <c r="D8" s="268"/>
      <c r="E8" s="8"/>
      <c r="F8" s="69"/>
      <c r="G8" s="265" t="s">
        <v>88</v>
      </c>
      <c r="H8" s="266"/>
      <c r="I8" s="265" t="s">
        <v>218</v>
      </c>
      <c r="J8" s="266"/>
      <c r="K8" s="265" t="s">
        <v>229</v>
      </c>
      <c r="L8" s="266"/>
      <c r="M8" s="265" t="s">
        <v>242</v>
      </c>
      <c r="N8" s="266"/>
      <c r="O8" s="265" t="s">
        <v>420</v>
      </c>
      <c r="P8" s="266"/>
      <c r="Q8" s="265" t="s">
        <v>435</v>
      </c>
      <c r="R8" s="266"/>
      <c r="S8" s="265" t="s">
        <v>442</v>
      </c>
      <c r="T8" s="266"/>
      <c r="U8" s="265" t="s">
        <v>447</v>
      </c>
      <c r="V8" s="266"/>
      <c r="W8" s="265" t="s">
        <v>453</v>
      </c>
      <c r="X8" s="266"/>
      <c r="Y8" s="265" t="s">
        <v>467</v>
      </c>
      <c r="Z8" s="266"/>
      <c r="AA8" s="265" t="s">
        <v>473</v>
      </c>
      <c r="AB8" s="266"/>
      <c r="AC8" s="265" t="s">
        <v>480</v>
      </c>
      <c r="AD8" s="266"/>
      <c r="AE8" s="265" t="s">
        <v>486</v>
      </c>
      <c r="AF8" s="266"/>
      <c r="AG8" s="265" t="s">
        <v>492</v>
      </c>
      <c r="AH8" s="266"/>
      <c r="AI8" s="265" t="s">
        <v>494</v>
      </c>
      <c r="AJ8" s="266"/>
    </row>
    <row r="9" spans="1:36" ht="15" customHeight="1">
      <c r="B9" s="222"/>
      <c r="C9" s="4"/>
      <c r="D9" s="269"/>
      <c r="E9" s="8"/>
      <c r="F9" s="31"/>
      <c r="G9" s="180" t="s">
        <v>154</v>
      </c>
      <c r="H9" s="221"/>
      <c r="I9" s="180" t="s">
        <v>219</v>
      </c>
      <c r="J9" s="221"/>
      <c r="K9" s="180" t="s">
        <v>230</v>
      </c>
      <c r="L9" s="221"/>
      <c r="M9" s="180" t="s">
        <v>243</v>
      </c>
      <c r="N9" s="221"/>
      <c r="O9" s="180" t="s">
        <v>428</v>
      </c>
      <c r="P9" s="221"/>
      <c r="Q9" s="180" t="s">
        <v>436</v>
      </c>
      <c r="R9" s="221"/>
      <c r="S9" s="180" t="s">
        <v>443</v>
      </c>
      <c r="T9" s="221"/>
      <c r="U9" s="180" t="s">
        <v>449</v>
      </c>
      <c r="V9" s="221"/>
      <c r="W9" s="180" t="s">
        <v>454</v>
      </c>
      <c r="X9" s="221"/>
      <c r="Y9" s="180" t="s">
        <v>469</v>
      </c>
      <c r="Z9" s="221"/>
      <c r="AA9" s="180" t="s">
        <v>474</v>
      </c>
      <c r="AB9" s="221"/>
      <c r="AC9" s="180" t="s">
        <v>482</v>
      </c>
      <c r="AD9" s="221"/>
      <c r="AE9" s="180" t="s">
        <v>487</v>
      </c>
      <c r="AF9" s="221"/>
      <c r="AG9" s="180" t="s">
        <v>493</v>
      </c>
      <c r="AH9" s="221"/>
      <c r="AI9" s="180" t="s">
        <v>495</v>
      </c>
      <c r="AJ9" s="221"/>
    </row>
    <row r="10" spans="1:36" ht="15.75">
      <c r="A10" s="15">
        <v>1</v>
      </c>
      <c r="B10" s="22" t="s">
        <v>189</v>
      </c>
      <c r="C10" s="2"/>
      <c r="D10" s="13">
        <f>SUM(G10+I10+K10+M10+O10+Q10+S10+W10+U10+Y10+AA10+AC10+AE10+AG10+AI10)</f>
        <v>9184</v>
      </c>
      <c r="E10" s="294"/>
      <c r="F10" s="70"/>
      <c r="G10" s="44">
        <v>568</v>
      </c>
      <c r="H10" s="6" t="s">
        <v>1</v>
      </c>
      <c r="I10" s="44">
        <v>559</v>
      </c>
      <c r="J10" s="6" t="s">
        <v>1</v>
      </c>
      <c r="K10" s="44">
        <v>790</v>
      </c>
      <c r="L10" s="6" t="s">
        <v>1</v>
      </c>
      <c r="M10" s="44">
        <v>100</v>
      </c>
      <c r="N10" s="6" t="s">
        <v>1</v>
      </c>
      <c r="O10" s="44">
        <v>1024</v>
      </c>
      <c r="P10" s="6" t="s">
        <v>1</v>
      </c>
      <c r="Q10" s="44">
        <v>342</v>
      </c>
      <c r="R10" s="6" t="s">
        <v>1</v>
      </c>
      <c r="S10" s="44">
        <v>442</v>
      </c>
      <c r="T10" s="6" t="s">
        <v>1</v>
      </c>
      <c r="U10" s="44"/>
      <c r="V10" s="6"/>
      <c r="W10" s="44">
        <v>1090</v>
      </c>
      <c r="X10" s="6" t="s">
        <v>1</v>
      </c>
      <c r="Y10" s="44">
        <v>671</v>
      </c>
      <c r="Z10" s="6" t="s">
        <v>1</v>
      </c>
      <c r="AA10" s="44">
        <v>660</v>
      </c>
      <c r="AB10" s="6" t="s">
        <v>1</v>
      </c>
      <c r="AC10" s="44">
        <v>908</v>
      </c>
      <c r="AD10" s="6" t="s">
        <v>1</v>
      </c>
      <c r="AE10" s="44">
        <v>480</v>
      </c>
      <c r="AF10" s="6" t="s">
        <v>1</v>
      </c>
      <c r="AG10" s="44">
        <v>560</v>
      </c>
      <c r="AH10" s="6" t="s">
        <v>1</v>
      </c>
      <c r="AI10" s="44">
        <v>990</v>
      </c>
      <c r="AJ10" s="6" t="s">
        <v>1</v>
      </c>
    </row>
    <row r="11" spans="1:36" ht="15.75">
      <c r="A11" s="15">
        <v>2</v>
      </c>
      <c r="B11" s="23" t="s">
        <v>31</v>
      </c>
      <c r="C11" s="2"/>
      <c r="D11" s="13">
        <f>SUM(G11+I11+K11+M11+O11+Q11+S11+W11+U11+Y11+AA11+AC11+AE11+AG11+AI11)</f>
        <v>8822.7000000000007</v>
      </c>
      <c r="E11" s="294"/>
      <c r="F11" s="70">
        <v>1</v>
      </c>
      <c r="G11" s="44">
        <v>737</v>
      </c>
      <c r="H11" s="6" t="s">
        <v>1</v>
      </c>
      <c r="I11" s="44">
        <v>568</v>
      </c>
      <c r="J11" s="6" t="s">
        <v>1</v>
      </c>
      <c r="K11" s="44">
        <v>666</v>
      </c>
      <c r="L11" s="6" t="s">
        <v>1</v>
      </c>
      <c r="M11" s="44">
        <v>655</v>
      </c>
      <c r="N11" s="6" t="s">
        <v>1</v>
      </c>
      <c r="O11" s="44">
        <v>642</v>
      </c>
      <c r="P11" s="6" t="s">
        <v>1</v>
      </c>
      <c r="Q11" s="44">
        <v>602</v>
      </c>
      <c r="R11" s="6" t="s">
        <v>1</v>
      </c>
      <c r="S11" s="44">
        <v>364.7</v>
      </c>
      <c r="T11" s="6" t="s">
        <v>1</v>
      </c>
      <c r="U11" s="44">
        <v>992</v>
      </c>
      <c r="V11" s="6" t="s">
        <v>1</v>
      </c>
      <c r="W11" s="44"/>
      <c r="X11" s="6"/>
      <c r="Y11" s="44">
        <v>515</v>
      </c>
      <c r="Z11" s="6" t="s">
        <v>1</v>
      </c>
      <c r="AA11" s="44">
        <v>485</v>
      </c>
      <c r="AB11" s="6" t="s">
        <v>1</v>
      </c>
      <c r="AC11" s="44">
        <v>575</v>
      </c>
      <c r="AD11" s="6" t="s">
        <v>1</v>
      </c>
      <c r="AE11" s="44">
        <v>418</v>
      </c>
      <c r="AF11" s="6" t="s">
        <v>1</v>
      </c>
      <c r="AG11" s="44">
        <v>674</v>
      </c>
      <c r="AH11" s="6" t="s">
        <v>1</v>
      </c>
      <c r="AI11" s="44">
        <v>929</v>
      </c>
      <c r="AJ11" s="6" t="s">
        <v>1</v>
      </c>
    </row>
    <row r="12" spans="1:36" ht="15.75">
      <c r="A12" s="15">
        <v>3</v>
      </c>
      <c r="B12" s="22" t="s">
        <v>16</v>
      </c>
      <c r="C12" s="2"/>
      <c r="D12" s="13">
        <f>SUM(G12+I12+K12+M12+O12+Q12+S12+W12+U12+Y12+AA12+AC12+AE12+AG12+AI12)</f>
        <v>8404</v>
      </c>
      <c r="E12" s="294"/>
      <c r="F12" s="70"/>
      <c r="G12" s="44">
        <v>411</v>
      </c>
      <c r="H12" s="6" t="s">
        <v>1</v>
      </c>
      <c r="I12" s="44">
        <v>159</v>
      </c>
      <c r="J12" s="6" t="s">
        <v>1</v>
      </c>
      <c r="K12" s="44">
        <v>420</v>
      </c>
      <c r="L12" s="6" t="s">
        <v>1</v>
      </c>
      <c r="M12" s="44">
        <v>297</v>
      </c>
      <c r="N12" s="6" t="s">
        <v>1</v>
      </c>
      <c r="O12" s="44">
        <v>840</v>
      </c>
      <c r="P12" s="6" t="s">
        <v>1</v>
      </c>
      <c r="Q12" s="44">
        <v>677</v>
      </c>
      <c r="R12" s="6" t="s">
        <v>1</v>
      </c>
      <c r="S12" s="44">
        <v>464</v>
      </c>
      <c r="T12" s="6" t="s">
        <v>1</v>
      </c>
      <c r="U12" s="44"/>
      <c r="V12" s="6"/>
      <c r="W12" s="44">
        <v>1021</v>
      </c>
      <c r="X12" s="6" t="s">
        <v>1</v>
      </c>
      <c r="Y12" s="44">
        <v>344</v>
      </c>
      <c r="Z12" s="6" t="s">
        <v>1</v>
      </c>
      <c r="AA12" s="44">
        <v>554</v>
      </c>
      <c r="AB12" s="6" t="s">
        <v>1</v>
      </c>
      <c r="AC12" s="44">
        <v>735</v>
      </c>
      <c r="AD12" s="6" t="s">
        <v>1</v>
      </c>
      <c r="AE12" s="44">
        <v>732</v>
      </c>
      <c r="AF12" s="6" t="s">
        <v>1</v>
      </c>
      <c r="AG12" s="44">
        <v>748</v>
      </c>
      <c r="AH12" s="6" t="s">
        <v>1</v>
      </c>
      <c r="AI12" s="44">
        <v>1002</v>
      </c>
      <c r="AJ12" s="6" t="s">
        <v>1</v>
      </c>
    </row>
    <row r="13" spans="1:36" ht="15.75">
      <c r="A13" s="15">
        <v>4</v>
      </c>
      <c r="B13" s="23" t="s">
        <v>14</v>
      </c>
      <c r="C13" s="2"/>
      <c r="D13" s="13">
        <f>SUM(G13+I13+K13+M13+O13+Q13+S13+W13+U13+Y13+AA13+AC13+AE13+AG13+AI13)</f>
        <v>7116.5</v>
      </c>
      <c r="E13" s="294"/>
      <c r="F13" s="70">
        <v>1</v>
      </c>
      <c r="G13" s="44">
        <v>120</v>
      </c>
      <c r="H13" s="6" t="s">
        <v>1</v>
      </c>
      <c r="I13" s="44">
        <v>336</v>
      </c>
      <c r="J13" s="6" t="s">
        <v>1</v>
      </c>
      <c r="K13" s="44">
        <v>656</v>
      </c>
      <c r="L13" s="6" t="s">
        <v>1</v>
      </c>
      <c r="M13" s="44">
        <v>697</v>
      </c>
      <c r="N13" s="6" t="s">
        <v>1</v>
      </c>
      <c r="O13" s="44">
        <v>473</v>
      </c>
      <c r="P13" s="6" t="s">
        <v>1</v>
      </c>
      <c r="Q13" s="44">
        <v>444</v>
      </c>
      <c r="R13" s="6" t="s">
        <v>1</v>
      </c>
      <c r="S13" s="44">
        <v>392</v>
      </c>
      <c r="T13" s="6" t="s">
        <v>1</v>
      </c>
      <c r="U13" s="44">
        <v>901</v>
      </c>
      <c r="V13" s="6" t="s">
        <v>1</v>
      </c>
      <c r="W13" s="44"/>
      <c r="X13" s="6"/>
      <c r="Y13" s="44">
        <v>168</v>
      </c>
      <c r="Z13" s="6" t="s">
        <v>1</v>
      </c>
      <c r="AA13" s="44">
        <v>799.5</v>
      </c>
      <c r="AB13" s="6" t="s">
        <v>1</v>
      </c>
      <c r="AC13" s="44">
        <v>660</v>
      </c>
      <c r="AD13" s="6" t="s">
        <v>1</v>
      </c>
      <c r="AE13" s="44">
        <v>568</v>
      </c>
      <c r="AF13" s="6" t="s">
        <v>1</v>
      </c>
      <c r="AG13" s="44">
        <v>414</v>
      </c>
      <c r="AH13" s="6" t="s">
        <v>1</v>
      </c>
      <c r="AI13" s="44">
        <v>488</v>
      </c>
      <c r="AJ13" s="6" t="s">
        <v>1</v>
      </c>
    </row>
    <row r="14" spans="1:36" ht="15.75">
      <c r="A14" s="15">
        <v>5</v>
      </c>
      <c r="B14" s="23" t="s">
        <v>191</v>
      </c>
      <c r="C14" s="2"/>
      <c r="D14" s="13">
        <f>SUM(G14+I14+K14+M14+O14+Q14+S14+W14+U14+Y14+AA14+AC14+AE14+AG14+AI14)</f>
        <v>6410</v>
      </c>
      <c r="E14" s="294"/>
      <c r="F14" s="70">
        <v>1</v>
      </c>
      <c r="G14" s="44">
        <v>392</v>
      </c>
      <c r="H14" s="6" t="s">
        <v>1</v>
      </c>
      <c r="I14" s="44">
        <v>376</v>
      </c>
      <c r="J14" s="6" t="s">
        <v>1</v>
      </c>
      <c r="K14" s="44">
        <v>455</v>
      </c>
      <c r="L14" s="6" t="s">
        <v>1</v>
      </c>
      <c r="M14" s="44">
        <v>400</v>
      </c>
      <c r="N14" s="6" t="s">
        <v>1</v>
      </c>
      <c r="O14" s="44">
        <v>595</v>
      </c>
      <c r="P14" s="6" t="s">
        <v>1</v>
      </c>
      <c r="Q14" s="44">
        <v>334</v>
      </c>
      <c r="R14" s="6" t="s">
        <v>1</v>
      </c>
      <c r="S14" s="44">
        <v>508</v>
      </c>
      <c r="T14" s="6" t="s">
        <v>1</v>
      </c>
      <c r="U14" s="44">
        <v>700</v>
      </c>
      <c r="V14" s="6" t="s">
        <v>1</v>
      </c>
      <c r="W14" s="44"/>
      <c r="X14" s="6"/>
      <c r="Y14" s="44"/>
      <c r="Z14" s="6"/>
      <c r="AA14" s="44">
        <v>480</v>
      </c>
      <c r="AB14" s="6" t="s">
        <v>1</v>
      </c>
      <c r="AC14" s="44">
        <v>480</v>
      </c>
      <c r="AD14" s="6" t="s">
        <v>1</v>
      </c>
      <c r="AE14" s="44">
        <v>625</v>
      </c>
      <c r="AF14" s="6" t="s">
        <v>1</v>
      </c>
      <c r="AG14" s="44">
        <v>230</v>
      </c>
      <c r="AH14" s="6" t="s">
        <v>1</v>
      </c>
      <c r="AI14" s="44">
        <v>835</v>
      </c>
      <c r="AJ14" s="6" t="s">
        <v>1</v>
      </c>
    </row>
    <row r="15" spans="1:36" ht="15.75" customHeight="1">
      <c r="A15" s="15">
        <v>6</v>
      </c>
      <c r="B15" s="58" t="s">
        <v>78</v>
      </c>
      <c r="C15" s="2"/>
      <c r="D15" s="13">
        <f>SUM(G15+I15+K15+M15+O15+Q15+S15+W15+U15+Y15+AA15+AC15+AE15+AG15+AI15)</f>
        <v>6333</v>
      </c>
      <c r="E15" s="294"/>
      <c r="F15" s="70">
        <v>1</v>
      </c>
      <c r="G15" s="44">
        <v>450</v>
      </c>
      <c r="H15" s="6" t="s">
        <v>1</v>
      </c>
      <c r="I15" s="44"/>
      <c r="J15" s="6"/>
      <c r="K15" s="44">
        <v>729</v>
      </c>
      <c r="L15" s="6" t="s">
        <v>1</v>
      </c>
      <c r="M15" s="44">
        <v>368</v>
      </c>
      <c r="N15" s="6" t="s">
        <v>1</v>
      </c>
      <c r="O15" s="44">
        <v>644</v>
      </c>
      <c r="P15" s="6" t="s">
        <v>1</v>
      </c>
      <c r="Q15" s="44">
        <v>184</v>
      </c>
      <c r="R15" s="6" t="s">
        <v>1</v>
      </c>
      <c r="S15" s="44">
        <v>342</v>
      </c>
      <c r="T15" s="6" t="s">
        <v>1</v>
      </c>
      <c r="U15" s="44">
        <v>880</v>
      </c>
      <c r="V15" s="6" t="s">
        <v>1</v>
      </c>
      <c r="W15" s="44"/>
      <c r="X15" s="6"/>
      <c r="Y15" s="44"/>
      <c r="Z15" s="6"/>
      <c r="AA15" s="44"/>
      <c r="AB15" s="6"/>
      <c r="AC15" s="44">
        <v>602</v>
      </c>
      <c r="AD15" s="6" t="s">
        <v>1</v>
      </c>
      <c r="AE15" s="44">
        <v>790</v>
      </c>
      <c r="AF15" s="6" t="s">
        <v>1</v>
      </c>
      <c r="AG15" s="44"/>
      <c r="AH15" s="6"/>
      <c r="AI15" s="44">
        <v>1344</v>
      </c>
      <c r="AJ15" s="6" t="s">
        <v>1</v>
      </c>
    </row>
    <row r="16" spans="1:36" ht="15.75">
      <c r="A16" s="15">
        <v>7</v>
      </c>
      <c r="B16" s="22" t="s">
        <v>13</v>
      </c>
      <c r="C16" s="2"/>
      <c r="D16" s="13">
        <f>SUM(G16+I16+K16+M16+O16+Q16+S16+W16+U16+Y16+AA16+AC16+AE16+AG16+AI16)</f>
        <v>6060.8</v>
      </c>
      <c r="E16" s="294"/>
      <c r="F16" s="70"/>
      <c r="G16" s="44">
        <v>244</v>
      </c>
      <c r="H16" s="6" t="s">
        <v>1</v>
      </c>
      <c r="I16" s="44">
        <v>601</v>
      </c>
      <c r="J16" s="6" t="s">
        <v>1</v>
      </c>
      <c r="K16" s="44">
        <v>285</v>
      </c>
      <c r="L16" s="6" t="s">
        <v>1</v>
      </c>
      <c r="M16" s="44">
        <v>170</v>
      </c>
      <c r="N16" s="6" t="s">
        <v>1</v>
      </c>
      <c r="O16" s="44">
        <v>949</v>
      </c>
      <c r="P16" s="6" t="s">
        <v>1</v>
      </c>
      <c r="Q16" s="44">
        <v>566.79999999999995</v>
      </c>
      <c r="R16" s="6" t="s">
        <v>1</v>
      </c>
      <c r="S16" s="44">
        <v>443</v>
      </c>
      <c r="T16" s="6" t="s">
        <v>1</v>
      </c>
      <c r="U16" s="44"/>
      <c r="V16" s="6"/>
      <c r="W16" s="44">
        <v>864</v>
      </c>
      <c r="X16" s="6" t="s">
        <v>1</v>
      </c>
      <c r="Y16" s="44">
        <v>380</v>
      </c>
      <c r="Z16" s="6" t="s">
        <v>1</v>
      </c>
      <c r="AA16" s="44">
        <v>280</v>
      </c>
      <c r="AB16" s="6" t="s">
        <v>1</v>
      </c>
      <c r="AC16" s="44">
        <v>60</v>
      </c>
      <c r="AD16" s="6" t="s">
        <v>1</v>
      </c>
      <c r="AE16" s="44"/>
      <c r="AF16" s="6" t="s">
        <v>1</v>
      </c>
      <c r="AG16" s="44">
        <v>318</v>
      </c>
      <c r="AH16" s="6" t="s">
        <v>1</v>
      </c>
      <c r="AI16" s="44">
        <v>900</v>
      </c>
      <c r="AJ16" s="6" t="s">
        <v>1</v>
      </c>
    </row>
    <row r="17" spans="1:36" ht="15.75" customHeight="1">
      <c r="A17" s="15">
        <v>8</v>
      </c>
      <c r="B17" s="23" t="s">
        <v>17</v>
      </c>
      <c r="C17" s="2"/>
      <c r="D17" s="13">
        <f>SUM(G17+I17+K17+M17+O17+Q17+S17+W17+U17+Y17+AA17+AC17+AE17+AG17+AI17)</f>
        <v>5269.5</v>
      </c>
      <c r="E17" s="294"/>
      <c r="F17" s="70">
        <v>1</v>
      </c>
      <c r="G17" s="44">
        <v>357</v>
      </c>
      <c r="H17" s="6" t="s">
        <v>1</v>
      </c>
      <c r="I17" s="44">
        <v>85</v>
      </c>
      <c r="J17" s="6" t="s">
        <v>1</v>
      </c>
      <c r="K17" s="44">
        <v>593</v>
      </c>
      <c r="L17" s="6" t="s">
        <v>1</v>
      </c>
      <c r="M17" s="44">
        <v>283</v>
      </c>
      <c r="N17" s="6" t="s">
        <v>1</v>
      </c>
      <c r="O17" s="44">
        <v>658</v>
      </c>
      <c r="P17" s="6" t="s">
        <v>1</v>
      </c>
      <c r="Q17" s="44">
        <v>349.8</v>
      </c>
      <c r="R17" s="6" t="s">
        <v>1</v>
      </c>
      <c r="S17" s="44">
        <v>364.7</v>
      </c>
      <c r="T17" s="6" t="s">
        <v>1</v>
      </c>
      <c r="U17" s="44">
        <v>536</v>
      </c>
      <c r="V17" s="6" t="s">
        <v>1</v>
      </c>
      <c r="W17" s="44"/>
      <c r="X17" s="6"/>
      <c r="Y17" s="44"/>
      <c r="Z17" s="6"/>
      <c r="AA17" s="44">
        <v>618</v>
      </c>
      <c r="AB17" s="6" t="s">
        <v>1</v>
      </c>
      <c r="AC17" s="44">
        <v>411</v>
      </c>
      <c r="AD17" s="6" t="s">
        <v>1</v>
      </c>
      <c r="AE17" s="44">
        <v>630</v>
      </c>
      <c r="AF17" s="6" t="s">
        <v>1</v>
      </c>
      <c r="AG17" s="44">
        <v>184</v>
      </c>
      <c r="AH17" s="6" t="s">
        <v>1</v>
      </c>
      <c r="AI17" s="44">
        <v>200</v>
      </c>
      <c r="AJ17" s="6" t="s">
        <v>1</v>
      </c>
    </row>
    <row r="18" spans="1:36" ht="15.75" customHeight="1">
      <c r="A18" s="15">
        <v>9</v>
      </c>
      <c r="B18" s="23" t="s">
        <v>29</v>
      </c>
      <c r="C18" s="2"/>
      <c r="D18" s="13">
        <f>SUM(G18+I18+K18+M18+O18+Q18+S18+W18+U18+Y18+AA18+AC18+AE18+AG18+AI18)</f>
        <v>4486.5</v>
      </c>
      <c r="E18" s="8"/>
      <c r="F18" s="70">
        <v>1</v>
      </c>
      <c r="G18" s="63">
        <v>215</v>
      </c>
      <c r="H18" s="6" t="s">
        <v>1</v>
      </c>
      <c r="I18" s="63">
        <v>40</v>
      </c>
      <c r="J18" s="6" t="s">
        <v>1</v>
      </c>
      <c r="K18" s="63">
        <v>310</v>
      </c>
      <c r="L18" s="6" t="s">
        <v>1</v>
      </c>
      <c r="M18" s="63">
        <v>441.5</v>
      </c>
      <c r="N18" s="6" t="s">
        <v>1</v>
      </c>
      <c r="O18" s="63">
        <v>292</v>
      </c>
      <c r="P18" s="6" t="s">
        <v>1</v>
      </c>
      <c r="Q18" s="63">
        <v>110</v>
      </c>
      <c r="R18" s="6" t="s">
        <v>1</v>
      </c>
      <c r="S18" s="63">
        <v>310</v>
      </c>
      <c r="T18" s="6" t="s">
        <v>1</v>
      </c>
      <c r="U18" s="63">
        <v>365</v>
      </c>
      <c r="V18" s="6" t="s">
        <v>1</v>
      </c>
      <c r="W18" s="63"/>
      <c r="X18" s="6"/>
      <c r="Y18" s="63">
        <v>122</v>
      </c>
      <c r="Z18" s="6" t="s">
        <v>1</v>
      </c>
      <c r="AA18" s="63">
        <v>462</v>
      </c>
      <c r="AB18" s="6" t="s">
        <v>1</v>
      </c>
      <c r="AC18" s="63">
        <v>270</v>
      </c>
      <c r="AD18" s="6" t="s">
        <v>1</v>
      </c>
      <c r="AE18" s="63">
        <v>529</v>
      </c>
      <c r="AF18" s="6" t="s">
        <v>1</v>
      </c>
      <c r="AG18" s="63">
        <v>190</v>
      </c>
      <c r="AH18" s="6" t="s">
        <v>1</v>
      </c>
      <c r="AI18" s="63">
        <v>830</v>
      </c>
      <c r="AJ18" s="6" t="s">
        <v>1</v>
      </c>
    </row>
    <row r="19" spans="1:36" ht="15.75">
      <c r="A19" s="15">
        <v>10</v>
      </c>
      <c r="B19" s="59" t="s">
        <v>131</v>
      </c>
      <c r="C19" s="2"/>
      <c r="D19" s="13">
        <f>SUM(G19+I19+K19+M19+O19+Q19+S19+W19+U19+Y19+AA19+AC19+AE19+AG19+AI19)</f>
        <v>3167</v>
      </c>
      <c r="E19" s="40"/>
      <c r="F19" s="70"/>
      <c r="G19" s="44"/>
      <c r="H19" s="6"/>
      <c r="I19" s="44">
        <v>378</v>
      </c>
      <c r="J19" s="6" t="s">
        <v>1</v>
      </c>
      <c r="K19" s="44">
        <v>115</v>
      </c>
      <c r="L19" s="6" t="s">
        <v>1</v>
      </c>
      <c r="M19" s="44">
        <v>92</v>
      </c>
      <c r="N19" s="6" t="s">
        <v>1</v>
      </c>
      <c r="O19" s="44">
        <v>200</v>
      </c>
      <c r="P19" s="6" t="s">
        <v>1</v>
      </c>
      <c r="Q19" s="44">
        <v>402</v>
      </c>
      <c r="R19" s="6" t="s">
        <v>1</v>
      </c>
      <c r="S19" s="44"/>
      <c r="T19" s="6"/>
      <c r="U19" s="44"/>
      <c r="V19" s="6"/>
      <c r="W19" s="44">
        <v>430</v>
      </c>
      <c r="X19" s="6" t="s">
        <v>1</v>
      </c>
      <c r="Y19" s="44">
        <v>460</v>
      </c>
      <c r="Z19" s="6" t="s">
        <v>1</v>
      </c>
      <c r="AA19" s="44"/>
      <c r="AB19" s="6"/>
      <c r="AC19" s="44">
        <v>280</v>
      </c>
      <c r="AD19" s="6" t="s">
        <v>1</v>
      </c>
      <c r="AE19" s="44"/>
      <c r="AF19" s="6"/>
      <c r="AG19" s="44">
        <v>200</v>
      </c>
      <c r="AH19" s="6" t="s">
        <v>1</v>
      </c>
      <c r="AI19" s="44">
        <v>610</v>
      </c>
      <c r="AJ19" s="6" t="s">
        <v>1</v>
      </c>
    </row>
    <row r="20" spans="1:36" ht="15.75">
      <c r="A20" s="15">
        <v>11</v>
      </c>
      <c r="B20" s="22" t="s">
        <v>192</v>
      </c>
      <c r="C20" s="2"/>
      <c r="D20" s="13">
        <f>SUM(G20+I20+K20+M20+O20+Q20+S20+W20+U20+Y20+AA20+AC20+AE20+AG20+AI20)</f>
        <v>3114</v>
      </c>
      <c r="E20" s="294"/>
      <c r="F20" s="70"/>
      <c r="G20" s="44">
        <v>200</v>
      </c>
      <c r="H20" s="6" t="s">
        <v>1</v>
      </c>
      <c r="I20" s="44">
        <v>200</v>
      </c>
      <c r="J20" s="6" t="s">
        <v>1</v>
      </c>
      <c r="K20" s="44">
        <v>364</v>
      </c>
      <c r="L20" s="6" t="s">
        <v>1</v>
      </c>
      <c r="M20" s="44">
        <v>100</v>
      </c>
      <c r="N20" s="6" t="s">
        <v>1</v>
      </c>
      <c r="O20" s="44">
        <v>280</v>
      </c>
      <c r="P20" s="6" t="s">
        <v>1</v>
      </c>
      <c r="Q20" s="44">
        <v>225</v>
      </c>
      <c r="R20" s="6" t="s">
        <v>1</v>
      </c>
      <c r="S20" s="44">
        <v>134</v>
      </c>
      <c r="T20" s="6" t="s">
        <v>1</v>
      </c>
      <c r="U20" s="44"/>
      <c r="V20" s="6"/>
      <c r="W20" s="44">
        <v>340</v>
      </c>
      <c r="X20" s="6" t="s">
        <v>1</v>
      </c>
      <c r="Y20" s="44">
        <v>272</v>
      </c>
      <c r="Z20" s="6" t="s">
        <v>1</v>
      </c>
      <c r="AA20" s="44">
        <v>134</v>
      </c>
      <c r="AB20" s="6" t="s">
        <v>1</v>
      </c>
      <c r="AC20" s="44">
        <v>85</v>
      </c>
      <c r="AD20" s="6" t="s">
        <v>1</v>
      </c>
      <c r="AE20" s="44"/>
      <c r="AF20" s="6"/>
      <c r="AG20" s="44">
        <v>230</v>
      </c>
      <c r="AH20" s="6" t="s">
        <v>1</v>
      </c>
      <c r="AI20" s="44">
        <v>550</v>
      </c>
      <c r="AJ20" s="6" t="s">
        <v>1</v>
      </c>
    </row>
    <row r="21" spans="1:36" ht="15.75">
      <c r="A21" s="15">
        <v>12</v>
      </c>
      <c r="B21" s="22" t="s">
        <v>94</v>
      </c>
      <c r="C21" s="2"/>
      <c r="D21" s="13">
        <f>SUM(G21+I21+K21+M21+O21+Q21+S21+W21+U21+Y21+AA21+AC21+AE21+AG21+AI21)</f>
        <v>2623.8</v>
      </c>
      <c r="E21" s="40"/>
      <c r="F21" s="70"/>
      <c r="G21" s="44"/>
      <c r="H21" s="6"/>
      <c r="I21" s="44">
        <v>436</v>
      </c>
      <c r="J21" s="6" t="s">
        <v>1</v>
      </c>
      <c r="K21" s="44"/>
      <c r="L21" s="6" t="s">
        <v>1</v>
      </c>
      <c r="M21" s="44">
        <v>190</v>
      </c>
      <c r="N21" s="6" t="s">
        <v>1</v>
      </c>
      <c r="O21" s="44">
        <v>92</v>
      </c>
      <c r="P21" s="6" t="s">
        <v>1</v>
      </c>
      <c r="Q21" s="44">
        <v>287.8</v>
      </c>
      <c r="R21" s="6" t="s">
        <v>1</v>
      </c>
      <c r="S21" s="44"/>
      <c r="T21" s="6"/>
      <c r="U21" s="44"/>
      <c r="V21" s="6"/>
      <c r="W21" s="44">
        <v>254</v>
      </c>
      <c r="X21" s="6" t="s">
        <v>1</v>
      </c>
      <c r="Y21" s="44">
        <v>205</v>
      </c>
      <c r="Z21" s="6" t="s">
        <v>1</v>
      </c>
      <c r="AA21" s="44">
        <v>260</v>
      </c>
      <c r="AB21" s="6" t="s">
        <v>1</v>
      </c>
      <c r="AC21" s="44">
        <v>185</v>
      </c>
      <c r="AD21" s="6" t="s">
        <v>1</v>
      </c>
      <c r="AE21" s="44"/>
      <c r="AF21" s="6"/>
      <c r="AG21" s="44">
        <v>254</v>
      </c>
      <c r="AH21" s="6" t="s">
        <v>1</v>
      </c>
      <c r="AI21" s="44">
        <v>460</v>
      </c>
      <c r="AJ21" s="6" t="s">
        <v>1</v>
      </c>
    </row>
    <row r="22" spans="1:36" ht="15.75">
      <c r="A22" s="15">
        <v>13</v>
      </c>
      <c r="B22" s="61" t="s">
        <v>113</v>
      </c>
      <c r="C22" s="2"/>
      <c r="D22" s="13">
        <f>SUM(G22+I22+K22+M22+O22+Q22+S22+W22+U22+Y22+AA22+AC22+AE22+AG22+AI22)</f>
        <v>2581</v>
      </c>
      <c r="E22" s="43"/>
      <c r="F22" s="70">
        <v>1</v>
      </c>
      <c r="G22" s="44">
        <v>255</v>
      </c>
      <c r="H22" s="6" t="s">
        <v>1</v>
      </c>
      <c r="I22" s="44"/>
      <c r="J22" s="6"/>
      <c r="K22" s="44">
        <v>200</v>
      </c>
      <c r="L22" s="6" t="s">
        <v>1</v>
      </c>
      <c r="M22" s="44"/>
      <c r="N22" s="6"/>
      <c r="O22" s="44">
        <v>286</v>
      </c>
      <c r="P22" s="6" t="s">
        <v>1</v>
      </c>
      <c r="Q22" s="44"/>
      <c r="R22" s="6"/>
      <c r="S22" s="44">
        <v>170</v>
      </c>
      <c r="T22" s="6" t="s">
        <v>1</v>
      </c>
      <c r="U22" s="44">
        <v>262</v>
      </c>
      <c r="V22" s="6" t="s">
        <v>1</v>
      </c>
      <c r="W22" s="44"/>
      <c r="X22" s="6"/>
      <c r="Y22" s="44"/>
      <c r="Z22" s="6"/>
      <c r="AA22" s="44">
        <v>352</v>
      </c>
      <c r="AB22" s="6" t="s">
        <v>1</v>
      </c>
      <c r="AC22" s="44">
        <v>294</v>
      </c>
      <c r="AD22" s="6" t="s">
        <v>1</v>
      </c>
      <c r="AE22" s="44">
        <v>398</v>
      </c>
      <c r="AF22" s="6" t="s">
        <v>1</v>
      </c>
      <c r="AG22" s="44">
        <v>364</v>
      </c>
      <c r="AH22" s="6" t="s">
        <v>1</v>
      </c>
      <c r="AI22" s="44"/>
      <c r="AJ22" s="6"/>
    </row>
    <row r="23" spans="1:36" ht="15.75">
      <c r="A23" s="15">
        <v>14</v>
      </c>
      <c r="B23" s="22" t="s">
        <v>75</v>
      </c>
      <c r="C23" s="2"/>
      <c r="D23" s="13">
        <f>SUM(G23+I23+K23+M23+O23+Q23+S23+W23+U23+Y23+AA23+AC23+AE23+AG23+AI23)</f>
        <v>2563</v>
      </c>
      <c r="E23" s="43"/>
      <c r="F23" s="70"/>
      <c r="G23" s="44"/>
      <c r="H23" s="6"/>
      <c r="I23" s="44">
        <v>268</v>
      </c>
      <c r="J23" s="6" t="s">
        <v>1</v>
      </c>
      <c r="K23" s="44">
        <v>159</v>
      </c>
      <c r="L23" s="6" t="s">
        <v>1</v>
      </c>
      <c r="M23" s="44">
        <v>270</v>
      </c>
      <c r="N23" s="6" t="s">
        <v>1</v>
      </c>
      <c r="O23" s="44"/>
      <c r="P23" s="6"/>
      <c r="Q23" s="44">
        <v>150</v>
      </c>
      <c r="R23" s="6" t="s">
        <v>1</v>
      </c>
      <c r="S23" s="44">
        <v>200</v>
      </c>
      <c r="T23" s="6" t="s">
        <v>1</v>
      </c>
      <c r="U23" s="44"/>
      <c r="V23" s="6"/>
      <c r="W23" s="44">
        <v>200</v>
      </c>
      <c r="X23" s="6" t="s">
        <v>1</v>
      </c>
      <c r="Y23" s="44">
        <v>184</v>
      </c>
      <c r="Z23" s="6" t="s">
        <v>1</v>
      </c>
      <c r="AA23" s="44">
        <v>184</v>
      </c>
      <c r="AB23" s="6" t="s">
        <v>1</v>
      </c>
      <c r="AC23" s="44">
        <v>184</v>
      </c>
      <c r="AD23" s="6" t="s">
        <v>1</v>
      </c>
      <c r="AE23" s="44">
        <v>200</v>
      </c>
      <c r="AF23" s="6" t="s">
        <v>1</v>
      </c>
      <c r="AG23" s="44">
        <v>280</v>
      </c>
      <c r="AH23" s="6" t="s">
        <v>1</v>
      </c>
      <c r="AI23" s="44">
        <v>284</v>
      </c>
      <c r="AJ23" s="6" t="s">
        <v>1</v>
      </c>
    </row>
    <row r="24" spans="1:36" ht="15.75">
      <c r="A24" s="15">
        <v>15</v>
      </c>
      <c r="B24" s="22" t="s">
        <v>86</v>
      </c>
      <c r="C24" s="2"/>
      <c r="D24" s="13">
        <f>SUM(G24+I24+K24+M24+O24+Q24+S24+W24+U24+Y24+AA24+AC24+AE24+AG24+AI24)</f>
        <v>2130.8000000000002</v>
      </c>
      <c r="E24" s="43"/>
      <c r="F24" s="70"/>
      <c r="G24" s="44">
        <v>414</v>
      </c>
      <c r="H24" s="6" t="s">
        <v>1</v>
      </c>
      <c r="I24" s="44">
        <v>254</v>
      </c>
      <c r="J24" s="6" t="s">
        <v>1</v>
      </c>
      <c r="K24" s="44"/>
      <c r="L24" s="6"/>
      <c r="M24" s="44">
        <v>150</v>
      </c>
      <c r="N24" s="6" t="s">
        <v>1</v>
      </c>
      <c r="O24" s="44">
        <v>120</v>
      </c>
      <c r="P24" s="6" t="s">
        <v>1</v>
      </c>
      <c r="Q24" s="44">
        <v>401.8</v>
      </c>
      <c r="R24" s="6" t="s">
        <v>1</v>
      </c>
      <c r="S24" s="44"/>
      <c r="T24" s="6"/>
      <c r="U24" s="44"/>
      <c r="V24" s="6"/>
      <c r="W24" s="44">
        <v>611</v>
      </c>
      <c r="X24" s="6" t="s">
        <v>1</v>
      </c>
      <c r="Y24" s="44"/>
      <c r="Z24" s="6"/>
      <c r="AA24" s="44"/>
      <c r="AB24" s="6"/>
      <c r="AC24" s="44"/>
      <c r="AD24" s="6"/>
      <c r="AE24" s="44"/>
      <c r="AF24" s="6"/>
      <c r="AG24" s="44"/>
      <c r="AH24" s="6"/>
      <c r="AI24" s="44">
        <v>180</v>
      </c>
      <c r="AJ24" s="6" t="s">
        <v>1</v>
      </c>
    </row>
    <row r="25" spans="1:36" ht="15.75">
      <c r="A25" s="15">
        <v>16</v>
      </c>
      <c r="B25" s="58" t="s">
        <v>77</v>
      </c>
      <c r="C25" s="2"/>
      <c r="D25" s="13">
        <f>SUM(G25+I25+K25+M25+O25+Q25+S25+W25+U25+Y25+AA25+AC25+AE25+AG25+AI25)</f>
        <v>2114</v>
      </c>
      <c r="E25" s="43"/>
      <c r="F25" s="70">
        <v>1</v>
      </c>
      <c r="G25" s="44">
        <v>168</v>
      </c>
      <c r="H25" s="6" t="s">
        <v>1</v>
      </c>
      <c r="I25" s="44"/>
      <c r="J25" s="6"/>
      <c r="K25" s="44">
        <v>255</v>
      </c>
      <c r="L25" s="6" t="s">
        <v>1</v>
      </c>
      <c r="M25" s="44">
        <v>200</v>
      </c>
      <c r="N25" s="6" t="s">
        <v>1</v>
      </c>
      <c r="O25" s="44">
        <v>200</v>
      </c>
      <c r="P25" s="6" t="s">
        <v>1</v>
      </c>
      <c r="Q25" s="44"/>
      <c r="R25" s="6"/>
      <c r="S25" s="44">
        <v>184</v>
      </c>
      <c r="T25" s="6" t="s">
        <v>1</v>
      </c>
      <c r="U25" s="44">
        <v>200</v>
      </c>
      <c r="V25" s="6" t="s">
        <v>1</v>
      </c>
      <c r="W25" s="44"/>
      <c r="X25" s="6"/>
      <c r="Y25" s="44">
        <v>200</v>
      </c>
      <c r="Z25" s="6" t="s">
        <v>1</v>
      </c>
      <c r="AA25" s="44">
        <v>255</v>
      </c>
      <c r="AB25" s="6" t="s">
        <v>1</v>
      </c>
      <c r="AC25" s="44">
        <v>200</v>
      </c>
      <c r="AD25" s="6" t="s">
        <v>1</v>
      </c>
      <c r="AE25" s="44">
        <v>192</v>
      </c>
      <c r="AF25" s="6" t="s">
        <v>1</v>
      </c>
      <c r="AG25" s="44"/>
      <c r="AH25" s="6"/>
      <c r="AI25" s="44">
        <v>60</v>
      </c>
      <c r="AJ25" s="6" t="s">
        <v>1</v>
      </c>
    </row>
    <row r="26" spans="1:36" ht="15.75">
      <c r="A26" s="15">
        <v>17</v>
      </c>
      <c r="B26" s="22" t="s">
        <v>30</v>
      </c>
      <c r="C26" s="2"/>
      <c r="D26" s="13">
        <f>SUM(G26+I26+K26+M26+O26+Q26+S26+W26+U26+Y26+AA26+AC26+AE26+AG26+AI26)</f>
        <v>2078</v>
      </c>
      <c r="E26" s="43"/>
      <c r="F26" s="70"/>
      <c r="G26" s="44">
        <v>40</v>
      </c>
      <c r="H26" s="6" t="s">
        <v>1</v>
      </c>
      <c r="I26" s="44">
        <v>180</v>
      </c>
      <c r="J26" s="6" t="s">
        <v>1</v>
      </c>
      <c r="K26" s="44">
        <v>100</v>
      </c>
      <c r="L26" s="6" t="s">
        <v>1</v>
      </c>
      <c r="M26" s="44">
        <v>115</v>
      </c>
      <c r="N26" s="6" t="s">
        <v>1</v>
      </c>
      <c r="O26" s="44">
        <v>120</v>
      </c>
      <c r="P26" s="6" t="s">
        <v>1</v>
      </c>
      <c r="Q26" s="44">
        <v>160</v>
      </c>
      <c r="R26" s="6" t="s">
        <v>1</v>
      </c>
      <c r="S26" s="44"/>
      <c r="T26" s="6"/>
      <c r="U26" s="44"/>
      <c r="V26" s="6"/>
      <c r="W26" s="44">
        <v>290</v>
      </c>
      <c r="X26" s="6" t="s">
        <v>1</v>
      </c>
      <c r="Y26" s="44">
        <v>228</v>
      </c>
      <c r="Z26" s="6" t="s">
        <v>1</v>
      </c>
      <c r="AA26" s="44">
        <v>115</v>
      </c>
      <c r="AB26" s="6" t="s">
        <v>1</v>
      </c>
      <c r="AC26" s="44">
        <v>100</v>
      </c>
      <c r="AD26" s="6" t="s">
        <v>1</v>
      </c>
      <c r="AE26" s="44">
        <v>142</v>
      </c>
      <c r="AF26" s="6" t="s">
        <v>1</v>
      </c>
      <c r="AG26" s="44">
        <v>268</v>
      </c>
      <c r="AH26" s="6" t="s">
        <v>1</v>
      </c>
      <c r="AI26" s="44">
        <v>220</v>
      </c>
      <c r="AJ26" s="6" t="s">
        <v>1</v>
      </c>
    </row>
    <row r="27" spans="1:36" ht="15.75">
      <c r="A27" s="15">
        <v>18</v>
      </c>
      <c r="B27" s="22" t="s">
        <v>73</v>
      </c>
      <c r="C27" s="2"/>
      <c r="D27" s="13">
        <f>SUM(G27+I27+K27+M27+O27+Q27+S27+W27+U27+Y27+AA27+AC27+AE27+AG27+AI27)</f>
        <v>2036</v>
      </c>
      <c r="E27" s="43"/>
      <c r="F27" s="70"/>
      <c r="G27" s="44">
        <v>168</v>
      </c>
      <c r="H27" s="6" t="s">
        <v>1</v>
      </c>
      <c r="I27" s="44">
        <v>234</v>
      </c>
      <c r="J27" s="6" t="s">
        <v>1</v>
      </c>
      <c r="K27" s="44"/>
      <c r="L27" s="6"/>
      <c r="M27" s="44"/>
      <c r="N27" s="6"/>
      <c r="O27" s="44">
        <v>280</v>
      </c>
      <c r="P27" s="6" t="s">
        <v>1</v>
      </c>
      <c r="Q27" s="44">
        <v>228</v>
      </c>
      <c r="R27" s="6" t="s">
        <v>1</v>
      </c>
      <c r="S27" s="44"/>
      <c r="T27" s="6"/>
      <c r="U27" s="44"/>
      <c r="V27" s="6"/>
      <c r="W27" s="44">
        <v>184</v>
      </c>
      <c r="X27" s="6" t="s">
        <v>1</v>
      </c>
      <c r="Y27" s="44">
        <v>150</v>
      </c>
      <c r="Z27" s="6" t="s">
        <v>1</v>
      </c>
      <c r="AA27" s="44">
        <v>184</v>
      </c>
      <c r="AB27" s="6" t="s">
        <v>1</v>
      </c>
      <c r="AC27" s="44">
        <v>168</v>
      </c>
      <c r="AD27" s="6" t="s">
        <v>1</v>
      </c>
      <c r="AE27" s="44"/>
      <c r="AF27" s="6"/>
      <c r="AG27" s="44">
        <v>200</v>
      </c>
      <c r="AH27" s="6" t="s">
        <v>1</v>
      </c>
      <c r="AI27" s="44">
        <v>240</v>
      </c>
      <c r="AJ27" s="6" t="s">
        <v>1</v>
      </c>
    </row>
    <row r="28" spans="1:36" ht="15.75">
      <c r="A28" s="15">
        <v>19</v>
      </c>
      <c r="B28" s="84" t="s">
        <v>221</v>
      </c>
      <c r="C28" s="2"/>
      <c r="D28" s="13">
        <f>SUM(G28+I28+K28+M28+O28+Q28+S28+W28+U28+Y28+AA28+AC28+AE28+AG28+AI28)</f>
        <v>1987.8</v>
      </c>
      <c r="E28" s="43"/>
      <c r="F28" s="70"/>
      <c r="G28" s="44"/>
      <c r="H28" s="6"/>
      <c r="I28" s="44">
        <v>269</v>
      </c>
      <c r="J28" s="6" t="s">
        <v>1</v>
      </c>
      <c r="K28" s="44"/>
      <c r="L28" s="6"/>
      <c r="M28" s="44">
        <v>150</v>
      </c>
      <c r="N28" s="6" t="s">
        <v>1</v>
      </c>
      <c r="O28" s="44">
        <v>192</v>
      </c>
      <c r="P28" s="6" t="s">
        <v>1</v>
      </c>
      <c r="Q28" s="44">
        <v>194.8</v>
      </c>
      <c r="R28" s="6" t="s">
        <v>1</v>
      </c>
      <c r="S28" s="44"/>
      <c r="T28" s="6"/>
      <c r="U28" s="44"/>
      <c r="V28" s="6"/>
      <c r="W28" s="44">
        <v>400</v>
      </c>
      <c r="X28" s="6" t="s">
        <v>1</v>
      </c>
      <c r="Y28" s="44">
        <v>192</v>
      </c>
      <c r="Z28" s="6" t="s">
        <v>1</v>
      </c>
      <c r="AA28" s="44"/>
      <c r="AB28" s="6"/>
      <c r="AC28" s="44">
        <v>142</v>
      </c>
      <c r="AD28" s="6" t="s">
        <v>1</v>
      </c>
      <c r="AE28" s="44"/>
      <c r="AF28" s="6"/>
      <c r="AG28" s="44">
        <v>448</v>
      </c>
      <c r="AH28" s="6" t="s">
        <v>1</v>
      </c>
      <c r="AI28" s="44"/>
      <c r="AJ28" s="6"/>
    </row>
    <row r="29" spans="1:36" ht="15.75">
      <c r="A29" s="15">
        <v>20</v>
      </c>
      <c r="B29" s="23" t="s">
        <v>15</v>
      </c>
      <c r="C29" s="2"/>
      <c r="D29" s="13">
        <f>SUM(G29+I29+K29+M29+O29+Q29+S29+W29+U29+Y29+AA29+AC29+AE29+AG29+AI29)</f>
        <v>1594</v>
      </c>
      <c r="E29" s="43"/>
      <c r="F29" s="70">
        <v>1</v>
      </c>
      <c r="G29" s="44"/>
      <c r="H29" s="6"/>
      <c r="I29" s="44">
        <v>127</v>
      </c>
      <c r="J29" s="6" t="s">
        <v>1</v>
      </c>
      <c r="K29" s="44">
        <v>190</v>
      </c>
      <c r="L29" s="6" t="s">
        <v>1</v>
      </c>
      <c r="M29" s="44">
        <v>60</v>
      </c>
      <c r="N29" s="6" t="s">
        <v>1</v>
      </c>
      <c r="O29" s="44"/>
      <c r="P29" s="6"/>
      <c r="Q29" s="44">
        <v>248</v>
      </c>
      <c r="R29" s="6" t="s">
        <v>1</v>
      </c>
      <c r="S29" s="44">
        <v>180</v>
      </c>
      <c r="T29" s="6" t="s">
        <v>1</v>
      </c>
      <c r="U29" s="44">
        <v>245</v>
      </c>
      <c r="V29" s="6" t="s">
        <v>1</v>
      </c>
      <c r="W29" s="44"/>
      <c r="X29" s="6"/>
      <c r="Y29" s="44"/>
      <c r="Z29" s="6"/>
      <c r="AA29" s="44">
        <v>230</v>
      </c>
      <c r="AB29" s="6" t="s">
        <v>1</v>
      </c>
      <c r="AC29" s="44">
        <v>214</v>
      </c>
      <c r="AD29" s="6" t="s">
        <v>1</v>
      </c>
      <c r="AE29" s="44">
        <v>100</v>
      </c>
      <c r="AF29" s="6" t="s">
        <v>1</v>
      </c>
      <c r="AG29" s="44"/>
      <c r="AH29" s="6"/>
      <c r="AI29" s="44"/>
      <c r="AJ29" s="6"/>
    </row>
    <row r="30" spans="1:36" ht="15.75">
      <c r="A30" s="15">
        <v>21</v>
      </c>
      <c r="B30" s="58" t="s">
        <v>91</v>
      </c>
      <c r="C30" s="2"/>
      <c r="D30" s="13">
        <f>SUM(G30+I30+K30+M30+O30+Q30+S30+W30+U30+Y30+AA30+AC30+AE30+AG30+AI30)</f>
        <v>1445</v>
      </c>
      <c r="E30" s="43"/>
      <c r="F30" s="70">
        <v>1</v>
      </c>
      <c r="G30" s="44">
        <v>134</v>
      </c>
      <c r="H30" s="6" t="s">
        <v>1</v>
      </c>
      <c r="I30" s="44">
        <v>184</v>
      </c>
      <c r="J30" s="6" t="s">
        <v>1</v>
      </c>
      <c r="K30" s="44"/>
      <c r="L30" s="6"/>
      <c r="M30" s="44">
        <v>159</v>
      </c>
      <c r="N30" s="6" t="s">
        <v>1</v>
      </c>
      <c r="O30" s="44">
        <v>200</v>
      </c>
      <c r="P30" s="6" t="s">
        <v>1</v>
      </c>
      <c r="Q30" s="44"/>
      <c r="R30" s="6"/>
      <c r="S30" s="44">
        <v>184</v>
      </c>
      <c r="T30" s="6" t="s">
        <v>1</v>
      </c>
      <c r="U30" s="44">
        <v>200</v>
      </c>
      <c r="V30" s="6" t="s">
        <v>1</v>
      </c>
      <c r="W30" s="44"/>
      <c r="X30" s="6"/>
      <c r="Y30" s="44"/>
      <c r="Z30" s="6"/>
      <c r="AA30" s="44">
        <v>200</v>
      </c>
      <c r="AB30" s="6" t="s">
        <v>1</v>
      </c>
      <c r="AC30" s="44"/>
      <c r="AD30" s="6"/>
      <c r="AE30" s="44">
        <v>184</v>
      </c>
      <c r="AF30" s="6" t="s">
        <v>1</v>
      </c>
      <c r="AG30" s="44"/>
      <c r="AH30" s="6"/>
      <c r="AI30" s="44"/>
      <c r="AJ30" s="6"/>
    </row>
    <row r="31" spans="1:36" ht="15.75">
      <c r="A31" s="15">
        <v>22</v>
      </c>
      <c r="B31" s="58" t="s">
        <v>182</v>
      </c>
      <c r="C31" s="2"/>
      <c r="D31" s="13">
        <f>SUM(G31+I31+K31+M31+O31+Q31+S31+W31+U31+Y31+AA31+AC31+AE31+AG31+AI31)</f>
        <v>1048.5</v>
      </c>
      <c r="E31" s="43"/>
      <c r="F31" s="70">
        <v>1</v>
      </c>
      <c r="G31" s="44">
        <v>92</v>
      </c>
      <c r="H31" s="6" t="s">
        <v>1</v>
      </c>
      <c r="I31" s="44">
        <v>50</v>
      </c>
      <c r="J31" s="6" t="s">
        <v>1</v>
      </c>
      <c r="K31" s="44">
        <v>67</v>
      </c>
      <c r="L31" s="6" t="s">
        <v>1</v>
      </c>
      <c r="M31" s="44">
        <v>79.5</v>
      </c>
      <c r="N31" s="6" t="s">
        <v>1</v>
      </c>
      <c r="O31" s="44">
        <v>115</v>
      </c>
      <c r="P31" s="6" t="s">
        <v>1</v>
      </c>
      <c r="Q31" s="44"/>
      <c r="R31" s="6"/>
      <c r="S31" s="44">
        <v>215</v>
      </c>
      <c r="T31" s="6" t="s">
        <v>1</v>
      </c>
      <c r="U31" s="44">
        <v>175</v>
      </c>
      <c r="V31" s="6" t="s">
        <v>1</v>
      </c>
      <c r="W31" s="44"/>
      <c r="X31" s="6"/>
      <c r="Y31" s="44">
        <v>95</v>
      </c>
      <c r="Z31" s="6" t="s">
        <v>1</v>
      </c>
      <c r="AA31" s="44">
        <v>90</v>
      </c>
      <c r="AB31" s="6" t="s">
        <v>1</v>
      </c>
      <c r="AC31" s="44">
        <v>70</v>
      </c>
      <c r="AD31" s="6" t="s">
        <v>1</v>
      </c>
      <c r="AE31" s="44"/>
      <c r="AF31" s="6"/>
      <c r="AG31" s="44"/>
      <c r="AH31" s="6"/>
      <c r="AI31" s="44"/>
      <c r="AJ31" s="6"/>
    </row>
    <row r="32" spans="1:36" ht="15.75">
      <c r="A32" s="15">
        <v>23</v>
      </c>
      <c r="B32" s="23" t="s">
        <v>76</v>
      </c>
      <c r="C32" s="2"/>
      <c r="D32" s="13">
        <f>SUM(G32+I32+K32+M32+O32+Q32+S32+W32+U32+Y32+AA32+AC32+AE32+AG32+AI32)</f>
        <v>1022</v>
      </c>
      <c r="E32" s="43"/>
      <c r="F32" s="70">
        <v>1</v>
      </c>
      <c r="G32" s="44"/>
      <c r="H32" s="6"/>
      <c r="I32" s="44">
        <v>60</v>
      </c>
      <c r="J32" s="6" t="s">
        <v>1</v>
      </c>
      <c r="K32" s="44">
        <v>75</v>
      </c>
      <c r="L32" s="6" t="s">
        <v>1</v>
      </c>
      <c r="M32" s="44">
        <v>80</v>
      </c>
      <c r="N32" s="6" t="s">
        <v>1</v>
      </c>
      <c r="O32" s="44">
        <v>110</v>
      </c>
      <c r="P32" s="6" t="s">
        <v>1</v>
      </c>
      <c r="Q32" s="44">
        <v>55</v>
      </c>
      <c r="R32" s="6" t="s">
        <v>1</v>
      </c>
      <c r="S32" s="44"/>
      <c r="T32" s="6"/>
      <c r="U32" s="44">
        <v>92</v>
      </c>
      <c r="V32" s="6" t="s">
        <v>1</v>
      </c>
      <c r="W32" s="44"/>
      <c r="X32" s="6"/>
      <c r="Y32" s="44">
        <v>70</v>
      </c>
      <c r="Z32" s="6" t="s">
        <v>1</v>
      </c>
      <c r="AA32" s="44"/>
      <c r="AB32" s="6"/>
      <c r="AC32" s="44"/>
      <c r="AD32" s="6"/>
      <c r="AE32" s="44">
        <v>120</v>
      </c>
      <c r="AF32" s="6" t="s">
        <v>1</v>
      </c>
      <c r="AG32" s="44">
        <v>220</v>
      </c>
      <c r="AH32" s="6" t="s">
        <v>1</v>
      </c>
      <c r="AI32" s="44">
        <v>140</v>
      </c>
      <c r="AJ32" s="6" t="s">
        <v>1</v>
      </c>
    </row>
    <row r="33" spans="1:36" ht="15.75">
      <c r="A33" s="15">
        <v>24</v>
      </c>
      <c r="B33" s="58" t="s">
        <v>183</v>
      </c>
      <c r="C33" s="2"/>
      <c r="D33" s="13">
        <f>SUM(G33+I33+K33+M33+O33+Q33+S33+W33+U33+Y33+AA33+AC33+AE33+AG33+AI33)</f>
        <v>943.7</v>
      </c>
      <c r="E33" s="43"/>
      <c r="F33" s="70">
        <v>1</v>
      </c>
      <c r="G33" s="44">
        <v>100</v>
      </c>
      <c r="H33" s="6" t="s">
        <v>1</v>
      </c>
      <c r="I33" s="44"/>
      <c r="J33" s="6"/>
      <c r="K33" s="44">
        <v>112</v>
      </c>
      <c r="L33" s="6" t="s">
        <v>1</v>
      </c>
      <c r="M33" s="44"/>
      <c r="N33" s="6"/>
      <c r="O33" s="44">
        <v>175</v>
      </c>
      <c r="P33" s="6" t="s">
        <v>1</v>
      </c>
      <c r="Q33" s="44"/>
      <c r="R33" s="6"/>
      <c r="S33" s="44">
        <v>134.69999999999999</v>
      </c>
      <c r="T33" s="6" t="s">
        <v>1</v>
      </c>
      <c r="U33" s="44">
        <v>142</v>
      </c>
      <c r="V33" s="6" t="s">
        <v>1</v>
      </c>
      <c r="W33" s="44"/>
      <c r="X33" s="6"/>
      <c r="Y33" s="44"/>
      <c r="Z33" s="6"/>
      <c r="AA33" s="44"/>
      <c r="AB33" s="6"/>
      <c r="AC33" s="44"/>
      <c r="AD33" s="6"/>
      <c r="AE33" s="44">
        <v>120</v>
      </c>
      <c r="AF33" s="6" t="s">
        <v>1</v>
      </c>
      <c r="AG33" s="44"/>
      <c r="AH33" s="6"/>
      <c r="AI33" s="44">
        <v>160</v>
      </c>
      <c r="AJ33" s="6" t="s">
        <v>1</v>
      </c>
    </row>
    <row r="34" spans="1:36" ht="15.75">
      <c r="A34" s="15">
        <v>25</v>
      </c>
      <c r="B34" s="59" t="s">
        <v>132</v>
      </c>
      <c r="C34" s="2"/>
      <c r="D34" s="13">
        <f>SUM(G34+I34+K34+M34+O34+Q34+S34+W34+U34+Y34+AA34+AC34+AE34+AG34+AI34)</f>
        <v>782</v>
      </c>
      <c r="E34" s="43"/>
      <c r="F34" s="70"/>
      <c r="G34" s="44"/>
      <c r="H34" s="6"/>
      <c r="I34" s="44">
        <v>120</v>
      </c>
      <c r="J34" s="6" t="s">
        <v>1</v>
      </c>
      <c r="K34" s="44"/>
      <c r="L34" s="6"/>
      <c r="M34" s="44"/>
      <c r="N34" s="6"/>
      <c r="O34" s="44">
        <v>134</v>
      </c>
      <c r="P34" s="6" t="s">
        <v>1</v>
      </c>
      <c r="Q34" s="44">
        <v>90</v>
      </c>
      <c r="R34" s="6" t="s">
        <v>1</v>
      </c>
      <c r="S34" s="44"/>
      <c r="T34" s="6"/>
      <c r="U34" s="44"/>
      <c r="V34" s="6"/>
      <c r="W34" s="44">
        <v>184</v>
      </c>
      <c r="X34" s="6" t="s">
        <v>1</v>
      </c>
      <c r="Y34" s="44"/>
      <c r="Z34" s="6"/>
      <c r="AA34" s="44"/>
      <c r="AB34" s="6"/>
      <c r="AC34" s="44">
        <v>120</v>
      </c>
      <c r="AD34" s="6" t="s">
        <v>1</v>
      </c>
      <c r="AE34" s="44">
        <v>134</v>
      </c>
      <c r="AF34" s="6" t="s">
        <v>1</v>
      </c>
      <c r="AG34" s="44"/>
      <c r="AH34" s="6"/>
      <c r="AI34" s="44"/>
      <c r="AJ34" s="6"/>
    </row>
    <row r="35" spans="1:36" ht="15.75">
      <c r="A35" s="15">
        <v>26</v>
      </c>
      <c r="B35" s="59" t="s">
        <v>133</v>
      </c>
      <c r="C35" s="2"/>
      <c r="D35" s="13">
        <f>SUM(G35+I35+K35+M35+O35+Q35+S35+W35+U35+Y35+AA35+AC35+AE35+AG35+AI35)</f>
        <v>367.5</v>
      </c>
      <c r="E35" s="43"/>
      <c r="F35" s="70"/>
      <c r="G35" s="44"/>
      <c r="H35" s="6"/>
      <c r="I35" s="44"/>
      <c r="J35" s="6"/>
      <c r="K35" s="44"/>
      <c r="L35" s="6"/>
      <c r="M35" s="44"/>
      <c r="N35" s="6"/>
      <c r="O35" s="44">
        <v>84</v>
      </c>
      <c r="P35" s="6" t="s">
        <v>1</v>
      </c>
      <c r="Q35" s="44">
        <v>84</v>
      </c>
      <c r="R35" s="6" t="s">
        <v>1</v>
      </c>
      <c r="S35" s="44"/>
      <c r="T35" s="6"/>
      <c r="U35" s="44"/>
      <c r="V35" s="6"/>
      <c r="W35" s="44"/>
      <c r="X35" s="6"/>
      <c r="Y35" s="44"/>
      <c r="Z35" s="6"/>
      <c r="AA35" s="44">
        <v>107.5</v>
      </c>
      <c r="AB35" s="6" t="s">
        <v>1</v>
      </c>
      <c r="AC35" s="44"/>
      <c r="AD35" s="6"/>
      <c r="AE35" s="44">
        <v>92</v>
      </c>
      <c r="AF35" s="6" t="s">
        <v>1</v>
      </c>
      <c r="AG35" s="44"/>
      <c r="AH35" s="6"/>
      <c r="AI35" s="44"/>
      <c r="AJ35" s="6"/>
    </row>
    <row r="36" spans="1:36" ht="15.75">
      <c r="A36" s="15">
        <v>27</v>
      </c>
      <c r="B36" s="58" t="s">
        <v>180</v>
      </c>
      <c r="C36" s="2"/>
      <c r="D36" s="13">
        <f>SUM(G36+I36+K36+M36+O36+Q36+S36+W36+U36+Y36+AA36+AC36+AE36+AG36+AI36)</f>
        <v>275</v>
      </c>
      <c r="E36" s="43"/>
      <c r="F36" s="70">
        <v>1</v>
      </c>
      <c r="G36" s="44">
        <v>70</v>
      </c>
      <c r="H36" s="6" t="s">
        <v>1</v>
      </c>
      <c r="I36" s="44"/>
      <c r="J36" s="6"/>
      <c r="K36" s="44">
        <v>55</v>
      </c>
      <c r="L36" s="6" t="s">
        <v>1</v>
      </c>
      <c r="M36" s="44"/>
      <c r="N36" s="6"/>
      <c r="O36" s="44"/>
      <c r="P36" s="6"/>
      <c r="Q36" s="44"/>
      <c r="R36" s="6"/>
      <c r="S36" s="44"/>
      <c r="T36" s="6"/>
      <c r="U36" s="44">
        <v>80</v>
      </c>
      <c r="V36" s="6" t="s">
        <v>1</v>
      </c>
      <c r="W36" s="44"/>
      <c r="X36" s="6"/>
      <c r="Y36" s="44"/>
      <c r="Z36" s="6"/>
      <c r="AA36" s="44">
        <v>70</v>
      </c>
      <c r="AB36" s="6" t="s">
        <v>1</v>
      </c>
      <c r="AC36" s="44"/>
      <c r="AD36" s="6"/>
      <c r="AE36" s="44"/>
      <c r="AF36" s="6"/>
      <c r="AG36" s="44"/>
      <c r="AH36" s="6"/>
      <c r="AI36" s="44"/>
      <c r="AJ36" s="6"/>
    </row>
    <row r="37" spans="1:36" ht="15.75">
      <c r="A37" s="15">
        <v>28</v>
      </c>
      <c r="B37" s="84" t="s">
        <v>222</v>
      </c>
      <c r="C37" s="2"/>
      <c r="D37" s="13">
        <f>SUM(G37+I37+K37+M37+O37+Q37+S37+W37+U37+Y37+AA37+AC37+AE37+AG37+AI37)</f>
        <v>175</v>
      </c>
      <c r="E37" s="43"/>
      <c r="F37" s="70"/>
      <c r="G37" s="44"/>
      <c r="H37" s="6"/>
      <c r="I37" s="44">
        <v>75</v>
      </c>
      <c r="J37" s="6" t="s">
        <v>1</v>
      </c>
      <c r="K37" s="44"/>
      <c r="L37" s="6"/>
      <c r="M37" s="44"/>
      <c r="N37" s="6"/>
      <c r="O37" s="44"/>
      <c r="P37" s="6"/>
      <c r="Q37" s="44">
        <v>100</v>
      </c>
      <c r="R37" s="6" t="s">
        <v>1</v>
      </c>
      <c r="S37" s="44"/>
      <c r="T37" s="6"/>
      <c r="U37" s="44"/>
      <c r="V37" s="6"/>
      <c r="W37" s="44"/>
      <c r="X37" s="6"/>
      <c r="Y37" s="44"/>
      <c r="Z37" s="6"/>
      <c r="AA37" s="44"/>
      <c r="AB37" s="6"/>
      <c r="AC37" s="44"/>
      <c r="AD37" s="6"/>
      <c r="AE37" s="44"/>
      <c r="AF37" s="6"/>
      <c r="AG37" s="44"/>
      <c r="AH37" s="6"/>
      <c r="AI37" s="44"/>
      <c r="AJ37" s="6"/>
    </row>
    <row r="38" spans="1:36" ht="15.75">
      <c r="A38" s="15">
        <v>29</v>
      </c>
      <c r="B38" s="58" t="s">
        <v>181</v>
      </c>
      <c r="C38" s="2"/>
      <c r="D38" s="13">
        <f>SUM(G38+I38+K38+M38+O38+Q38+S38+W38+U38+Y38+AA38+AC38+AE38+AG38+AI38)</f>
        <v>95</v>
      </c>
      <c r="E38" s="43"/>
      <c r="F38" s="70">
        <v>1</v>
      </c>
      <c r="G38" s="44">
        <v>95</v>
      </c>
      <c r="H38" s="6" t="s">
        <v>1</v>
      </c>
      <c r="I38" s="44"/>
      <c r="J38" s="6"/>
      <c r="K38" s="44"/>
      <c r="L38" s="6"/>
      <c r="M38" s="44"/>
      <c r="N38" s="6"/>
      <c r="O38" s="44"/>
      <c r="P38" s="6"/>
      <c r="Q38" s="44"/>
      <c r="R38" s="6"/>
      <c r="S38" s="44"/>
      <c r="T38" s="6"/>
      <c r="U38" s="44"/>
      <c r="V38" s="6"/>
      <c r="W38" s="44"/>
      <c r="X38" s="6"/>
      <c r="Y38" s="44"/>
      <c r="Z38" s="6"/>
      <c r="AA38" s="44"/>
      <c r="AB38" s="6"/>
      <c r="AC38" s="44"/>
      <c r="AD38" s="6"/>
      <c r="AE38" s="44"/>
      <c r="AF38" s="6"/>
      <c r="AG38" s="44"/>
      <c r="AH38" s="6"/>
      <c r="AI38" s="44"/>
      <c r="AJ38" s="6"/>
    </row>
    <row r="39" spans="1:36" ht="15.75">
      <c r="A39" s="15"/>
      <c r="B39" s="58" t="s">
        <v>136</v>
      </c>
      <c r="C39" s="2"/>
      <c r="D39" s="13">
        <f>SUM(G39+I39+K39+M39+O39+Q39+S39+W39+U39+Y39+AA39+AC39+AE39+AG39+AI39)</f>
        <v>0</v>
      </c>
      <c r="E39" s="43"/>
      <c r="F39" s="70">
        <v>1</v>
      </c>
      <c r="G39" s="44"/>
      <c r="H39" s="6"/>
      <c r="I39" s="44"/>
      <c r="J39" s="6"/>
      <c r="K39" s="44"/>
      <c r="L39" s="6"/>
      <c r="M39" s="44"/>
      <c r="N39" s="6"/>
      <c r="O39" s="44"/>
      <c r="P39" s="6"/>
      <c r="Q39" s="44"/>
      <c r="R39" s="6"/>
      <c r="S39" s="44"/>
      <c r="T39" s="6"/>
      <c r="U39" s="44"/>
      <c r="V39" s="6"/>
      <c r="W39" s="44"/>
      <c r="X39" s="6"/>
      <c r="Y39" s="44"/>
      <c r="Z39" s="6"/>
      <c r="AA39" s="44"/>
      <c r="AB39" s="6"/>
      <c r="AC39" s="44"/>
      <c r="AD39" s="6"/>
      <c r="AE39" s="44"/>
      <c r="AF39" s="6"/>
      <c r="AG39" s="44"/>
      <c r="AH39" s="6"/>
      <c r="AI39" s="44"/>
      <c r="AJ39" s="6"/>
    </row>
    <row r="40" spans="1:36" ht="15.75">
      <c r="A40" s="15"/>
      <c r="B40" s="58" t="s">
        <v>138</v>
      </c>
      <c r="C40" s="2"/>
      <c r="D40" s="13">
        <f>SUM(G40+I40+K40+M40+O40+Q40+S40+W40+U40+Y40+AA40+AC40+AE40+AG40+AI40)</f>
        <v>0</v>
      </c>
      <c r="E40" s="43"/>
      <c r="F40" s="70">
        <v>1</v>
      </c>
      <c r="G40" s="44"/>
      <c r="H40" s="6"/>
      <c r="I40" s="44"/>
      <c r="J40" s="6"/>
      <c r="K40" s="44"/>
      <c r="L40" s="6"/>
      <c r="M40" s="44"/>
      <c r="N40" s="6"/>
      <c r="O40" s="44"/>
      <c r="P40" s="6"/>
      <c r="Q40" s="44"/>
      <c r="R40" s="6"/>
      <c r="S40" s="44"/>
      <c r="T40" s="6"/>
      <c r="U40" s="44"/>
      <c r="V40" s="6"/>
      <c r="W40" s="44"/>
      <c r="X40" s="6"/>
      <c r="Y40" s="44"/>
      <c r="Z40" s="6"/>
      <c r="AA40" s="44"/>
      <c r="AB40" s="6"/>
      <c r="AC40" s="44"/>
      <c r="AD40" s="6"/>
      <c r="AE40" s="44"/>
      <c r="AF40" s="6"/>
      <c r="AG40" s="44"/>
      <c r="AH40" s="6"/>
      <c r="AI40" s="44"/>
      <c r="AJ40" s="6"/>
    </row>
    <row r="41" spans="1:36" ht="15.75">
      <c r="A41" s="15"/>
      <c r="B41" s="23" t="s">
        <v>72</v>
      </c>
      <c r="C41" s="2"/>
      <c r="D41" s="13">
        <f>SUM(G41+I41+K41+M41+O41+Q41+S41+W41+U41+Y41+AA41+AC41+AE41+AG41+AI41)</f>
        <v>0</v>
      </c>
      <c r="E41" s="43"/>
      <c r="F41" s="70">
        <v>1</v>
      </c>
      <c r="G41" s="44"/>
      <c r="H41" s="6"/>
      <c r="I41" s="44"/>
      <c r="J41" s="6"/>
      <c r="K41" s="44"/>
      <c r="L41" s="6"/>
      <c r="M41" s="44"/>
      <c r="N41" s="6"/>
      <c r="O41" s="44"/>
      <c r="P41" s="6"/>
      <c r="Q41" s="44"/>
      <c r="R41" s="6"/>
      <c r="S41" s="44"/>
      <c r="T41" s="6"/>
      <c r="U41" s="44"/>
      <c r="V41" s="6"/>
      <c r="W41" s="44"/>
      <c r="X41" s="6"/>
      <c r="Y41" s="44"/>
      <c r="Z41" s="6"/>
      <c r="AA41" s="44"/>
      <c r="AB41" s="6"/>
      <c r="AC41" s="44"/>
      <c r="AD41" s="6"/>
      <c r="AE41" s="44"/>
      <c r="AF41" s="6"/>
      <c r="AG41" s="44"/>
      <c r="AH41" s="6"/>
      <c r="AI41" s="44"/>
      <c r="AJ41" s="6"/>
    </row>
    <row r="42" spans="1:36" ht="15.75">
      <c r="A42" s="15"/>
      <c r="B42" s="61" t="s">
        <v>135</v>
      </c>
      <c r="C42" s="2"/>
      <c r="D42" s="13">
        <f>SUM(G42+I42+K42+M42+O42+Q42+S42+W42+U42+Y42+AA42+AC42+AE42+AG42+AI42)</f>
        <v>0</v>
      </c>
      <c r="E42" s="43"/>
      <c r="F42" s="70">
        <v>1</v>
      </c>
      <c r="G42" s="44"/>
      <c r="H42" s="6"/>
      <c r="I42" s="44"/>
      <c r="J42" s="6"/>
      <c r="K42" s="44"/>
      <c r="L42" s="6"/>
      <c r="M42" s="44"/>
      <c r="N42" s="6"/>
      <c r="O42" s="44"/>
      <c r="P42" s="6"/>
      <c r="Q42" s="44"/>
      <c r="R42" s="6"/>
      <c r="S42" s="44"/>
      <c r="T42" s="6"/>
      <c r="U42" s="44"/>
      <c r="V42" s="6"/>
      <c r="W42" s="44"/>
      <c r="X42" s="6"/>
      <c r="Y42" s="44"/>
      <c r="Z42" s="6"/>
      <c r="AA42" s="44"/>
      <c r="AB42" s="6"/>
      <c r="AC42" s="44"/>
      <c r="AD42" s="6"/>
      <c r="AE42" s="44"/>
      <c r="AF42" s="6"/>
      <c r="AG42" s="44"/>
      <c r="AH42" s="6"/>
      <c r="AI42" s="44"/>
      <c r="AJ42" s="6"/>
    </row>
    <row r="43" spans="1:36" ht="15.75">
      <c r="A43" s="15"/>
      <c r="B43" s="61" t="s">
        <v>114</v>
      </c>
      <c r="C43" s="2"/>
      <c r="D43" s="13">
        <f>SUM(G43+I43+K43+M43+O43+Q43+S43+W43+U43+Y43+AA43+AC43+AE43+AG43+AI43)</f>
        <v>0</v>
      </c>
      <c r="E43" s="43"/>
      <c r="F43" s="70">
        <v>1</v>
      </c>
      <c r="G43" s="44"/>
      <c r="H43" s="6"/>
      <c r="I43" s="44"/>
      <c r="J43" s="6"/>
      <c r="K43" s="44"/>
      <c r="L43" s="6"/>
      <c r="M43" s="44"/>
      <c r="N43" s="6"/>
      <c r="O43" s="44"/>
      <c r="P43" s="6"/>
      <c r="Q43" s="44"/>
      <c r="R43" s="6"/>
      <c r="S43" s="44"/>
      <c r="T43" s="6"/>
      <c r="U43" s="44"/>
      <c r="V43" s="6"/>
      <c r="W43" s="44"/>
      <c r="X43" s="6"/>
      <c r="Y43" s="44"/>
      <c r="Z43" s="6"/>
      <c r="AA43" s="44"/>
      <c r="AB43" s="6"/>
      <c r="AC43" s="44"/>
      <c r="AD43" s="6"/>
      <c r="AE43" s="44"/>
      <c r="AF43" s="6"/>
      <c r="AG43" s="44"/>
      <c r="AH43" s="6"/>
      <c r="AI43" s="44"/>
      <c r="AJ43" s="6"/>
    </row>
    <row r="44" spans="1:36" ht="15.75">
      <c r="A44" s="15"/>
      <c r="B44" s="58" t="s">
        <v>79</v>
      </c>
      <c r="C44" s="2"/>
      <c r="D44" s="13">
        <f>SUM(G44+I44+K44+M44+O44+Q44+S44+W44+U44+Y44+AA44+AC44+AE44+AG44+AI44)</f>
        <v>0</v>
      </c>
      <c r="E44" s="43"/>
      <c r="F44" s="70">
        <v>1</v>
      </c>
      <c r="G44" s="44"/>
      <c r="H44" s="6"/>
      <c r="I44" s="44"/>
      <c r="J44" s="6"/>
      <c r="K44" s="44"/>
      <c r="L44" s="6"/>
      <c r="M44" s="44"/>
      <c r="N44" s="6"/>
      <c r="O44" s="44"/>
      <c r="P44" s="6"/>
      <c r="Q44" s="44"/>
      <c r="R44" s="6"/>
      <c r="S44" s="44"/>
      <c r="T44" s="6"/>
      <c r="U44" s="44"/>
      <c r="V44" s="6"/>
      <c r="W44" s="44"/>
      <c r="X44" s="6"/>
      <c r="Y44" s="44"/>
      <c r="Z44" s="6"/>
      <c r="AA44" s="44"/>
      <c r="AB44" s="6"/>
      <c r="AC44" s="44"/>
      <c r="AD44" s="6"/>
      <c r="AE44" s="44"/>
      <c r="AF44" s="6"/>
      <c r="AG44" s="44"/>
      <c r="AH44" s="6"/>
      <c r="AI44" s="44"/>
      <c r="AJ44" s="6"/>
    </row>
    <row r="45" spans="1:36" ht="15.75">
      <c r="A45" s="15"/>
      <c r="B45" s="58" t="s">
        <v>115</v>
      </c>
      <c r="C45" s="2"/>
      <c r="D45" s="13">
        <f>SUM(G45+I45+K45+M45+O45+Q45+S45+W45+U45+Y45+AA45+AC45+AE45+AG45+AI45)</f>
        <v>0</v>
      </c>
      <c r="E45" s="43"/>
      <c r="F45" s="70">
        <v>1</v>
      </c>
      <c r="G45" s="44"/>
      <c r="H45" s="6"/>
      <c r="I45" s="44"/>
      <c r="J45" s="6"/>
      <c r="K45" s="44"/>
      <c r="L45" s="6"/>
      <c r="M45" s="44"/>
      <c r="N45" s="6"/>
      <c r="O45" s="44"/>
      <c r="P45" s="6"/>
      <c r="Q45" s="44"/>
      <c r="R45" s="6"/>
      <c r="S45" s="44"/>
      <c r="T45" s="6"/>
      <c r="U45" s="44"/>
      <c r="V45" s="6"/>
      <c r="W45" s="44"/>
      <c r="X45" s="6"/>
      <c r="Y45" s="44"/>
      <c r="Z45" s="6"/>
      <c r="AA45" s="44"/>
      <c r="AB45" s="6"/>
      <c r="AC45" s="44"/>
      <c r="AD45" s="6"/>
      <c r="AE45" s="44"/>
      <c r="AF45" s="6"/>
      <c r="AG45" s="44"/>
      <c r="AH45" s="6"/>
      <c r="AI45" s="44"/>
      <c r="AJ45" s="6"/>
    </row>
    <row r="46" spans="1:36" ht="15.75">
      <c r="A46" s="15"/>
      <c r="B46" s="22" t="s">
        <v>28</v>
      </c>
      <c r="C46" s="2"/>
      <c r="D46" s="13">
        <f>SUM(G46+I46+K46+M46+O46+Q46+S46+W46+U46+Y46+AA46+AC46+AE46+AG46+AI46)</f>
        <v>0</v>
      </c>
      <c r="E46" s="43"/>
      <c r="F46" s="70"/>
      <c r="G46" s="44"/>
      <c r="H46" s="6"/>
      <c r="I46" s="44"/>
      <c r="J46" s="6"/>
      <c r="K46" s="44"/>
      <c r="L46" s="6"/>
      <c r="M46" s="44"/>
      <c r="N46" s="6"/>
      <c r="O46" s="44"/>
      <c r="P46" s="6"/>
      <c r="Q46" s="44"/>
      <c r="R46" s="6"/>
      <c r="S46" s="44"/>
      <c r="T46" s="6"/>
      <c r="U46" s="44"/>
      <c r="V46" s="6"/>
      <c r="W46" s="44"/>
      <c r="X46" s="6"/>
      <c r="Y46" s="44"/>
      <c r="Z46" s="6"/>
      <c r="AA46" s="44"/>
      <c r="AB46" s="6"/>
      <c r="AC46" s="44"/>
      <c r="AD46" s="6"/>
      <c r="AE46" s="44"/>
      <c r="AF46" s="6"/>
      <c r="AG46" s="44"/>
      <c r="AH46" s="6"/>
      <c r="AI46" s="44"/>
      <c r="AJ46" s="6"/>
    </row>
    <row r="47" spans="1:36" ht="15.75">
      <c r="A47" s="15"/>
      <c r="B47" s="22" t="s">
        <v>74</v>
      </c>
      <c r="C47" s="2"/>
      <c r="D47" s="13">
        <f>SUM(G47+I47+K47+M47+O47+Q47+S47+W47+U47+Y47+AA47+AC47+AE47+AG47+AI47)</f>
        <v>0</v>
      </c>
      <c r="E47" s="43"/>
      <c r="F47" s="70"/>
      <c r="G47" s="44"/>
      <c r="H47" s="6"/>
      <c r="I47" s="44"/>
      <c r="J47" s="6"/>
      <c r="K47" s="44"/>
      <c r="L47" s="6"/>
      <c r="M47" s="44"/>
      <c r="N47" s="6"/>
      <c r="O47" s="44"/>
      <c r="P47" s="6"/>
      <c r="Q47" s="44"/>
      <c r="R47" s="6"/>
      <c r="S47" s="44"/>
      <c r="T47" s="6"/>
      <c r="U47" s="44"/>
      <c r="V47" s="6"/>
      <c r="W47" s="44"/>
      <c r="X47" s="6"/>
      <c r="Y47" s="44"/>
      <c r="Z47" s="6"/>
      <c r="AA47" s="44"/>
      <c r="AB47" s="6"/>
      <c r="AC47" s="44"/>
      <c r="AD47" s="6"/>
      <c r="AE47" s="44"/>
      <c r="AF47" s="6"/>
      <c r="AG47" s="44"/>
      <c r="AH47" s="6"/>
      <c r="AI47" s="44"/>
      <c r="AJ47" s="6"/>
    </row>
    <row r="48" spans="1:36" ht="15.75">
      <c r="A48" s="15"/>
      <c r="B48" s="59" t="s">
        <v>80</v>
      </c>
      <c r="C48" s="2"/>
      <c r="D48" s="13">
        <f>SUM(G48+I48+K48+M48+O48+Q48+S48+W48+U48+Y48+AA48+AC48+AE48+AG48+AI48)</f>
        <v>0</v>
      </c>
      <c r="E48" s="43"/>
      <c r="F48" s="70"/>
      <c r="G48" s="44"/>
      <c r="H48" s="6"/>
      <c r="I48" s="44"/>
      <c r="J48" s="6"/>
      <c r="K48" s="44"/>
      <c r="L48" s="6"/>
      <c r="M48" s="44"/>
      <c r="N48" s="6"/>
      <c r="O48" s="44"/>
      <c r="P48" s="6"/>
      <c r="Q48" s="44"/>
      <c r="R48" s="6"/>
      <c r="S48" s="44"/>
      <c r="T48" s="6"/>
      <c r="U48" s="44"/>
      <c r="V48" s="6"/>
      <c r="W48" s="44"/>
      <c r="X48" s="6"/>
      <c r="Y48" s="44"/>
      <c r="Z48" s="6"/>
      <c r="AA48" s="44"/>
      <c r="AB48" s="6"/>
      <c r="AC48" s="44"/>
      <c r="AD48" s="6"/>
      <c r="AE48" s="44"/>
      <c r="AF48" s="6"/>
      <c r="AG48" s="44"/>
      <c r="AH48" s="6"/>
      <c r="AI48" s="44"/>
      <c r="AJ48" s="6"/>
    </row>
    <row r="49" spans="1:36" ht="15.75">
      <c r="A49" s="15"/>
      <c r="B49" s="25" t="s">
        <v>26</v>
      </c>
      <c r="C49" s="2"/>
      <c r="D49" s="13">
        <f>SUM(G49+I49+K49+M49+O49+Q49+S49+W49+U49+Y49+AA49+AC49+AE49+AG49+AI49)</f>
        <v>0</v>
      </c>
      <c r="E49" s="43"/>
      <c r="F49" s="70"/>
      <c r="G49" s="44"/>
      <c r="H49" s="6"/>
      <c r="I49" s="44"/>
      <c r="J49" s="6"/>
      <c r="K49" s="44"/>
      <c r="L49" s="6"/>
      <c r="M49" s="44"/>
      <c r="N49" s="6"/>
      <c r="O49" s="44"/>
      <c r="P49" s="6"/>
      <c r="Q49" s="44"/>
      <c r="R49" s="6"/>
      <c r="S49" s="44"/>
      <c r="T49" s="6"/>
      <c r="U49" s="44"/>
      <c r="V49" s="6"/>
      <c r="W49" s="44"/>
      <c r="X49" s="6"/>
      <c r="Y49" s="44"/>
      <c r="Z49" s="6"/>
      <c r="AA49" s="44"/>
      <c r="AB49" s="6"/>
      <c r="AC49" s="44"/>
      <c r="AD49" s="6"/>
      <c r="AE49" s="44"/>
      <c r="AF49" s="6"/>
      <c r="AG49" s="44"/>
      <c r="AH49" s="6"/>
      <c r="AI49" s="44"/>
      <c r="AJ49" s="6"/>
    </row>
  </sheetData>
  <sortState xmlns:xlrd2="http://schemas.microsoft.com/office/spreadsheetml/2017/richdata2" ref="B10:AJ49">
    <sortCondition descending="1" ref="D10:D49"/>
  </sortState>
  <mergeCells count="34">
    <mergeCell ref="AI1:AJ1"/>
    <mergeCell ref="AI2:AJ2"/>
    <mergeCell ref="S8:T8"/>
    <mergeCell ref="S9:T9"/>
    <mergeCell ref="K8:L8"/>
    <mergeCell ref="K9:L9"/>
    <mergeCell ref="O8:P8"/>
    <mergeCell ref="O9:P9"/>
    <mergeCell ref="M8:N8"/>
    <mergeCell ref="M9:N9"/>
    <mergeCell ref="Q8:R8"/>
    <mergeCell ref="Q9:R9"/>
    <mergeCell ref="B8:B9"/>
    <mergeCell ref="G9:H9"/>
    <mergeCell ref="D7:D9"/>
    <mergeCell ref="G8:H8"/>
    <mergeCell ref="I8:J8"/>
    <mergeCell ref="I9:J9"/>
    <mergeCell ref="AI8:AJ8"/>
    <mergeCell ref="AI9:AJ9"/>
    <mergeCell ref="U8:V8"/>
    <mergeCell ref="U9:V9"/>
    <mergeCell ref="AG8:AH8"/>
    <mergeCell ref="AG9:AH9"/>
    <mergeCell ref="AE8:AF8"/>
    <mergeCell ref="AE9:AF9"/>
    <mergeCell ref="W8:X8"/>
    <mergeCell ref="W9:X9"/>
    <mergeCell ref="AC8:AD8"/>
    <mergeCell ref="AC9:AD9"/>
    <mergeCell ref="Y8:Z8"/>
    <mergeCell ref="Y9:Z9"/>
    <mergeCell ref="AA8:AB8"/>
    <mergeCell ref="AA9:AB9"/>
  </mergeCells>
  <pageMargins left="0.39370078740157483" right="0.23622047244094491" top="0.6692913385826772" bottom="0.74803149606299213" header="0.31496062992125984" footer="0.31496062992125984"/>
  <pageSetup paperSize="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/>
  <dimension ref="A1:H49"/>
  <sheetViews>
    <sheetView zoomScale="130" zoomScaleNormal="130" workbookViewId="0">
      <selection activeCell="A4" sqref="A4:A5"/>
    </sheetView>
  </sheetViews>
  <sheetFormatPr baseColWidth="10" defaultRowHeight="15"/>
  <cols>
    <col min="1" max="1" width="17.140625" bestFit="1" customWidth="1"/>
    <col min="2" max="2" width="6" style="31" bestFit="1" customWidth="1"/>
    <col min="3" max="3" width="5.7109375" style="31" bestFit="1" customWidth="1"/>
    <col min="4" max="4" width="6.42578125" style="31" bestFit="1" customWidth="1"/>
    <col min="5" max="5" width="5.7109375" style="31" bestFit="1" customWidth="1"/>
    <col min="6" max="7" width="5.7109375" style="31" customWidth="1"/>
    <col min="8" max="8" width="6.5703125" bestFit="1" customWidth="1"/>
  </cols>
  <sheetData>
    <row r="1" spans="1:8">
      <c r="A1" t="s">
        <v>184</v>
      </c>
    </row>
    <row r="2" spans="1:8">
      <c r="A2" t="s">
        <v>429</v>
      </c>
    </row>
    <row r="4" spans="1:8">
      <c r="A4" s="205" t="s">
        <v>34</v>
      </c>
    </row>
    <row r="5" spans="1:8">
      <c r="A5" s="222"/>
      <c r="B5" s="31" t="s">
        <v>82</v>
      </c>
      <c r="C5" s="31" t="s">
        <v>83</v>
      </c>
      <c r="D5" s="31" t="s">
        <v>84</v>
      </c>
      <c r="E5" s="31" t="s">
        <v>85</v>
      </c>
      <c r="F5" s="31" t="s">
        <v>116</v>
      </c>
      <c r="G5" s="31" t="s">
        <v>117</v>
      </c>
      <c r="H5" s="31" t="s">
        <v>19</v>
      </c>
    </row>
    <row r="6" spans="1:8">
      <c r="A6" s="22" t="s">
        <v>94</v>
      </c>
      <c r="B6" s="76">
        <v>1</v>
      </c>
      <c r="D6" s="76">
        <v>3</v>
      </c>
      <c r="H6">
        <f t="shared" ref="H6:H46" si="0">SUM(B6:G6)</f>
        <v>4</v>
      </c>
    </row>
    <row r="7" spans="1:8">
      <c r="A7" s="22" t="s">
        <v>30</v>
      </c>
      <c r="B7" s="76">
        <v>2</v>
      </c>
      <c r="D7" s="76">
        <v>1</v>
      </c>
      <c r="H7">
        <f t="shared" si="0"/>
        <v>3</v>
      </c>
    </row>
    <row r="8" spans="1:8">
      <c r="A8" s="23" t="s">
        <v>14</v>
      </c>
      <c r="C8" s="76">
        <v>4</v>
      </c>
      <c r="D8" s="76">
        <v>2</v>
      </c>
      <c r="E8" s="76">
        <v>1</v>
      </c>
      <c r="H8">
        <f t="shared" si="0"/>
        <v>7</v>
      </c>
    </row>
    <row r="9" spans="1:8">
      <c r="A9" s="23" t="s">
        <v>136</v>
      </c>
      <c r="H9">
        <f t="shared" si="0"/>
        <v>0</v>
      </c>
    </row>
    <row r="10" spans="1:8">
      <c r="A10" s="22" t="s">
        <v>28</v>
      </c>
      <c r="H10">
        <f t="shared" si="0"/>
        <v>0</v>
      </c>
    </row>
    <row r="11" spans="1:8">
      <c r="A11" s="58" t="s">
        <v>182</v>
      </c>
      <c r="D11" s="76">
        <v>3</v>
      </c>
      <c r="H11">
        <f t="shared" si="0"/>
        <v>3</v>
      </c>
    </row>
    <row r="12" spans="1:8">
      <c r="A12" s="58" t="s">
        <v>77</v>
      </c>
      <c r="B12" s="76">
        <v>1</v>
      </c>
      <c r="H12">
        <f t="shared" si="0"/>
        <v>1</v>
      </c>
    </row>
    <row r="13" spans="1:8">
      <c r="A13" s="84" t="s">
        <v>221</v>
      </c>
      <c r="D13" s="76">
        <v>1</v>
      </c>
      <c r="E13" s="76">
        <v>1</v>
      </c>
      <c r="H13">
        <f t="shared" si="0"/>
        <v>2</v>
      </c>
    </row>
    <row r="14" spans="1:8">
      <c r="A14" s="61" t="s">
        <v>113</v>
      </c>
      <c r="B14" s="76">
        <v>2</v>
      </c>
      <c r="H14">
        <f t="shared" si="0"/>
        <v>2</v>
      </c>
    </row>
    <row r="15" spans="1:8">
      <c r="A15" s="61" t="s">
        <v>138</v>
      </c>
      <c r="H15">
        <f t="shared" si="0"/>
        <v>0</v>
      </c>
    </row>
    <row r="16" spans="1:8">
      <c r="A16" s="58" t="s">
        <v>138</v>
      </c>
      <c r="H16">
        <f t="shared" si="0"/>
        <v>0</v>
      </c>
    </row>
    <row r="17" spans="1:8">
      <c r="A17" s="23" t="s">
        <v>29</v>
      </c>
      <c r="B17" s="76">
        <v>2</v>
      </c>
      <c r="D17" s="76">
        <v>3</v>
      </c>
      <c r="F17" s="76">
        <v>1</v>
      </c>
      <c r="H17">
        <f t="shared" si="0"/>
        <v>6</v>
      </c>
    </row>
    <row r="18" spans="1:8">
      <c r="A18" s="23" t="s">
        <v>72</v>
      </c>
      <c r="H18">
        <f t="shared" si="0"/>
        <v>0</v>
      </c>
    </row>
    <row r="19" spans="1:8">
      <c r="A19" s="22" t="s">
        <v>73</v>
      </c>
      <c r="D19" s="76">
        <v>2</v>
      </c>
      <c r="H19">
        <f t="shared" si="0"/>
        <v>2</v>
      </c>
    </row>
    <row r="20" spans="1:8">
      <c r="A20" s="23" t="s">
        <v>31</v>
      </c>
      <c r="B20" s="76">
        <v>3</v>
      </c>
      <c r="C20" s="76">
        <v>1</v>
      </c>
      <c r="D20" s="76">
        <v>2</v>
      </c>
      <c r="F20" s="76">
        <v>1</v>
      </c>
      <c r="H20">
        <f t="shared" si="0"/>
        <v>7</v>
      </c>
    </row>
    <row r="21" spans="1:8">
      <c r="A21" s="23" t="s">
        <v>180</v>
      </c>
      <c r="B21" s="76">
        <v>1</v>
      </c>
      <c r="H21">
        <f t="shared" si="0"/>
        <v>1</v>
      </c>
    </row>
    <row r="22" spans="1:8">
      <c r="A22" s="22" t="s">
        <v>189</v>
      </c>
      <c r="B22" s="76">
        <v>2</v>
      </c>
      <c r="C22" s="76">
        <v>1</v>
      </c>
      <c r="D22" s="76">
        <v>2</v>
      </c>
      <c r="H22">
        <f t="shared" si="0"/>
        <v>5</v>
      </c>
    </row>
    <row r="23" spans="1:8">
      <c r="A23" s="23" t="s">
        <v>15</v>
      </c>
      <c r="C23" s="76">
        <v>1</v>
      </c>
      <c r="D23" s="76">
        <v>1</v>
      </c>
      <c r="H23">
        <f t="shared" si="0"/>
        <v>2</v>
      </c>
    </row>
    <row r="24" spans="1:8">
      <c r="A24" s="22" t="s">
        <v>16</v>
      </c>
      <c r="B24" s="76">
        <v>2</v>
      </c>
      <c r="C24" s="76">
        <v>1</v>
      </c>
      <c r="D24" s="76">
        <v>3</v>
      </c>
      <c r="E24" s="76">
        <v>1</v>
      </c>
      <c r="H24">
        <f t="shared" si="0"/>
        <v>7</v>
      </c>
    </row>
    <row r="25" spans="1:8">
      <c r="A25" s="22" t="s">
        <v>13</v>
      </c>
      <c r="B25" s="76">
        <v>4</v>
      </c>
      <c r="C25" s="76">
        <v>1</v>
      </c>
      <c r="D25" s="76">
        <v>2</v>
      </c>
      <c r="E25" s="76">
        <v>2</v>
      </c>
      <c r="H25">
        <f t="shared" si="0"/>
        <v>9</v>
      </c>
    </row>
    <row r="26" spans="1:8">
      <c r="A26" s="23" t="s">
        <v>17</v>
      </c>
      <c r="B26" s="76">
        <v>1</v>
      </c>
      <c r="C26" s="76">
        <v>1</v>
      </c>
      <c r="D26" s="76">
        <v>2</v>
      </c>
      <c r="H26">
        <f t="shared" si="0"/>
        <v>4</v>
      </c>
    </row>
    <row r="27" spans="1:8">
      <c r="A27" s="22" t="s">
        <v>74</v>
      </c>
      <c r="H27">
        <f t="shared" si="0"/>
        <v>0</v>
      </c>
    </row>
    <row r="28" spans="1:8">
      <c r="A28" s="22" t="s">
        <v>192</v>
      </c>
      <c r="D28" s="76">
        <v>1</v>
      </c>
      <c r="E28" s="76">
        <v>1</v>
      </c>
      <c r="H28">
        <f t="shared" si="0"/>
        <v>2</v>
      </c>
    </row>
    <row r="29" spans="1:8">
      <c r="A29" s="22" t="s">
        <v>86</v>
      </c>
      <c r="B29" s="76">
        <v>2</v>
      </c>
      <c r="D29" s="76">
        <v>3</v>
      </c>
      <c r="H29">
        <f t="shared" si="0"/>
        <v>5</v>
      </c>
    </row>
    <row r="30" spans="1:8">
      <c r="A30" s="23" t="s">
        <v>191</v>
      </c>
      <c r="D30" s="76">
        <v>1</v>
      </c>
      <c r="F30" s="76">
        <v>1</v>
      </c>
      <c r="G30" s="76">
        <v>1</v>
      </c>
      <c r="H30">
        <f t="shared" si="0"/>
        <v>3</v>
      </c>
    </row>
    <row r="31" spans="1:8">
      <c r="A31" s="23" t="s">
        <v>181</v>
      </c>
      <c r="D31" s="76">
        <v>1</v>
      </c>
      <c r="H31">
        <f t="shared" si="0"/>
        <v>1</v>
      </c>
    </row>
    <row r="32" spans="1:8">
      <c r="A32" s="22" t="s">
        <v>75</v>
      </c>
      <c r="C32" s="76">
        <v>1</v>
      </c>
      <c r="D32" s="76">
        <v>1</v>
      </c>
      <c r="H32">
        <f t="shared" si="0"/>
        <v>2</v>
      </c>
    </row>
    <row r="33" spans="1:8">
      <c r="A33" s="23" t="s">
        <v>76</v>
      </c>
      <c r="B33" s="76">
        <v>1</v>
      </c>
      <c r="D33" s="76">
        <v>1</v>
      </c>
      <c r="H33">
        <f t="shared" si="0"/>
        <v>2</v>
      </c>
    </row>
    <row r="34" spans="1:8">
      <c r="A34" s="59" t="s">
        <v>80</v>
      </c>
      <c r="H34">
        <f t="shared" si="0"/>
        <v>0</v>
      </c>
    </row>
    <row r="35" spans="1:8">
      <c r="A35" s="25" t="s">
        <v>26</v>
      </c>
      <c r="H35">
        <f t="shared" si="0"/>
        <v>0</v>
      </c>
    </row>
    <row r="36" spans="1:8">
      <c r="A36" s="61" t="s">
        <v>135</v>
      </c>
      <c r="H36">
        <f t="shared" si="0"/>
        <v>0</v>
      </c>
    </row>
    <row r="37" spans="1:8">
      <c r="A37" s="61" t="s">
        <v>183</v>
      </c>
      <c r="B37" s="76">
        <v>1</v>
      </c>
      <c r="D37" s="76">
        <v>1</v>
      </c>
      <c r="H37">
        <f t="shared" si="0"/>
        <v>2</v>
      </c>
    </row>
    <row r="38" spans="1:8">
      <c r="A38" s="25" t="s">
        <v>139</v>
      </c>
      <c r="D38" s="76">
        <v>1</v>
      </c>
      <c r="H38">
        <f t="shared" si="0"/>
        <v>1</v>
      </c>
    </row>
    <row r="39" spans="1:8">
      <c r="A39" s="61" t="s">
        <v>114</v>
      </c>
      <c r="H39">
        <f t="shared" si="0"/>
        <v>0</v>
      </c>
    </row>
    <row r="40" spans="1:8">
      <c r="A40" s="25" t="s">
        <v>137</v>
      </c>
      <c r="C40" s="76">
        <v>1</v>
      </c>
      <c r="H40">
        <f t="shared" si="0"/>
        <v>1</v>
      </c>
    </row>
    <row r="41" spans="1:8">
      <c r="A41" s="58" t="s">
        <v>79</v>
      </c>
      <c r="H41">
        <f t="shared" si="0"/>
        <v>0</v>
      </c>
    </row>
    <row r="42" spans="1:8">
      <c r="A42" s="58" t="s">
        <v>78</v>
      </c>
      <c r="B42" s="76">
        <v>2</v>
      </c>
      <c r="C42" s="76">
        <v>1</v>
      </c>
      <c r="E42" s="76">
        <v>1</v>
      </c>
      <c r="H42">
        <f t="shared" si="0"/>
        <v>4</v>
      </c>
    </row>
    <row r="43" spans="1:8">
      <c r="A43" s="96" t="s">
        <v>91</v>
      </c>
      <c r="C43" s="76">
        <v>1</v>
      </c>
      <c r="H43">
        <f t="shared" si="0"/>
        <v>1</v>
      </c>
    </row>
    <row r="44" spans="1:8">
      <c r="A44" s="127" t="s">
        <v>222</v>
      </c>
      <c r="D44" s="76">
        <v>1</v>
      </c>
      <c r="H44">
        <f t="shared" si="0"/>
        <v>1</v>
      </c>
    </row>
    <row r="45" spans="1:8">
      <c r="A45" s="127" t="s">
        <v>131</v>
      </c>
      <c r="B45" s="76">
        <v>1</v>
      </c>
      <c r="C45" s="76">
        <v>1</v>
      </c>
      <c r="E45" s="76">
        <v>1</v>
      </c>
      <c r="H45">
        <f t="shared" si="0"/>
        <v>3</v>
      </c>
    </row>
    <row r="46" spans="1:8">
      <c r="A46" s="96" t="s">
        <v>115</v>
      </c>
      <c r="H46">
        <f t="shared" si="0"/>
        <v>0</v>
      </c>
    </row>
    <row r="47" spans="1:8">
      <c r="A47" s="97"/>
    </row>
    <row r="48" spans="1:8">
      <c r="A48" s="97"/>
    </row>
    <row r="49" spans="2:8" ht="18.75">
      <c r="B49" s="31">
        <f>SUM(B6:B48)</f>
        <v>28</v>
      </c>
      <c r="C49" s="31">
        <f t="shared" ref="C49:G49" si="1">SUM(C6:C48)</f>
        <v>15</v>
      </c>
      <c r="D49" s="31">
        <f t="shared" si="1"/>
        <v>38</v>
      </c>
      <c r="E49" s="31">
        <f t="shared" si="1"/>
        <v>8</v>
      </c>
      <c r="F49" s="31">
        <f t="shared" si="1"/>
        <v>3</v>
      </c>
      <c r="G49" s="31">
        <f t="shared" si="1"/>
        <v>1</v>
      </c>
      <c r="H49" s="33">
        <f>SUM(H6:H48)</f>
        <v>93</v>
      </c>
    </row>
  </sheetData>
  <mergeCells count="1">
    <mergeCell ref="A4:A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/>
  <dimension ref="A1:AI11"/>
  <sheetViews>
    <sheetView zoomScale="130" zoomScaleNormal="130" workbookViewId="0">
      <selection activeCell="O11" sqref="O11"/>
    </sheetView>
  </sheetViews>
  <sheetFormatPr baseColWidth="10" defaultRowHeight="18.75"/>
  <cols>
    <col min="1" max="1" width="7" style="32" bestFit="1" customWidth="1"/>
    <col min="2" max="2" width="8.5703125" style="32" bestFit="1" customWidth="1"/>
    <col min="3" max="3" width="0.85546875" style="33" customWidth="1"/>
    <col min="4" max="4" width="3.5703125" style="31" bestFit="1" customWidth="1"/>
    <col min="5" max="5" width="7.5703125" style="31" bestFit="1" customWidth="1"/>
    <col min="6" max="6" width="6.5703125" style="31" bestFit="1" customWidth="1"/>
    <col min="7" max="7" width="3.85546875" style="31" bestFit="1" customWidth="1"/>
    <col min="8" max="8" width="0.85546875" style="33" customWidth="1"/>
    <col min="9" max="9" width="3.5703125" style="31" bestFit="1" customWidth="1"/>
    <col min="10" max="10" width="7.5703125" style="31" bestFit="1" customWidth="1"/>
    <col min="11" max="11" width="6.5703125" style="31" bestFit="1" customWidth="1"/>
    <col min="12" max="12" width="3.85546875" style="31" bestFit="1" customWidth="1"/>
    <col min="13" max="13" width="0.85546875" style="33" customWidth="1"/>
    <col min="14" max="14" width="5.85546875" style="31" customWidth="1"/>
    <col min="15" max="15" width="7.5703125" style="31" bestFit="1" customWidth="1"/>
    <col min="16" max="16" width="6.5703125" style="31" bestFit="1" customWidth="1"/>
    <col min="17" max="17" width="7.5703125" style="31" customWidth="1"/>
    <col min="18" max="18" width="0.85546875" style="33" customWidth="1"/>
    <col min="19" max="19" width="8.28515625" style="31" customWidth="1"/>
    <col min="20" max="20" width="7.5703125" style="31" bestFit="1" customWidth="1"/>
    <col min="21" max="21" width="6.5703125" style="31" bestFit="1" customWidth="1"/>
    <col min="22" max="22" width="5.28515625" style="31" customWidth="1"/>
    <col min="23" max="23" width="0.85546875" style="33" customWidth="1"/>
    <col min="24" max="24" width="3.5703125" style="31" bestFit="1" customWidth="1"/>
    <col min="25" max="25" width="7.5703125" style="31" bestFit="1" customWidth="1"/>
    <col min="26" max="26" width="6.5703125" style="31" bestFit="1" customWidth="1"/>
    <col min="27" max="27" width="3.85546875" style="31" bestFit="1" customWidth="1"/>
    <col min="28" max="28" width="0.85546875" customWidth="1"/>
    <col min="29" max="30" width="8.7109375" style="31" customWidth="1"/>
    <col min="31" max="32" width="8.7109375" customWidth="1"/>
    <col min="33" max="33" width="0.7109375" customWidth="1"/>
    <col min="34" max="35" width="8.7109375" customWidth="1"/>
  </cols>
  <sheetData>
    <row r="1" spans="1:35">
      <c r="C1" s="34"/>
      <c r="D1" s="277" t="s">
        <v>22</v>
      </c>
      <c r="E1" s="278"/>
      <c r="F1" s="278"/>
      <c r="G1" s="278"/>
      <c r="H1" s="34"/>
      <c r="I1" s="277" t="s">
        <v>23</v>
      </c>
      <c r="J1" s="278"/>
      <c r="K1" s="278"/>
      <c r="L1" s="278"/>
      <c r="M1" s="34"/>
      <c r="N1" s="277" t="s">
        <v>24</v>
      </c>
      <c r="O1" s="278"/>
      <c r="P1" s="278"/>
      <c r="Q1" s="278"/>
      <c r="R1" s="34"/>
      <c r="S1" s="277" t="s">
        <v>27</v>
      </c>
      <c r="T1" s="278"/>
      <c r="U1" s="278"/>
      <c r="V1" s="278"/>
      <c r="W1" s="34"/>
      <c r="X1" s="277" t="s">
        <v>25</v>
      </c>
      <c r="Y1" s="278"/>
      <c r="Z1" s="278"/>
      <c r="AA1" s="278"/>
      <c r="AB1" s="37"/>
      <c r="AC1" s="270" t="s">
        <v>92</v>
      </c>
      <c r="AD1" s="225"/>
      <c r="AE1" s="252" t="s">
        <v>32</v>
      </c>
      <c r="AF1" s="252"/>
    </row>
    <row r="2" spans="1:35">
      <c r="B2" s="35" t="s">
        <v>19</v>
      </c>
      <c r="C2" s="34"/>
      <c r="D2" s="24" t="s">
        <v>20</v>
      </c>
      <c r="E2" s="24" t="s">
        <v>21</v>
      </c>
      <c r="F2" s="24" t="s">
        <v>69</v>
      </c>
      <c r="G2" s="24" t="s">
        <v>12</v>
      </c>
      <c r="H2" s="34"/>
      <c r="I2" s="24" t="s">
        <v>20</v>
      </c>
      <c r="J2" s="24" t="s">
        <v>21</v>
      </c>
      <c r="K2" s="24" t="s">
        <v>69</v>
      </c>
      <c r="L2" s="24" t="s">
        <v>12</v>
      </c>
      <c r="M2" s="34"/>
      <c r="N2" s="24" t="s">
        <v>20</v>
      </c>
      <c r="O2" s="24" t="s">
        <v>21</v>
      </c>
      <c r="P2" s="24" t="s">
        <v>69</v>
      </c>
      <c r="Q2" s="24" t="s">
        <v>12</v>
      </c>
      <c r="R2" s="34"/>
      <c r="S2" s="24" t="s">
        <v>20</v>
      </c>
      <c r="T2" s="24" t="s">
        <v>21</v>
      </c>
      <c r="U2" s="24" t="s">
        <v>69</v>
      </c>
      <c r="V2" s="24" t="s">
        <v>12</v>
      </c>
      <c r="W2" s="34"/>
      <c r="X2" s="24" t="s">
        <v>20</v>
      </c>
      <c r="Y2" s="24" t="s">
        <v>21</v>
      </c>
      <c r="Z2" s="24" t="s">
        <v>69</v>
      </c>
      <c r="AA2" s="24" t="s">
        <v>12</v>
      </c>
      <c r="AB2" s="37"/>
      <c r="AC2" s="24" t="s">
        <v>69</v>
      </c>
      <c r="AD2" s="24" t="s">
        <v>12</v>
      </c>
      <c r="AE2" s="24" t="s">
        <v>69</v>
      </c>
      <c r="AF2" s="24" t="s">
        <v>12</v>
      </c>
    </row>
    <row r="3" spans="1:35">
      <c r="A3" s="33">
        <v>2019</v>
      </c>
      <c r="B3" s="36">
        <f>SUM(D3+I3+N3+S3+X3)</f>
        <v>82</v>
      </c>
      <c r="C3" s="34"/>
      <c r="D3" s="24">
        <v>36</v>
      </c>
      <c r="E3" s="24">
        <v>20</v>
      </c>
      <c r="F3" s="24">
        <v>19</v>
      </c>
      <c r="G3" s="24">
        <v>17</v>
      </c>
      <c r="H3" s="34"/>
      <c r="I3" s="24">
        <v>12</v>
      </c>
      <c r="J3" s="24">
        <v>3</v>
      </c>
      <c r="K3" s="24">
        <v>8</v>
      </c>
      <c r="L3" s="24">
        <v>4</v>
      </c>
      <c r="M3" s="34"/>
      <c r="N3" s="24">
        <v>20</v>
      </c>
      <c r="O3" s="24">
        <v>8</v>
      </c>
      <c r="P3" s="24">
        <v>15</v>
      </c>
      <c r="Q3" s="24">
        <v>5</v>
      </c>
      <c r="R3" s="34"/>
      <c r="S3" s="24">
        <v>13</v>
      </c>
      <c r="T3" s="24">
        <v>8</v>
      </c>
      <c r="U3" s="24">
        <v>6</v>
      </c>
      <c r="V3" s="24">
        <v>7</v>
      </c>
      <c r="W3" s="34"/>
      <c r="X3" s="24">
        <v>1</v>
      </c>
      <c r="Y3" s="24">
        <v>1</v>
      </c>
      <c r="Z3" s="24">
        <v>1</v>
      </c>
      <c r="AA3" s="24">
        <v>0</v>
      </c>
      <c r="AB3" s="37"/>
      <c r="AC3" s="24">
        <f t="shared" ref="AC3:AD5" si="0">SUM(F3+K3+P3+U3+Z3)</f>
        <v>49</v>
      </c>
      <c r="AD3" s="24">
        <f t="shared" si="0"/>
        <v>33</v>
      </c>
      <c r="AE3" s="24">
        <v>17</v>
      </c>
      <c r="AF3" s="24">
        <v>15</v>
      </c>
    </row>
    <row r="4" spans="1:35">
      <c r="A4" s="33">
        <v>2021</v>
      </c>
      <c r="B4" s="36">
        <f>SUM(AC4:AD4)</f>
        <v>54</v>
      </c>
      <c r="C4" s="34"/>
      <c r="D4" s="24">
        <v>29</v>
      </c>
      <c r="E4" s="24">
        <v>13</v>
      </c>
      <c r="F4" s="24">
        <v>14</v>
      </c>
      <c r="G4" s="24">
        <v>15</v>
      </c>
      <c r="H4" s="34"/>
      <c r="I4" s="24">
        <v>4</v>
      </c>
      <c r="J4" s="24">
        <v>0</v>
      </c>
      <c r="K4" s="24">
        <v>3</v>
      </c>
      <c r="L4" s="24">
        <v>1</v>
      </c>
      <c r="M4" s="34"/>
      <c r="N4" s="24">
        <v>15</v>
      </c>
      <c r="O4" s="24">
        <v>5</v>
      </c>
      <c r="P4" s="24">
        <v>5</v>
      </c>
      <c r="Q4" s="24">
        <v>10</v>
      </c>
      <c r="R4" s="34"/>
      <c r="S4" s="24">
        <v>4</v>
      </c>
      <c r="T4" s="24">
        <v>2</v>
      </c>
      <c r="U4" s="24">
        <v>0</v>
      </c>
      <c r="V4" s="24">
        <v>4</v>
      </c>
      <c r="W4" s="34"/>
      <c r="X4" s="24">
        <v>2</v>
      </c>
      <c r="Y4" s="24">
        <v>1</v>
      </c>
      <c r="Z4" s="24">
        <v>1</v>
      </c>
      <c r="AA4" s="24">
        <v>1</v>
      </c>
      <c r="AB4" s="37"/>
      <c r="AC4" s="24">
        <f t="shared" si="0"/>
        <v>23</v>
      </c>
      <c r="AD4" s="24">
        <f t="shared" si="0"/>
        <v>31</v>
      </c>
      <c r="AE4" s="24">
        <v>13</v>
      </c>
      <c r="AF4" s="24">
        <v>10</v>
      </c>
    </row>
    <row r="5" spans="1:35">
      <c r="A5" s="33">
        <v>2022</v>
      </c>
      <c r="B5" s="36">
        <f>SUM(AC5:AD5)</f>
        <v>93</v>
      </c>
      <c r="C5" s="34"/>
      <c r="D5" s="24">
        <v>37</v>
      </c>
      <c r="E5" s="24">
        <v>16</v>
      </c>
      <c r="F5" s="24">
        <v>17</v>
      </c>
      <c r="G5" s="24">
        <v>20</v>
      </c>
      <c r="H5" s="34"/>
      <c r="I5" s="24">
        <v>12</v>
      </c>
      <c r="J5" s="24">
        <v>5</v>
      </c>
      <c r="K5" s="24">
        <v>5</v>
      </c>
      <c r="L5" s="24">
        <v>7</v>
      </c>
      <c r="M5" s="34"/>
      <c r="N5" s="24">
        <v>5</v>
      </c>
      <c r="O5" s="24">
        <v>0</v>
      </c>
      <c r="P5" s="24">
        <v>3</v>
      </c>
      <c r="Q5" s="24">
        <v>2</v>
      </c>
      <c r="R5" s="34"/>
      <c r="S5" s="24">
        <v>32</v>
      </c>
      <c r="T5" s="24">
        <v>22</v>
      </c>
      <c r="U5" s="24">
        <v>9</v>
      </c>
      <c r="V5" s="24">
        <v>23</v>
      </c>
      <c r="W5" s="34"/>
      <c r="X5" s="24">
        <v>7</v>
      </c>
      <c r="Y5" s="24">
        <v>2</v>
      </c>
      <c r="Z5" s="24">
        <v>1</v>
      </c>
      <c r="AA5" s="24">
        <v>6</v>
      </c>
      <c r="AB5" s="37"/>
      <c r="AC5" s="24">
        <f t="shared" si="0"/>
        <v>35</v>
      </c>
      <c r="AD5" s="24">
        <f t="shared" si="0"/>
        <v>58</v>
      </c>
      <c r="AE5" s="24">
        <v>16</v>
      </c>
      <c r="AF5" s="24">
        <v>19</v>
      </c>
    </row>
    <row r="6" spans="1:35">
      <c r="A6" s="33"/>
      <c r="B6" s="54"/>
      <c r="C6" s="34"/>
      <c r="D6" s="55"/>
      <c r="E6" s="55"/>
      <c r="F6" s="55"/>
      <c r="G6" s="55"/>
      <c r="H6" s="34"/>
      <c r="I6" s="55"/>
      <c r="J6" s="55"/>
      <c r="K6" s="55"/>
      <c r="L6" s="55"/>
      <c r="M6" s="34"/>
      <c r="N6" s="55"/>
      <c r="O6" s="55"/>
      <c r="P6" s="55"/>
      <c r="Q6" s="55"/>
      <c r="R6" s="34"/>
      <c r="S6" s="55"/>
      <c r="T6" s="55"/>
      <c r="U6" s="55"/>
      <c r="V6" s="55"/>
      <c r="W6" s="34"/>
      <c r="X6" s="55"/>
      <c r="Y6" s="55"/>
      <c r="Z6" s="55"/>
      <c r="AA6" s="55"/>
      <c r="AB6" s="2"/>
      <c r="AC6" s="55"/>
      <c r="AD6" s="55"/>
    </row>
    <row r="7" spans="1:35">
      <c r="C7" s="34"/>
      <c r="D7" s="275" t="s">
        <v>22</v>
      </c>
      <c r="E7" s="276"/>
      <c r="F7" s="276"/>
      <c r="G7" s="276"/>
      <c r="H7" s="34"/>
      <c r="I7" s="275" t="s">
        <v>23</v>
      </c>
      <c r="J7" s="276"/>
      <c r="K7" s="276"/>
      <c r="L7" s="276"/>
      <c r="M7" s="34"/>
      <c r="N7" s="275" t="s">
        <v>68</v>
      </c>
      <c r="O7" s="276"/>
      <c r="P7" s="276"/>
      <c r="Q7" s="276"/>
      <c r="R7" s="34"/>
      <c r="S7" s="275" t="s">
        <v>25</v>
      </c>
      <c r="T7" s="276"/>
      <c r="U7" s="276"/>
      <c r="V7" s="276"/>
      <c r="W7" s="34"/>
      <c r="X7" s="275" t="s">
        <v>109</v>
      </c>
      <c r="Y7" s="276"/>
      <c r="Z7" s="276"/>
      <c r="AA7" s="276"/>
      <c r="AB7" s="2"/>
      <c r="AC7" s="273" t="s">
        <v>92</v>
      </c>
      <c r="AD7" s="274"/>
      <c r="AE7" s="274"/>
      <c r="AF7" s="274"/>
      <c r="AG7" s="37"/>
      <c r="AH7" s="271" t="s">
        <v>427</v>
      </c>
      <c r="AI7" s="272"/>
    </row>
    <row r="8" spans="1:35">
      <c r="B8" s="35" t="s">
        <v>19</v>
      </c>
      <c r="C8" s="34"/>
      <c r="D8" s="24" t="s">
        <v>20</v>
      </c>
      <c r="E8" s="24" t="s">
        <v>21</v>
      </c>
      <c r="F8" s="24" t="s">
        <v>69</v>
      </c>
      <c r="G8" s="24" t="s">
        <v>12</v>
      </c>
      <c r="H8" s="34"/>
      <c r="I8" s="24" t="s">
        <v>20</v>
      </c>
      <c r="J8" s="24" t="s">
        <v>21</v>
      </c>
      <c r="K8" s="24" t="s">
        <v>69</v>
      </c>
      <c r="L8" s="24" t="s">
        <v>12</v>
      </c>
      <c r="M8" s="34"/>
      <c r="N8" s="24" t="s">
        <v>20</v>
      </c>
      <c r="O8" s="24" t="s">
        <v>21</v>
      </c>
      <c r="P8" s="24" t="s">
        <v>69</v>
      </c>
      <c r="Q8" s="24" t="s">
        <v>12</v>
      </c>
      <c r="R8" s="34"/>
      <c r="S8" s="24" t="s">
        <v>20</v>
      </c>
      <c r="T8" s="24" t="s">
        <v>21</v>
      </c>
      <c r="U8" s="24" t="s">
        <v>69</v>
      </c>
      <c r="V8" s="24" t="s">
        <v>12</v>
      </c>
      <c r="W8" s="34"/>
      <c r="X8" s="24" t="s">
        <v>20</v>
      </c>
      <c r="Y8" s="24" t="s">
        <v>21</v>
      </c>
      <c r="Z8" s="24" t="s">
        <v>69</v>
      </c>
      <c r="AA8" s="24" t="s">
        <v>12</v>
      </c>
      <c r="AB8" s="2"/>
      <c r="AC8" s="270" t="s">
        <v>69</v>
      </c>
      <c r="AD8" s="225"/>
      <c r="AE8" s="270" t="s">
        <v>12</v>
      </c>
      <c r="AF8" s="225"/>
      <c r="AG8" s="37"/>
      <c r="AH8" s="24" t="s">
        <v>69</v>
      </c>
      <c r="AI8" s="24" t="s">
        <v>12</v>
      </c>
    </row>
    <row r="9" spans="1:35">
      <c r="A9" s="33">
        <v>2023</v>
      </c>
      <c r="B9" s="36">
        <f>SUM(AC9+AE9)</f>
        <v>96</v>
      </c>
      <c r="C9" s="34"/>
      <c r="D9" s="24">
        <f>SUM(F9:G9)</f>
        <v>36</v>
      </c>
      <c r="E9" s="24">
        <v>18</v>
      </c>
      <c r="F9" s="24">
        <v>16</v>
      </c>
      <c r="G9" s="24">
        <v>20</v>
      </c>
      <c r="H9" s="34"/>
      <c r="I9" s="24">
        <f>SUM(K9:L9)</f>
        <v>15</v>
      </c>
      <c r="J9" s="24">
        <v>13</v>
      </c>
      <c r="K9" s="24">
        <v>7</v>
      </c>
      <c r="L9" s="24">
        <v>8</v>
      </c>
      <c r="M9" s="34"/>
      <c r="N9" s="24">
        <f>SUM(P9:Q9)</f>
        <v>32</v>
      </c>
      <c r="O9" s="24">
        <v>17</v>
      </c>
      <c r="P9" s="24">
        <v>14</v>
      </c>
      <c r="Q9" s="24">
        <v>18</v>
      </c>
      <c r="R9" s="34"/>
      <c r="S9" s="24">
        <f>SUM(U9:V9)</f>
        <v>13</v>
      </c>
      <c r="T9" s="24">
        <v>4</v>
      </c>
      <c r="U9" s="24">
        <v>6</v>
      </c>
      <c r="V9" s="24">
        <v>7</v>
      </c>
      <c r="W9" s="34"/>
      <c r="X9" s="24"/>
      <c r="Y9" s="24"/>
      <c r="Z9" s="24"/>
      <c r="AA9" s="24"/>
      <c r="AB9" s="2"/>
      <c r="AC9" s="270">
        <f>SUM(F9+K9+P9+U9)</f>
        <v>43</v>
      </c>
      <c r="AD9" s="225"/>
      <c r="AE9" s="270">
        <f>SUM(G9+L9+Q9+V9)</f>
        <v>53</v>
      </c>
      <c r="AF9" s="225"/>
      <c r="AG9" s="37"/>
      <c r="AH9" s="24">
        <v>15</v>
      </c>
      <c r="AI9" s="24">
        <v>20</v>
      </c>
    </row>
    <row r="10" spans="1:35">
      <c r="A10" s="33">
        <v>2024</v>
      </c>
      <c r="B10" s="36">
        <f>SUM(AC10+AE10)</f>
        <v>93</v>
      </c>
      <c r="C10" s="34"/>
      <c r="D10" s="24">
        <f>SUM(F10:G10)</f>
        <v>31</v>
      </c>
      <c r="E10" s="24">
        <v>11</v>
      </c>
      <c r="F10" s="24">
        <v>12</v>
      </c>
      <c r="G10" s="24">
        <v>19</v>
      </c>
      <c r="H10" s="34"/>
      <c r="I10" s="24">
        <f>SUM(K10:L10)</f>
        <v>21</v>
      </c>
      <c r="J10" s="24">
        <v>10</v>
      </c>
      <c r="K10" s="24">
        <v>9</v>
      </c>
      <c r="L10" s="24">
        <v>12</v>
      </c>
      <c r="M10" s="34"/>
      <c r="N10" s="24">
        <f>SUM(P10:Q10)</f>
        <v>28</v>
      </c>
      <c r="O10" s="24">
        <v>12</v>
      </c>
      <c r="P10" s="24">
        <v>20</v>
      </c>
      <c r="Q10" s="24">
        <v>8</v>
      </c>
      <c r="R10" s="34"/>
      <c r="S10" s="24">
        <f>SUM(U10:V10)</f>
        <v>9</v>
      </c>
      <c r="T10" s="24">
        <v>1</v>
      </c>
      <c r="U10" s="24">
        <v>6</v>
      </c>
      <c r="V10" s="24">
        <v>3</v>
      </c>
      <c r="W10" s="34"/>
      <c r="X10" s="24">
        <f>SUM(Z10:AA10)</f>
        <v>4</v>
      </c>
      <c r="Y10" s="24">
        <v>1</v>
      </c>
      <c r="Z10" s="24">
        <v>3</v>
      </c>
      <c r="AA10" s="24">
        <v>1</v>
      </c>
      <c r="AB10" s="2"/>
      <c r="AC10" s="270">
        <f>SUM(F10+K10+P10+U10+Z10)</f>
        <v>50</v>
      </c>
      <c r="AD10" s="225"/>
      <c r="AE10" s="270">
        <f>SUM(G10+L10+Q10+V10+AA10)</f>
        <v>43</v>
      </c>
      <c r="AF10" s="225"/>
      <c r="AG10" s="37"/>
      <c r="AH10" s="24">
        <v>18</v>
      </c>
      <c r="AI10" s="24">
        <v>16</v>
      </c>
    </row>
    <row r="11" spans="1:35">
      <c r="A11" s="33">
        <v>2025</v>
      </c>
      <c r="B11" s="36">
        <f>SUM(AC11+AE11)</f>
        <v>93</v>
      </c>
      <c r="C11" s="34"/>
      <c r="D11" s="24">
        <f>SUM(F11:G11)</f>
        <v>28</v>
      </c>
      <c r="E11" s="24">
        <v>14</v>
      </c>
      <c r="F11" s="24">
        <v>14</v>
      </c>
      <c r="G11" s="24">
        <v>14</v>
      </c>
      <c r="H11" s="34"/>
      <c r="I11" s="24">
        <f>SUM(K11:L11)</f>
        <v>15</v>
      </c>
      <c r="J11" s="24">
        <v>6</v>
      </c>
      <c r="K11" s="24">
        <v>9</v>
      </c>
      <c r="L11" s="24">
        <v>6</v>
      </c>
      <c r="M11" s="34"/>
      <c r="N11" s="24">
        <f>SUM(P11:Q11)</f>
        <v>38</v>
      </c>
      <c r="O11" s="24">
        <v>11</v>
      </c>
      <c r="P11" s="24">
        <v>17</v>
      </c>
      <c r="Q11" s="24">
        <v>21</v>
      </c>
      <c r="R11" s="34"/>
      <c r="S11" s="24">
        <f>SUM(U11:V11)</f>
        <v>8</v>
      </c>
      <c r="T11" s="24">
        <v>4</v>
      </c>
      <c r="U11" s="24">
        <v>2</v>
      </c>
      <c r="V11" s="24">
        <v>6</v>
      </c>
      <c r="W11" s="34"/>
      <c r="X11" s="24">
        <f>SUM(Z11:AA11)</f>
        <v>4</v>
      </c>
      <c r="Y11" s="24">
        <v>1</v>
      </c>
      <c r="Z11" s="24">
        <v>4</v>
      </c>
      <c r="AA11" s="24">
        <v>0</v>
      </c>
      <c r="AB11" s="2"/>
      <c r="AC11" s="270">
        <f>SUM(F11+K11+P11+U11+Z11)</f>
        <v>46</v>
      </c>
      <c r="AD11" s="225"/>
      <c r="AE11" s="270">
        <f>SUM(G11+L11+Q11+V11+AA11)</f>
        <v>47</v>
      </c>
      <c r="AF11" s="225"/>
      <c r="AG11" s="37"/>
      <c r="AH11" s="24">
        <v>15</v>
      </c>
      <c r="AI11" s="24">
        <v>14</v>
      </c>
    </row>
  </sheetData>
  <mergeCells count="22">
    <mergeCell ref="X7:AA7"/>
    <mergeCell ref="D1:G1"/>
    <mergeCell ref="I1:L1"/>
    <mergeCell ref="N1:Q1"/>
    <mergeCell ref="S1:V1"/>
    <mergeCell ref="X1:AA1"/>
    <mergeCell ref="D7:G7"/>
    <mergeCell ref="I7:L7"/>
    <mergeCell ref="N7:Q7"/>
    <mergeCell ref="S7:V7"/>
    <mergeCell ref="AC1:AD1"/>
    <mergeCell ref="AC10:AD10"/>
    <mergeCell ref="AE10:AF10"/>
    <mergeCell ref="AC7:AF7"/>
    <mergeCell ref="AE1:AF1"/>
    <mergeCell ref="AC8:AD8"/>
    <mergeCell ref="AC9:AD9"/>
    <mergeCell ref="AC11:AD11"/>
    <mergeCell ref="AE11:AF11"/>
    <mergeCell ref="AE8:AF8"/>
    <mergeCell ref="AE9:AF9"/>
    <mergeCell ref="AH7:AI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/>
  <dimension ref="A1:I32"/>
  <sheetViews>
    <sheetView topLeftCell="A8" zoomScale="130" zoomScaleNormal="130" workbookViewId="0">
      <selection activeCell="H3" sqref="H3:I32"/>
    </sheetView>
  </sheetViews>
  <sheetFormatPr baseColWidth="10" defaultRowHeight="15"/>
  <cols>
    <col min="1" max="1" width="6.28515625" customWidth="1"/>
    <col min="2" max="5" width="15.7109375" customWidth="1"/>
    <col min="6" max="6" width="2.140625" customWidth="1"/>
    <col min="7" max="7" width="5.7109375" customWidth="1"/>
    <col min="8" max="8" width="15.7109375" style="104" customWidth="1"/>
    <col min="9" max="9" width="15.7109375" customWidth="1"/>
  </cols>
  <sheetData>
    <row r="1" spans="1:9">
      <c r="A1" s="279" t="s">
        <v>2</v>
      </c>
      <c r="B1" s="280"/>
      <c r="C1" s="280"/>
      <c r="D1" s="280"/>
      <c r="E1" s="281"/>
      <c r="G1" s="279" t="s">
        <v>147</v>
      </c>
      <c r="H1" s="280"/>
      <c r="I1" s="281"/>
    </row>
    <row r="2" spans="1:9" ht="30">
      <c r="A2" s="24" t="s">
        <v>0</v>
      </c>
      <c r="B2" s="26" t="s">
        <v>146</v>
      </c>
      <c r="C2" s="26" t="s">
        <v>145</v>
      </c>
      <c r="D2" s="27" t="s">
        <v>187</v>
      </c>
      <c r="E2" s="27" t="s">
        <v>188</v>
      </c>
      <c r="G2" s="24" t="s">
        <v>0</v>
      </c>
      <c r="H2" s="102" t="s">
        <v>148</v>
      </c>
      <c r="I2" s="102" t="s">
        <v>149</v>
      </c>
    </row>
    <row r="3" spans="1:9">
      <c r="A3" s="1">
        <v>1</v>
      </c>
      <c r="B3" s="101">
        <v>280</v>
      </c>
      <c r="C3" s="30">
        <v>200</v>
      </c>
      <c r="D3" s="30">
        <v>140</v>
      </c>
      <c r="E3" s="29">
        <v>100</v>
      </c>
      <c r="G3" s="1">
        <v>1</v>
      </c>
      <c r="H3" s="103">
        <v>380</v>
      </c>
      <c r="I3" s="116">
        <v>280</v>
      </c>
    </row>
    <row r="4" spans="1:9">
      <c r="A4" s="1">
        <v>2</v>
      </c>
      <c r="B4" s="101">
        <v>230</v>
      </c>
      <c r="C4" s="30">
        <v>184</v>
      </c>
      <c r="D4" s="30">
        <v>115</v>
      </c>
      <c r="E4" s="29">
        <v>92</v>
      </c>
      <c r="G4" s="1">
        <v>2</v>
      </c>
      <c r="H4" s="103">
        <v>330</v>
      </c>
      <c r="I4" s="116">
        <v>230</v>
      </c>
    </row>
    <row r="5" spans="1:9">
      <c r="A5" s="1">
        <v>3</v>
      </c>
      <c r="B5" s="101">
        <v>200</v>
      </c>
      <c r="C5" s="30">
        <v>168</v>
      </c>
      <c r="D5" s="30">
        <v>100</v>
      </c>
      <c r="E5" s="29">
        <v>84</v>
      </c>
      <c r="G5" s="1">
        <v>3</v>
      </c>
      <c r="H5" s="103">
        <v>300</v>
      </c>
      <c r="I5" s="116">
        <v>200</v>
      </c>
    </row>
    <row r="6" spans="1:9">
      <c r="A6" s="1">
        <v>4</v>
      </c>
      <c r="B6" s="30">
        <v>184</v>
      </c>
      <c r="C6" s="30">
        <v>150</v>
      </c>
      <c r="D6" s="29">
        <v>92</v>
      </c>
      <c r="E6" s="29">
        <v>75</v>
      </c>
      <c r="G6" s="1">
        <v>4</v>
      </c>
      <c r="H6" s="44">
        <v>268</v>
      </c>
      <c r="I6" s="117">
        <v>184</v>
      </c>
    </row>
    <row r="7" spans="1:9">
      <c r="A7" s="1">
        <v>5</v>
      </c>
      <c r="B7" s="30">
        <v>168</v>
      </c>
      <c r="C7" s="30">
        <v>134</v>
      </c>
      <c r="D7" s="29">
        <v>84</v>
      </c>
      <c r="E7" s="29">
        <v>67</v>
      </c>
      <c r="G7" s="1">
        <v>5</v>
      </c>
      <c r="H7" s="44">
        <v>240</v>
      </c>
      <c r="I7" s="117">
        <v>168</v>
      </c>
    </row>
    <row r="8" spans="1:9">
      <c r="A8" s="1">
        <v>6</v>
      </c>
      <c r="B8" s="30">
        <v>150</v>
      </c>
      <c r="C8" s="30">
        <v>120</v>
      </c>
      <c r="D8" s="29">
        <v>75</v>
      </c>
      <c r="E8" s="29">
        <v>60</v>
      </c>
      <c r="G8" s="1">
        <v>6</v>
      </c>
      <c r="H8" s="44">
        <v>220</v>
      </c>
      <c r="I8" s="117">
        <v>150</v>
      </c>
    </row>
    <row r="9" spans="1:9">
      <c r="A9" s="1">
        <v>7</v>
      </c>
      <c r="B9" s="30">
        <v>134</v>
      </c>
      <c r="C9" s="30">
        <v>110</v>
      </c>
      <c r="D9" s="29">
        <v>67</v>
      </c>
      <c r="E9" s="29">
        <v>55</v>
      </c>
      <c r="G9" s="1">
        <v>7</v>
      </c>
      <c r="H9" s="44">
        <v>200</v>
      </c>
      <c r="I9" s="117">
        <v>134</v>
      </c>
    </row>
    <row r="10" spans="1:9">
      <c r="A10" s="1">
        <v>8</v>
      </c>
      <c r="B10" s="30">
        <v>120</v>
      </c>
      <c r="C10" s="30">
        <v>100</v>
      </c>
      <c r="D10" s="29">
        <v>60</v>
      </c>
      <c r="E10" s="29">
        <v>50</v>
      </c>
      <c r="G10" s="1">
        <v>8</v>
      </c>
      <c r="H10" s="44">
        <v>180</v>
      </c>
      <c r="I10" s="117">
        <v>120</v>
      </c>
    </row>
    <row r="11" spans="1:9">
      <c r="A11" s="1">
        <v>9</v>
      </c>
      <c r="B11" s="30">
        <v>110</v>
      </c>
      <c r="C11" s="30">
        <v>90</v>
      </c>
      <c r="D11" s="29">
        <v>55</v>
      </c>
      <c r="E11" s="29">
        <v>45</v>
      </c>
      <c r="G11" s="1">
        <v>9</v>
      </c>
      <c r="H11" s="44">
        <v>160</v>
      </c>
      <c r="I11" s="117">
        <v>110</v>
      </c>
    </row>
    <row r="12" spans="1:9">
      <c r="A12" s="1">
        <v>10</v>
      </c>
      <c r="B12" s="30">
        <v>100</v>
      </c>
      <c r="C12" s="30">
        <v>80</v>
      </c>
      <c r="D12" s="29">
        <v>50</v>
      </c>
      <c r="E12" s="29">
        <v>40</v>
      </c>
      <c r="G12" s="1">
        <v>10</v>
      </c>
      <c r="H12" s="44">
        <v>140</v>
      </c>
      <c r="I12" s="117">
        <v>100</v>
      </c>
    </row>
    <row r="13" spans="1:9">
      <c r="A13" s="1">
        <v>11</v>
      </c>
      <c r="B13" s="30">
        <v>90</v>
      </c>
      <c r="C13" s="30">
        <v>70</v>
      </c>
      <c r="D13" s="29">
        <v>45</v>
      </c>
      <c r="E13" s="29">
        <v>35</v>
      </c>
      <c r="G13" s="1">
        <v>11</v>
      </c>
      <c r="H13" s="44">
        <v>120</v>
      </c>
      <c r="I13" s="117">
        <v>90</v>
      </c>
    </row>
    <row r="14" spans="1:9">
      <c r="A14" s="1">
        <v>12</v>
      </c>
      <c r="B14" s="30">
        <v>80</v>
      </c>
      <c r="C14" s="30">
        <v>60</v>
      </c>
      <c r="D14" s="29">
        <v>40</v>
      </c>
      <c r="E14" s="29">
        <v>30</v>
      </c>
      <c r="G14" s="1">
        <v>12</v>
      </c>
      <c r="H14" s="44">
        <v>100</v>
      </c>
      <c r="I14" s="117">
        <v>80</v>
      </c>
    </row>
    <row r="15" spans="1:9">
      <c r="A15" s="1">
        <v>13</v>
      </c>
      <c r="B15" s="30">
        <v>70</v>
      </c>
      <c r="C15" s="30">
        <v>50</v>
      </c>
      <c r="D15" s="29">
        <v>35</v>
      </c>
      <c r="E15" s="29">
        <v>25</v>
      </c>
      <c r="G15" s="1">
        <v>13</v>
      </c>
      <c r="H15" s="29">
        <v>90</v>
      </c>
      <c r="I15" s="117">
        <v>70</v>
      </c>
    </row>
    <row r="16" spans="1:9">
      <c r="A16" s="1">
        <v>14</v>
      </c>
      <c r="B16" s="30">
        <v>60</v>
      </c>
      <c r="C16" s="30">
        <v>40</v>
      </c>
      <c r="D16" s="29">
        <v>30</v>
      </c>
      <c r="E16" s="29">
        <v>20</v>
      </c>
      <c r="G16" s="1">
        <v>14</v>
      </c>
      <c r="H16" s="29">
        <v>80</v>
      </c>
      <c r="I16" s="117">
        <v>60</v>
      </c>
    </row>
    <row r="17" spans="1:9">
      <c r="A17" s="1">
        <v>15</v>
      </c>
      <c r="B17" s="30">
        <v>50</v>
      </c>
      <c r="C17" s="30">
        <v>30</v>
      </c>
      <c r="D17" s="29">
        <v>25</v>
      </c>
      <c r="E17" s="29">
        <v>15</v>
      </c>
      <c r="G17" s="1">
        <v>15</v>
      </c>
      <c r="H17" s="29">
        <v>70</v>
      </c>
      <c r="I17" s="117">
        <v>50</v>
      </c>
    </row>
    <row r="18" spans="1:9">
      <c r="A18" s="1">
        <v>16</v>
      </c>
      <c r="B18" s="30">
        <v>40</v>
      </c>
      <c r="C18" s="30">
        <v>20</v>
      </c>
      <c r="D18" s="29">
        <v>20</v>
      </c>
      <c r="E18" s="29">
        <v>10</v>
      </c>
      <c r="G18" s="1">
        <v>16</v>
      </c>
      <c r="H18" s="29">
        <v>60</v>
      </c>
      <c r="I18" s="117">
        <v>40</v>
      </c>
    </row>
    <row r="19" spans="1:9">
      <c r="A19" s="1">
        <v>17</v>
      </c>
      <c r="B19" s="30">
        <v>30</v>
      </c>
      <c r="C19" s="30">
        <v>18</v>
      </c>
      <c r="D19" s="29">
        <v>15</v>
      </c>
      <c r="E19" s="29">
        <v>9</v>
      </c>
      <c r="G19" s="1">
        <v>17</v>
      </c>
      <c r="H19" s="29">
        <v>50</v>
      </c>
      <c r="I19" s="117">
        <v>30</v>
      </c>
    </row>
    <row r="20" spans="1:9">
      <c r="A20" s="1">
        <v>18</v>
      </c>
      <c r="B20" s="30">
        <v>20</v>
      </c>
      <c r="C20" s="30">
        <v>16</v>
      </c>
      <c r="D20" s="29">
        <v>10</v>
      </c>
      <c r="E20" s="29">
        <v>8</v>
      </c>
      <c r="G20" s="1">
        <v>18</v>
      </c>
      <c r="H20" s="29">
        <v>40</v>
      </c>
      <c r="I20" s="117">
        <v>20</v>
      </c>
    </row>
    <row r="21" spans="1:9">
      <c r="A21" s="1">
        <v>19</v>
      </c>
      <c r="B21" s="30">
        <v>18</v>
      </c>
      <c r="C21" s="30">
        <v>14</v>
      </c>
      <c r="D21" s="29">
        <v>9</v>
      </c>
      <c r="E21" s="29">
        <v>7</v>
      </c>
      <c r="G21" s="1">
        <v>19</v>
      </c>
      <c r="H21" s="29">
        <v>38</v>
      </c>
      <c r="I21" s="117">
        <v>18</v>
      </c>
    </row>
    <row r="22" spans="1:9">
      <c r="A22" s="1">
        <v>20</v>
      </c>
      <c r="B22" s="30">
        <v>16</v>
      </c>
      <c r="C22" s="30">
        <v>12</v>
      </c>
      <c r="D22" s="29">
        <v>8</v>
      </c>
      <c r="E22" s="29">
        <v>6</v>
      </c>
      <c r="G22" s="1">
        <v>20</v>
      </c>
      <c r="H22" s="29">
        <v>36</v>
      </c>
      <c r="I22" s="117">
        <v>16</v>
      </c>
    </row>
    <row r="23" spans="1:9">
      <c r="A23" s="1">
        <v>21</v>
      </c>
      <c r="B23" s="30">
        <v>14</v>
      </c>
      <c r="C23" s="30">
        <v>10</v>
      </c>
      <c r="D23" s="29">
        <v>7</v>
      </c>
      <c r="E23" s="29">
        <v>5</v>
      </c>
      <c r="G23" s="1">
        <v>21</v>
      </c>
      <c r="H23" s="29">
        <v>34</v>
      </c>
      <c r="I23" s="117">
        <v>14</v>
      </c>
    </row>
    <row r="24" spans="1:9">
      <c r="A24" s="1">
        <v>22</v>
      </c>
      <c r="B24" s="30">
        <v>12</v>
      </c>
      <c r="C24" s="30">
        <v>8</v>
      </c>
      <c r="D24" s="29">
        <v>6</v>
      </c>
      <c r="E24" s="29">
        <v>4</v>
      </c>
      <c r="G24" s="1">
        <v>22</v>
      </c>
      <c r="H24" s="29">
        <v>32</v>
      </c>
      <c r="I24" s="117">
        <v>12</v>
      </c>
    </row>
    <row r="25" spans="1:9">
      <c r="A25" s="1">
        <v>23</v>
      </c>
      <c r="B25" s="30">
        <v>10</v>
      </c>
      <c r="C25" s="30">
        <v>6</v>
      </c>
      <c r="D25" s="29">
        <v>5</v>
      </c>
      <c r="E25" s="29">
        <v>3</v>
      </c>
      <c r="G25" s="1">
        <v>23</v>
      </c>
      <c r="H25" s="29">
        <v>30</v>
      </c>
      <c r="I25" s="117">
        <v>10</v>
      </c>
    </row>
    <row r="26" spans="1:9">
      <c r="A26" s="1">
        <v>24</v>
      </c>
      <c r="B26" s="30">
        <v>8</v>
      </c>
      <c r="C26" s="30">
        <v>4</v>
      </c>
      <c r="D26" s="29">
        <v>4</v>
      </c>
      <c r="E26" s="29">
        <v>2</v>
      </c>
      <c r="G26" s="1">
        <v>24</v>
      </c>
      <c r="H26" s="29">
        <v>28</v>
      </c>
      <c r="I26" s="117">
        <v>8</v>
      </c>
    </row>
    <row r="27" spans="1:9">
      <c r="A27" s="1">
        <v>25</v>
      </c>
      <c r="B27" s="30">
        <v>6</v>
      </c>
      <c r="C27" s="30">
        <v>2</v>
      </c>
      <c r="D27" s="29">
        <v>3</v>
      </c>
      <c r="E27" s="29">
        <v>1</v>
      </c>
      <c r="G27" s="1">
        <v>25</v>
      </c>
      <c r="H27" s="29">
        <v>26</v>
      </c>
      <c r="I27" s="117">
        <v>6</v>
      </c>
    </row>
    <row r="28" spans="1:9">
      <c r="A28" s="1">
        <v>26</v>
      </c>
      <c r="B28" s="30">
        <v>4</v>
      </c>
      <c r="C28" s="29">
        <v>1</v>
      </c>
      <c r="D28" s="29">
        <v>2</v>
      </c>
      <c r="E28" s="29">
        <v>1</v>
      </c>
      <c r="G28" s="1">
        <v>26</v>
      </c>
      <c r="H28" s="29">
        <v>24</v>
      </c>
      <c r="I28" s="117">
        <v>4</v>
      </c>
    </row>
    <row r="29" spans="1:9">
      <c r="A29" s="1">
        <v>27</v>
      </c>
      <c r="B29" s="30">
        <v>2</v>
      </c>
      <c r="C29" s="29">
        <v>1</v>
      </c>
      <c r="D29" s="29">
        <v>1</v>
      </c>
      <c r="E29" s="29">
        <v>1</v>
      </c>
      <c r="G29" s="1">
        <v>27</v>
      </c>
      <c r="H29" s="29">
        <v>22</v>
      </c>
      <c r="I29" s="117">
        <v>2</v>
      </c>
    </row>
    <row r="30" spans="1:9">
      <c r="A30" s="1">
        <v>28</v>
      </c>
      <c r="B30" s="29">
        <v>1</v>
      </c>
      <c r="C30" s="29">
        <v>1</v>
      </c>
      <c r="D30" s="29">
        <v>1</v>
      </c>
      <c r="E30" s="29">
        <v>1</v>
      </c>
      <c r="G30" s="1">
        <v>28</v>
      </c>
      <c r="H30" s="29">
        <v>20</v>
      </c>
      <c r="I30" s="29">
        <v>1</v>
      </c>
    </row>
    <row r="31" spans="1:9">
      <c r="A31" s="1">
        <v>29</v>
      </c>
      <c r="B31" s="29">
        <v>1</v>
      </c>
      <c r="C31" s="29">
        <v>1</v>
      </c>
      <c r="D31" s="29">
        <v>1</v>
      </c>
      <c r="E31" s="29">
        <v>1</v>
      </c>
      <c r="G31" s="1">
        <v>29</v>
      </c>
      <c r="H31" s="29">
        <v>18</v>
      </c>
      <c r="I31" s="29">
        <v>1</v>
      </c>
    </row>
    <row r="32" spans="1:9">
      <c r="A32" s="1">
        <v>30</v>
      </c>
      <c r="B32" s="29">
        <v>1</v>
      </c>
      <c r="C32" s="29">
        <v>1</v>
      </c>
      <c r="D32" s="29">
        <v>1</v>
      </c>
      <c r="E32" s="29">
        <v>1</v>
      </c>
      <c r="G32" s="1">
        <v>30</v>
      </c>
      <c r="H32" s="29">
        <v>16</v>
      </c>
      <c r="I32" s="29">
        <v>1</v>
      </c>
    </row>
  </sheetData>
  <mergeCells count="2">
    <mergeCell ref="A1:E1"/>
    <mergeCell ref="G1:I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/>
  <dimension ref="A1:A82"/>
  <sheetViews>
    <sheetView topLeftCell="A10" workbookViewId="0">
      <selection activeCell="H19" sqref="H19"/>
    </sheetView>
  </sheetViews>
  <sheetFormatPr baseColWidth="10" defaultRowHeight="15"/>
  <cols>
    <col min="1" max="1" width="3" bestFit="1" customWidth="1"/>
  </cols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  <row r="21" spans="1:1">
      <c r="A21">
        <v>21</v>
      </c>
    </row>
    <row r="22" spans="1:1">
      <c r="A22">
        <v>22</v>
      </c>
    </row>
    <row r="23" spans="1:1">
      <c r="A23">
        <v>23</v>
      </c>
    </row>
    <row r="24" spans="1:1">
      <c r="A24">
        <v>24</v>
      </c>
    </row>
    <row r="25" spans="1:1">
      <c r="A25">
        <v>25</v>
      </c>
    </row>
    <row r="26" spans="1:1">
      <c r="A26">
        <v>26</v>
      </c>
    </row>
    <row r="27" spans="1:1">
      <c r="A27">
        <v>27</v>
      </c>
    </row>
    <row r="28" spans="1:1">
      <c r="A28">
        <v>28</v>
      </c>
    </row>
    <row r="29" spans="1:1">
      <c r="A29">
        <v>29</v>
      </c>
    </row>
    <row r="30" spans="1:1">
      <c r="A30">
        <v>30</v>
      </c>
    </row>
    <row r="31" spans="1:1">
      <c r="A31">
        <v>31</v>
      </c>
    </row>
    <row r="32" spans="1:1">
      <c r="A32">
        <v>32</v>
      </c>
    </row>
    <row r="33" spans="1:1">
      <c r="A33">
        <v>33</v>
      </c>
    </row>
    <row r="34" spans="1:1">
      <c r="A34">
        <v>34</v>
      </c>
    </row>
    <row r="35" spans="1:1">
      <c r="A35">
        <v>35</v>
      </c>
    </row>
    <row r="36" spans="1:1">
      <c r="A36">
        <v>36</v>
      </c>
    </row>
    <row r="37" spans="1:1">
      <c r="A37">
        <v>37</v>
      </c>
    </row>
    <row r="38" spans="1:1">
      <c r="A38">
        <v>38</v>
      </c>
    </row>
    <row r="39" spans="1:1">
      <c r="A39">
        <v>39</v>
      </c>
    </row>
    <row r="40" spans="1:1">
      <c r="A40">
        <v>40</v>
      </c>
    </row>
    <row r="41" spans="1:1">
      <c r="A41">
        <v>41</v>
      </c>
    </row>
    <row r="42" spans="1:1">
      <c r="A42">
        <v>42</v>
      </c>
    </row>
    <row r="43" spans="1:1">
      <c r="A43">
        <v>43</v>
      </c>
    </row>
    <row r="44" spans="1:1">
      <c r="A44">
        <v>44</v>
      </c>
    </row>
    <row r="45" spans="1:1">
      <c r="A45">
        <v>45</v>
      </c>
    </row>
    <row r="46" spans="1:1">
      <c r="A46">
        <v>46</v>
      </c>
    </row>
    <row r="47" spans="1:1">
      <c r="A47">
        <v>47</v>
      </c>
    </row>
    <row r="48" spans="1:1">
      <c r="A48">
        <v>48</v>
      </c>
    </row>
    <row r="49" spans="1:1">
      <c r="A49">
        <v>49</v>
      </c>
    </row>
    <row r="50" spans="1:1">
      <c r="A50">
        <v>50</v>
      </c>
    </row>
    <row r="51" spans="1:1">
      <c r="A51">
        <v>51</v>
      </c>
    </row>
    <row r="52" spans="1:1">
      <c r="A52">
        <v>52</v>
      </c>
    </row>
    <row r="53" spans="1:1">
      <c r="A53">
        <v>53</v>
      </c>
    </row>
    <row r="54" spans="1:1">
      <c r="A54">
        <v>54</v>
      </c>
    </row>
    <row r="55" spans="1:1">
      <c r="A55">
        <v>55</v>
      </c>
    </row>
    <row r="56" spans="1:1">
      <c r="A56">
        <v>56</v>
      </c>
    </row>
    <row r="57" spans="1:1">
      <c r="A57">
        <v>57</v>
      </c>
    </row>
    <row r="58" spans="1:1">
      <c r="A58">
        <v>58</v>
      </c>
    </row>
    <row r="59" spans="1:1">
      <c r="A59">
        <v>59</v>
      </c>
    </row>
    <row r="60" spans="1:1">
      <c r="A60">
        <v>60</v>
      </c>
    </row>
    <row r="61" spans="1:1">
      <c r="A61">
        <v>61</v>
      </c>
    </row>
    <row r="62" spans="1:1">
      <c r="A62">
        <v>62</v>
      </c>
    </row>
    <row r="63" spans="1:1">
      <c r="A63">
        <v>63</v>
      </c>
    </row>
    <row r="64" spans="1:1">
      <c r="A64">
        <v>64</v>
      </c>
    </row>
    <row r="65" spans="1:1">
      <c r="A65">
        <v>65</v>
      </c>
    </row>
    <row r="66" spans="1:1">
      <c r="A66">
        <v>66</v>
      </c>
    </row>
    <row r="67" spans="1:1">
      <c r="A67">
        <v>67</v>
      </c>
    </row>
    <row r="68" spans="1:1">
      <c r="A68">
        <v>68</v>
      </c>
    </row>
    <row r="69" spans="1:1">
      <c r="A69">
        <v>69</v>
      </c>
    </row>
    <row r="70" spans="1:1">
      <c r="A70">
        <v>70</v>
      </c>
    </row>
    <row r="71" spans="1:1">
      <c r="A71">
        <v>71</v>
      </c>
    </row>
    <row r="72" spans="1:1">
      <c r="A72">
        <v>72</v>
      </c>
    </row>
    <row r="73" spans="1:1">
      <c r="A73">
        <v>73</v>
      </c>
    </row>
    <row r="74" spans="1:1">
      <c r="A74">
        <v>74</v>
      </c>
    </row>
    <row r="75" spans="1:1">
      <c r="A75">
        <v>75</v>
      </c>
    </row>
    <row r="76" spans="1:1">
      <c r="A76">
        <v>76</v>
      </c>
    </row>
    <row r="77" spans="1:1">
      <c r="A77">
        <v>77</v>
      </c>
    </row>
    <row r="78" spans="1:1">
      <c r="A78">
        <v>78</v>
      </c>
    </row>
    <row r="79" spans="1:1">
      <c r="A79">
        <v>79</v>
      </c>
    </row>
    <row r="80" spans="1:1">
      <c r="A80">
        <v>80</v>
      </c>
    </row>
    <row r="81" spans="1:1">
      <c r="A81">
        <v>81</v>
      </c>
    </row>
    <row r="82" spans="1:1">
      <c r="A82">
        <v>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"/>
  <sheetViews>
    <sheetView topLeftCell="A85" workbookViewId="0">
      <selection activeCell="A20" sqref="A20"/>
    </sheetView>
  </sheetViews>
  <sheetFormatPr baseColWidth="10" defaultRowHeight="15"/>
  <cols>
    <col min="1" max="1" width="181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pageSetUpPr fitToPage="1"/>
  </sheetPr>
  <dimension ref="A1:CZ37"/>
  <sheetViews>
    <sheetView zoomScale="130" zoomScaleNormal="130" workbookViewId="0">
      <pane xSplit="12720" topLeftCell="CT1"/>
      <selection activeCell="B5" sqref="B5"/>
      <selection pane="topRight" activeCell="DB1" sqref="DB1:DC1048576"/>
    </sheetView>
  </sheetViews>
  <sheetFormatPr baseColWidth="10" defaultRowHeight="15"/>
  <cols>
    <col min="1" max="1" width="3.28515625" style="14" bestFit="1" customWidth="1"/>
    <col min="2" max="2" width="22.7109375" style="14" bestFit="1" customWidth="1"/>
    <col min="3" max="3" width="19.42578125" style="14" bestFit="1" customWidth="1"/>
    <col min="4" max="4" width="6.85546875" style="14" bestFit="1" customWidth="1"/>
    <col min="5" max="5" width="5.42578125" style="17" bestFit="1" customWidth="1"/>
    <col min="6" max="7" width="5.28515625" style="19" customWidth="1"/>
    <col min="8" max="8" width="0.85546875" customWidth="1"/>
    <col min="9" max="9" width="20" customWidth="1"/>
    <col min="10" max="10" width="0.85546875" customWidth="1"/>
    <col min="11" max="11" width="7.85546875" customWidth="1"/>
    <col min="12" max="12" width="6.140625" style="31" customWidth="1"/>
    <col min="13" max="13" width="6.28515625" customWidth="1"/>
    <col min="14" max="14" width="4" customWidth="1"/>
    <col min="15" max="15" width="0.85546875" customWidth="1"/>
    <col min="16" max="16" width="7.85546875" customWidth="1"/>
    <col min="17" max="17" width="6.140625" style="31" customWidth="1"/>
    <col min="18" max="18" width="6.28515625" customWidth="1"/>
    <col min="19" max="19" width="4" customWidth="1"/>
    <col min="20" max="20" width="0.85546875" customWidth="1"/>
    <col min="21" max="22" width="6.42578125" bestFit="1" customWidth="1"/>
    <col min="23" max="23" width="5" bestFit="1" customWidth="1"/>
    <col min="24" max="24" width="6.85546875" style="31" bestFit="1" customWidth="1"/>
    <col min="25" max="25" width="6.28515625" customWidth="1"/>
    <col min="26" max="26" width="4" customWidth="1"/>
    <col min="27" max="27" width="0.85546875" customWidth="1"/>
    <col min="28" max="28" width="7.85546875" customWidth="1"/>
    <col min="29" max="29" width="6.140625" style="31" customWidth="1"/>
    <col min="30" max="30" width="6.28515625" customWidth="1"/>
    <col min="31" max="31" width="4" customWidth="1"/>
    <col min="32" max="32" width="0.85546875" customWidth="1"/>
    <col min="33" max="34" width="6.42578125" bestFit="1" customWidth="1"/>
    <col min="35" max="35" width="5" bestFit="1" customWidth="1"/>
    <col min="36" max="36" width="6.85546875" style="31" bestFit="1" customWidth="1"/>
    <col min="37" max="37" width="6.28515625" customWidth="1"/>
    <col min="38" max="38" width="4" customWidth="1"/>
    <col min="39" max="39" width="0.85546875" customWidth="1"/>
    <col min="40" max="40" width="7.85546875" customWidth="1"/>
    <col min="41" max="41" width="6.140625" style="31" customWidth="1"/>
    <col min="42" max="42" width="6.28515625" customWidth="1"/>
    <col min="43" max="43" width="4" customWidth="1"/>
    <col min="44" max="44" width="0.85546875" customWidth="1"/>
    <col min="45" max="46" width="6.42578125" bestFit="1" customWidth="1"/>
    <col min="47" max="47" width="5" bestFit="1" customWidth="1"/>
    <col min="48" max="48" width="6.85546875" style="31" bestFit="1" customWidth="1"/>
    <col min="49" max="49" width="6.28515625" customWidth="1"/>
    <col min="50" max="50" width="4" customWidth="1"/>
    <col min="51" max="51" width="0.85546875" customWidth="1"/>
    <col min="52" max="53" width="6.42578125" bestFit="1" customWidth="1"/>
    <col min="54" max="54" width="5" bestFit="1" customWidth="1"/>
    <col min="55" max="55" width="6.85546875" style="31" bestFit="1" customWidth="1"/>
    <col min="56" max="56" width="6.28515625" customWidth="1"/>
    <col min="57" max="57" width="4" customWidth="1"/>
    <col min="58" max="58" width="0.85546875" customWidth="1"/>
    <col min="59" max="60" width="6.42578125" bestFit="1" customWidth="1"/>
    <col min="61" max="61" width="5" bestFit="1" customWidth="1"/>
    <col min="62" max="62" width="6.85546875" style="31" bestFit="1" customWidth="1"/>
    <col min="63" max="63" width="6.28515625" customWidth="1"/>
    <col min="64" max="64" width="4" customWidth="1"/>
    <col min="65" max="65" width="0.85546875" customWidth="1"/>
    <col min="66" max="66" width="7.85546875" customWidth="1"/>
    <col min="67" max="67" width="6.140625" style="31" customWidth="1"/>
    <col min="68" max="68" width="6.28515625" customWidth="1"/>
    <col min="69" max="69" width="4" customWidth="1"/>
    <col min="70" max="70" width="0.85546875" customWidth="1"/>
    <col min="71" max="72" width="6.42578125" bestFit="1" customWidth="1"/>
    <col min="73" max="73" width="5" bestFit="1" customWidth="1"/>
    <col min="74" max="74" width="6.85546875" style="31" bestFit="1" customWidth="1"/>
    <col min="75" max="75" width="6.28515625" customWidth="1"/>
    <col min="76" max="76" width="4" customWidth="1"/>
    <col min="77" max="77" width="0.85546875" customWidth="1"/>
    <col min="78" max="79" width="6.42578125" bestFit="1" customWidth="1"/>
    <col min="80" max="80" width="5" bestFit="1" customWidth="1"/>
    <col min="81" max="81" width="6.85546875" style="31" bestFit="1" customWidth="1"/>
    <col min="82" max="82" width="6.28515625" customWidth="1"/>
    <col min="83" max="83" width="4" customWidth="1"/>
    <col min="84" max="84" width="0.85546875" customWidth="1"/>
    <col min="85" max="86" width="6.42578125" bestFit="1" customWidth="1"/>
    <col min="87" max="87" width="5" bestFit="1" customWidth="1"/>
    <col min="88" max="88" width="6.85546875" style="31" bestFit="1" customWidth="1"/>
    <col min="89" max="89" width="6.28515625" customWidth="1"/>
    <col min="90" max="90" width="4" customWidth="1"/>
    <col min="91" max="91" width="0.85546875" customWidth="1"/>
    <col min="92" max="93" width="6.42578125" bestFit="1" customWidth="1"/>
    <col min="94" max="94" width="5" bestFit="1" customWidth="1"/>
    <col min="95" max="95" width="6.85546875" style="31" bestFit="1" customWidth="1"/>
    <col min="96" max="96" width="6.28515625" customWidth="1"/>
    <col min="97" max="97" width="4" customWidth="1"/>
    <col min="98" max="98" width="0.85546875" customWidth="1"/>
    <col min="99" max="100" width="6.42578125" bestFit="1" customWidth="1"/>
    <col min="101" max="101" width="5" bestFit="1" customWidth="1"/>
    <col min="102" max="102" width="6.85546875" style="31" bestFit="1" customWidth="1"/>
    <col min="103" max="103" width="6.28515625" customWidth="1"/>
    <col min="104" max="104" width="4" customWidth="1"/>
  </cols>
  <sheetData>
    <row r="1" spans="1:104" ht="15.75" customHeight="1" thickTop="1">
      <c r="A1" s="193"/>
      <c r="B1" s="194"/>
      <c r="C1" s="194"/>
      <c r="D1" s="194"/>
      <c r="E1" s="194"/>
      <c r="F1" s="194"/>
      <c r="G1" s="194"/>
      <c r="H1" s="194"/>
      <c r="I1" s="195"/>
      <c r="K1" s="45"/>
      <c r="L1" s="45"/>
      <c r="M1" s="45"/>
      <c r="N1" s="45"/>
      <c r="P1" s="45"/>
      <c r="Q1" s="45"/>
      <c r="R1" s="45"/>
      <c r="S1" s="45"/>
      <c r="U1" s="45"/>
      <c r="V1" s="45"/>
      <c r="W1" s="45"/>
      <c r="X1" s="45"/>
      <c r="Y1" s="45"/>
      <c r="Z1" s="45"/>
      <c r="AB1" s="45"/>
      <c r="AC1" s="45"/>
      <c r="AD1" s="45"/>
      <c r="AE1" s="45"/>
      <c r="AG1" s="45"/>
      <c r="AH1" s="45"/>
      <c r="AI1" s="45"/>
      <c r="AJ1" s="45"/>
      <c r="AK1" s="45"/>
      <c r="AL1" s="45"/>
      <c r="AN1" s="45"/>
      <c r="AO1" s="45"/>
      <c r="AP1" s="45"/>
      <c r="AQ1" s="45"/>
      <c r="AS1" s="45"/>
      <c r="AT1" s="45"/>
      <c r="AU1" s="45"/>
      <c r="AV1" s="45"/>
      <c r="AW1" s="45"/>
      <c r="AX1" s="45"/>
      <c r="AZ1" s="45"/>
      <c r="BA1" s="45"/>
      <c r="BB1" s="45"/>
      <c r="BC1" s="45"/>
      <c r="BD1" s="45"/>
      <c r="BE1" s="45"/>
      <c r="BG1" s="45"/>
      <c r="BH1" s="45"/>
      <c r="BI1" s="45"/>
      <c r="BJ1" s="45"/>
      <c r="BK1" s="45"/>
      <c r="BL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Z1" s="45"/>
      <c r="CA1" s="45"/>
      <c r="CB1" s="45"/>
      <c r="CC1" s="45"/>
      <c r="CD1" s="45"/>
      <c r="CE1" s="45"/>
      <c r="CG1" s="45"/>
      <c r="CH1" s="45"/>
      <c r="CI1" s="45"/>
      <c r="CJ1" s="45"/>
      <c r="CK1" s="45"/>
      <c r="CL1" s="45"/>
      <c r="CN1" s="45"/>
      <c r="CO1" s="45"/>
      <c r="CP1" s="45"/>
      <c r="CQ1" s="45"/>
      <c r="CR1" s="45"/>
      <c r="CS1" s="45"/>
      <c r="CU1" s="45"/>
      <c r="CV1" s="45"/>
      <c r="CW1" s="45"/>
      <c r="CX1" s="45"/>
      <c r="CY1" s="45"/>
      <c r="CZ1" s="45"/>
    </row>
    <row r="2" spans="1:104" ht="15" customHeight="1">
      <c r="A2" s="196"/>
      <c r="B2" s="197"/>
      <c r="C2" s="197"/>
      <c r="D2" s="197"/>
      <c r="E2" s="197"/>
      <c r="F2" s="197"/>
      <c r="G2" s="197"/>
      <c r="H2" s="197"/>
      <c r="I2" s="198"/>
      <c r="K2" s="45"/>
      <c r="L2" s="45"/>
      <c r="M2" s="45"/>
      <c r="N2" s="45"/>
      <c r="P2" s="45"/>
      <c r="Q2" s="45"/>
      <c r="R2" s="45"/>
      <c r="S2" s="45"/>
      <c r="U2" s="45"/>
      <c r="V2" s="45"/>
      <c r="W2" s="45"/>
      <c r="X2" s="45"/>
      <c r="Y2" s="45"/>
      <c r="Z2" s="45"/>
      <c r="AB2" s="45"/>
      <c r="AC2" s="45"/>
      <c r="AD2" s="45"/>
      <c r="AE2" s="45"/>
      <c r="AG2" s="45"/>
      <c r="AH2" s="45"/>
      <c r="AI2" s="45"/>
      <c r="AJ2" s="45"/>
      <c r="AK2" s="45"/>
      <c r="AL2" s="45"/>
      <c r="AN2" s="45"/>
      <c r="AO2" s="45"/>
      <c r="AP2" s="45"/>
      <c r="AQ2" s="45"/>
      <c r="AS2" s="45"/>
      <c r="AT2" s="45"/>
      <c r="AU2" s="45"/>
      <c r="AV2" s="45"/>
      <c r="AW2" s="45"/>
      <c r="AX2" s="45"/>
      <c r="AZ2" s="45"/>
      <c r="BA2" s="45"/>
      <c r="BB2" s="45"/>
      <c r="BC2" s="45"/>
      <c r="BD2" s="45"/>
      <c r="BE2" s="45"/>
      <c r="BG2" s="45"/>
      <c r="BH2" s="45"/>
      <c r="BI2" s="45"/>
      <c r="BJ2" s="45"/>
      <c r="BK2" s="45"/>
      <c r="BL2" s="45"/>
      <c r="BN2" s="45"/>
      <c r="BO2" s="45"/>
      <c r="BP2" s="45"/>
      <c r="BQ2" s="45"/>
      <c r="BS2" s="45"/>
      <c r="BT2" s="45"/>
      <c r="BU2" s="45"/>
      <c r="BV2" s="45"/>
      <c r="BW2" s="45"/>
      <c r="BX2" s="45"/>
      <c r="BZ2" s="45"/>
      <c r="CA2" s="45"/>
      <c r="CB2" s="45"/>
      <c r="CC2" s="45"/>
      <c r="CD2" s="45"/>
      <c r="CE2" s="45"/>
      <c r="CG2" s="45"/>
      <c r="CH2" s="45"/>
      <c r="CI2" s="45"/>
      <c r="CJ2" s="45"/>
      <c r="CK2" s="45"/>
      <c r="CL2" s="45"/>
      <c r="CN2" s="45"/>
      <c r="CO2" s="45"/>
      <c r="CP2" s="45"/>
      <c r="CQ2" s="45"/>
      <c r="CR2" s="45"/>
      <c r="CS2" s="45"/>
      <c r="CU2" s="45"/>
      <c r="CV2" s="45"/>
      <c r="CW2" s="45"/>
      <c r="CX2" s="45"/>
      <c r="CY2" s="45"/>
      <c r="CZ2" s="45"/>
    </row>
    <row r="3" spans="1:104" ht="15" customHeight="1">
      <c r="A3" s="196"/>
      <c r="B3" s="197"/>
      <c r="C3" s="197"/>
      <c r="D3" s="197"/>
      <c r="E3" s="197"/>
      <c r="F3" s="197"/>
      <c r="G3" s="197"/>
      <c r="H3" s="197"/>
      <c r="I3" s="198"/>
    </row>
    <row r="4" spans="1:104" ht="15.75" thickBot="1">
      <c r="A4" s="199"/>
      <c r="B4" s="200"/>
      <c r="C4" s="200"/>
      <c r="D4" s="200"/>
      <c r="E4" s="200"/>
      <c r="F4" s="200"/>
      <c r="G4" s="200"/>
      <c r="H4" s="200"/>
      <c r="I4" s="201"/>
    </row>
    <row r="5" spans="1:104" ht="16.5" thickTop="1">
      <c r="B5" s="64" t="s">
        <v>150</v>
      </c>
      <c r="H5" s="2"/>
      <c r="I5" s="28" t="s">
        <v>3</v>
      </c>
      <c r="J5" s="88"/>
      <c r="O5" s="85"/>
      <c r="T5" s="85"/>
      <c r="AA5" s="85"/>
      <c r="AF5" s="85"/>
      <c r="AM5" s="85"/>
      <c r="AR5" s="85"/>
      <c r="AY5" s="85"/>
      <c r="BF5" s="85"/>
      <c r="BM5" s="85"/>
      <c r="BR5" s="85"/>
      <c r="BY5" s="85"/>
      <c r="CF5" s="85"/>
      <c r="CM5" s="85"/>
      <c r="CT5" s="85"/>
    </row>
    <row r="6" spans="1:104" ht="15" customHeight="1">
      <c r="C6" s="38" t="s">
        <v>488</v>
      </c>
      <c r="D6" s="16" t="s">
        <v>11</v>
      </c>
      <c r="H6" s="2"/>
      <c r="I6" s="10" t="s">
        <v>6</v>
      </c>
      <c r="J6" s="89"/>
      <c r="M6" s="87"/>
      <c r="N6" s="87"/>
      <c r="O6" s="86"/>
      <c r="P6" s="87"/>
      <c r="T6" s="86"/>
      <c r="U6" s="87"/>
      <c r="AA6" s="86"/>
      <c r="AB6" s="87"/>
      <c r="AF6" s="86"/>
      <c r="AG6" s="87"/>
      <c r="AM6" s="7"/>
      <c r="AN6" s="180" t="s">
        <v>430</v>
      </c>
      <c r="AO6" s="182"/>
      <c r="AP6" s="182"/>
      <c r="AQ6" s="183"/>
      <c r="AR6" s="7"/>
      <c r="AS6" s="87"/>
      <c r="AY6" s="168"/>
      <c r="AZ6" s="87"/>
      <c r="BF6" s="168"/>
      <c r="BG6" s="87"/>
      <c r="BM6" s="86"/>
      <c r="BN6" s="87"/>
      <c r="BR6" s="168"/>
      <c r="BS6" s="87"/>
      <c r="BY6" s="168"/>
      <c r="BZ6" s="87"/>
      <c r="CF6" s="168"/>
      <c r="CG6" s="87"/>
      <c r="CM6" s="168"/>
      <c r="CN6" s="87"/>
      <c r="CT6" s="168"/>
      <c r="CU6" s="87"/>
    </row>
    <row r="7" spans="1:104" ht="13.5" customHeight="1">
      <c r="C7" s="50" t="s">
        <v>421</v>
      </c>
      <c r="D7" s="129">
        <v>14</v>
      </c>
      <c r="H7" s="3"/>
      <c r="I7" s="202" t="s">
        <v>5</v>
      </c>
      <c r="J7" s="7"/>
      <c r="K7" s="180" t="s">
        <v>151</v>
      </c>
      <c r="L7" s="182"/>
      <c r="M7" s="182"/>
      <c r="N7" s="183"/>
      <c r="O7" s="7"/>
      <c r="P7" s="180" t="s">
        <v>195</v>
      </c>
      <c r="Q7" s="182"/>
      <c r="R7" s="182"/>
      <c r="S7" s="183"/>
      <c r="T7" s="7"/>
      <c r="U7" s="180" t="s">
        <v>223</v>
      </c>
      <c r="V7" s="181"/>
      <c r="W7" s="181"/>
      <c r="X7" s="182"/>
      <c r="Y7" s="182"/>
      <c r="Z7" s="183"/>
      <c r="AA7" s="7"/>
      <c r="AB7" s="180" t="s">
        <v>239</v>
      </c>
      <c r="AC7" s="182"/>
      <c r="AD7" s="182"/>
      <c r="AE7" s="183"/>
      <c r="AF7" s="7"/>
      <c r="AG7" s="180" t="s">
        <v>414</v>
      </c>
      <c r="AH7" s="181"/>
      <c r="AI7" s="181"/>
      <c r="AJ7" s="182"/>
      <c r="AK7" s="182"/>
      <c r="AL7" s="183"/>
      <c r="AM7" s="8"/>
      <c r="AN7" s="184" t="s">
        <v>431</v>
      </c>
      <c r="AO7" s="186"/>
      <c r="AP7" s="186"/>
      <c r="AQ7" s="187"/>
      <c r="AR7" s="8"/>
      <c r="AS7" s="180" t="s">
        <v>437</v>
      </c>
      <c r="AT7" s="181"/>
      <c r="AU7" s="181"/>
      <c r="AV7" s="182"/>
      <c r="AW7" s="182"/>
      <c r="AX7" s="183"/>
      <c r="AY7" s="8"/>
      <c r="AZ7" s="180" t="s">
        <v>444</v>
      </c>
      <c r="BA7" s="181"/>
      <c r="BB7" s="181"/>
      <c r="BC7" s="182"/>
      <c r="BD7" s="182"/>
      <c r="BE7" s="183"/>
      <c r="BF7" s="8"/>
      <c r="BG7" s="180" t="s">
        <v>450</v>
      </c>
      <c r="BH7" s="181"/>
      <c r="BI7" s="181"/>
      <c r="BJ7" s="182"/>
      <c r="BK7" s="182"/>
      <c r="BL7" s="183"/>
      <c r="BM7" s="7"/>
      <c r="BN7" s="180" t="s">
        <v>458</v>
      </c>
      <c r="BO7" s="182"/>
      <c r="BP7" s="182"/>
      <c r="BQ7" s="183"/>
      <c r="BR7" s="8"/>
      <c r="BS7" s="180" t="s">
        <v>470</v>
      </c>
      <c r="BT7" s="181"/>
      <c r="BU7" s="181"/>
      <c r="BV7" s="182"/>
      <c r="BW7" s="182"/>
      <c r="BX7" s="183"/>
      <c r="BY7" s="8"/>
      <c r="BZ7" s="180" t="s">
        <v>477</v>
      </c>
      <c r="CA7" s="181"/>
      <c r="CB7" s="181"/>
      <c r="CC7" s="182"/>
      <c r="CD7" s="182"/>
      <c r="CE7" s="183"/>
      <c r="CF7" s="8"/>
      <c r="CG7" s="180" t="s">
        <v>483</v>
      </c>
      <c r="CH7" s="181"/>
      <c r="CI7" s="181"/>
      <c r="CJ7" s="182"/>
      <c r="CK7" s="182"/>
      <c r="CL7" s="183"/>
      <c r="CM7" s="8"/>
      <c r="CN7" s="180" t="s">
        <v>489</v>
      </c>
      <c r="CO7" s="181"/>
      <c r="CP7" s="181"/>
      <c r="CQ7" s="182"/>
      <c r="CR7" s="182"/>
      <c r="CS7" s="183"/>
      <c r="CT7" s="8"/>
      <c r="CU7" s="180" t="s">
        <v>496</v>
      </c>
      <c r="CV7" s="181"/>
      <c r="CW7" s="181"/>
      <c r="CX7" s="182"/>
      <c r="CY7" s="182"/>
      <c r="CZ7" s="183"/>
    </row>
    <row r="8" spans="1:104" ht="15.75" customHeight="1">
      <c r="B8" s="205" t="s">
        <v>70</v>
      </c>
      <c r="C8" s="205" t="s">
        <v>34</v>
      </c>
      <c r="D8" s="205" t="s">
        <v>9</v>
      </c>
      <c r="E8" s="207" t="s">
        <v>96</v>
      </c>
      <c r="F8" s="209" t="s">
        <v>10</v>
      </c>
      <c r="G8" s="209" t="s">
        <v>130</v>
      </c>
      <c r="H8" s="4"/>
      <c r="I8" s="203"/>
      <c r="J8" s="8"/>
      <c r="K8" s="184" t="s">
        <v>87</v>
      </c>
      <c r="L8" s="186"/>
      <c r="M8" s="186"/>
      <c r="N8" s="187"/>
      <c r="O8" s="8"/>
      <c r="P8" s="184" t="s">
        <v>196</v>
      </c>
      <c r="Q8" s="186"/>
      <c r="R8" s="186"/>
      <c r="S8" s="187"/>
      <c r="T8" s="8"/>
      <c r="U8" s="184" t="s">
        <v>413</v>
      </c>
      <c r="V8" s="185"/>
      <c r="W8" s="185"/>
      <c r="X8" s="186"/>
      <c r="Y8" s="186"/>
      <c r="Z8" s="187"/>
      <c r="AA8" s="8"/>
      <c r="AB8" s="184" t="s">
        <v>411</v>
      </c>
      <c r="AC8" s="186"/>
      <c r="AD8" s="186"/>
      <c r="AE8" s="187"/>
      <c r="AF8" s="8"/>
      <c r="AG8" s="184" t="s">
        <v>415</v>
      </c>
      <c r="AH8" s="185"/>
      <c r="AI8" s="185"/>
      <c r="AJ8" s="186"/>
      <c r="AK8" s="186"/>
      <c r="AL8" s="187"/>
      <c r="AM8" s="8"/>
      <c r="AN8" s="190" t="s">
        <v>434</v>
      </c>
      <c r="AO8" s="191"/>
      <c r="AP8" s="191"/>
      <c r="AQ8" s="192"/>
      <c r="AR8" s="8"/>
      <c r="AS8" s="184" t="s">
        <v>438</v>
      </c>
      <c r="AT8" s="185"/>
      <c r="AU8" s="185"/>
      <c r="AV8" s="186"/>
      <c r="AW8" s="186"/>
      <c r="AX8" s="187"/>
      <c r="AY8" s="8"/>
      <c r="AZ8" s="184" t="s">
        <v>445</v>
      </c>
      <c r="BA8" s="185"/>
      <c r="BB8" s="185"/>
      <c r="BC8" s="186"/>
      <c r="BD8" s="186"/>
      <c r="BE8" s="187"/>
      <c r="BF8" s="8"/>
      <c r="BG8" s="184" t="s">
        <v>451</v>
      </c>
      <c r="BH8" s="185"/>
      <c r="BI8" s="185"/>
      <c r="BJ8" s="186"/>
      <c r="BK8" s="186"/>
      <c r="BL8" s="187"/>
      <c r="BM8" s="8"/>
      <c r="BN8" s="184" t="s">
        <v>459</v>
      </c>
      <c r="BO8" s="186"/>
      <c r="BP8" s="186"/>
      <c r="BQ8" s="187"/>
      <c r="BR8" s="8"/>
      <c r="BS8" s="184" t="s">
        <v>471</v>
      </c>
      <c r="BT8" s="185"/>
      <c r="BU8" s="185"/>
      <c r="BV8" s="186"/>
      <c r="BW8" s="186"/>
      <c r="BX8" s="187"/>
      <c r="BY8" s="8"/>
      <c r="BZ8" s="184" t="s">
        <v>478</v>
      </c>
      <c r="CA8" s="185"/>
      <c r="CB8" s="185"/>
      <c r="CC8" s="186"/>
      <c r="CD8" s="186"/>
      <c r="CE8" s="187"/>
      <c r="CF8" s="8"/>
      <c r="CG8" s="184" t="s">
        <v>484</v>
      </c>
      <c r="CH8" s="185"/>
      <c r="CI8" s="185"/>
      <c r="CJ8" s="186"/>
      <c r="CK8" s="186"/>
      <c r="CL8" s="187"/>
      <c r="CM8" s="8"/>
      <c r="CN8" s="184" t="s">
        <v>490</v>
      </c>
      <c r="CO8" s="185"/>
      <c r="CP8" s="185"/>
      <c r="CQ8" s="186"/>
      <c r="CR8" s="186"/>
      <c r="CS8" s="187"/>
      <c r="CT8" s="8"/>
      <c r="CU8" s="184" t="s">
        <v>497</v>
      </c>
      <c r="CV8" s="185"/>
      <c r="CW8" s="185"/>
      <c r="CX8" s="186"/>
      <c r="CY8" s="186"/>
      <c r="CZ8" s="187"/>
    </row>
    <row r="9" spans="1:104" ht="15" customHeight="1">
      <c r="B9" s="206"/>
      <c r="C9" s="206"/>
      <c r="D9" s="206"/>
      <c r="E9" s="208"/>
      <c r="F9" s="210"/>
      <c r="G9" s="210"/>
      <c r="H9" s="4"/>
      <c r="I9" s="204"/>
      <c r="J9" s="8"/>
      <c r="K9" s="98" t="s">
        <v>35</v>
      </c>
      <c r="L9" s="98" t="s">
        <v>4</v>
      </c>
      <c r="M9" s="188" t="s">
        <v>18</v>
      </c>
      <c r="N9" s="189"/>
      <c r="O9" s="8"/>
      <c r="P9" s="98" t="s">
        <v>35</v>
      </c>
      <c r="Q9" s="98" t="s">
        <v>4</v>
      </c>
      <c r="R9" s="188" t="s">
        <v>18</v>
      </c>
      <c r="S9" s="189"/>
      <c r="T9" s="8"/>
      <c r="U9" s="98" t="s">
        <v>224</v>
      </c>
      <c r="V9" s="98" t="s">
        <v>225</v>
      </c>
      <c r="W9" s="98" t="s">
        <v>226</v>
      </c>
      <c r="X9" s="98" t="s">
        <v>4</v>
      </c>
      <c r="Y9" s="188" t="s">
        <v>18</v>
      </c>
      <c r="Z9" s="189"/>
      <c r="AA9" s="8"/>
      <c r="AB9" s="98" t="s">
        <v>35</v>
      </c>
      <c r="AC9" s="98" t="s">
        <v>4</v>
      </c>
      <c r="AD9" s="188" t="s">
        <v>18</v>
      </c>
      <c r="AE9" s="189"/>
      <c r="AF9" s="8"/>
      <c r="AG9" s="98" t="s">
        <v>224</v>
      </c>
      <c r="AH9" s="98" t="s">
        <v>225</v>
      </c>
      <c r="AI9" s="98" t="s">
        <v>226</v>
      </c>
      <c r="AJ9" s="98" t="s">
        <v>4</v>
      </c>
      <c r="AK9" s="188" t="s">
        <v>18</v>
      </c>
      <c r="AL9" s="189"/>
      <c r="AM9" s="8"/>
      <c r="AN9" s="98" t="s">
        <v>35</v>
      </c>
      <c r="AO9" s="98" t="s">
        <v>4</v>
      </c>
      <c r="AP9" s="188" t="s">
        <v>18</v>
      </c>
      <c r="AQ9" s="189"/>
      <c r="AR9" s="8"/>
      <c r="AS9" s="98" t="s">
        <v>224</v>
      </c>
      <c r="AT9" s="98" t="s">
        <v>225</v>
      </c>
      <c r="AU9" s="98" t="s">
        <v>226</v>
      </c>
      <c r="AV9" s="98" t="s">
        <v>4</v>
      </c>
      <c r="AW9" s="188" t="s">
        <v>18</v>
      </c>
      <c r="AX9" s="189"/>
      <c r="AY9" s="8"/>
      <c r="AZ9" s="98" t="s">
        <v>224</v>
      </c>
      <c r="BA9" s="98" t="s">
        <v>225</v>
      </c>
      <c r="BB9" s="98" t="s">
        <v>226</v>
      </c>
      <c r="BC9" s="98" t="s">
        <v>4</v>
      </c>
      <c r="BD9" s="188" t="s">
        <v>18</v>
      </c>
      <c r="BE9" s="189"/>
      <c r="BF9" s="8"/>
      <c r="BG9" s="98" t="s">
        <v>224</v>
      </c>
      <c r="BH9" s="98" t="s">
        <v>225</v>
      </c>
      <c r="BI9" s="98" t="s">
        <v>226</v>
      </c>
      <c r="BJ9" s="98" t="s">
        <v>4</v>
      </c>
      <c r="BK9" s="188" t="s">
        <v>18</v>
      </c>
      <c r="BL9" s="189"/>
      <c r="BM9" s="8"/>
      <c r="BN9" s="98" t="s">
        <v>35</v>
      </c>
      <c r="BO9" s="98" t="s">
        <v>4</v>
      </c>
      <c r="BP9" s="188" t="s">
        <v>18</v>
      </c>
      <c r="BQ9" s="189"/>
      <c r="BR9" s="8"/>
      <c r="BS9" s="98" t="s">
        <v>224</v>
      </c>
      <c r="BT9" s="98" t="s">
        <v>225</v>
      </c>
      <c r="BU9" s="98" t="s">
        <v>226</v>
      </c>
      <c r="BV9" s="98" t="s">
        <v>4</v>
      </c>
      <c r="BW9" s="188" t="s">
        <v>18</v>
      </c>
      <c r="BX9" s="189"/>
      <c r="BY9" s="8"/>
      <c r="BZ9" s="98" t="s">
        <v>224</v>
      </c>
      <c r="CA9" s="98" t="s">
        <v>225</v>
      </c>
      <c r="CB9" s="98" t="s">
        <v>226</v>
      </c>
      <c r="CC9" s="98" t="s">
        <v>4</v>
      </c>
      <c r="CD9" s="188" t="s">
        <v>18</v>
      </c>
      <c r="CE9" s="189"/>
      <c r="CF9" s="8"/>
      <c r="CG9" s="98" t="s">
        <v>224</v>
      </c>
      <c r="CH9" s="98" t="s">
        <v>225</v>
      </c>
      <c r="CI9" s="98" t="s">
        <v>226</v>
      </c>
      <c r="CJ9" s="98" t="s">
        <v>4</v>
      </c>
      <c r="CK9" s="188" t="s">
        <v>18</v>
      </c>
      <c r="CL9" s="189"/>
      <c r="CM9" s="8"/>
      <c r="CN9" s="174" t="s">
        <v>224</v>
      </c>
      <c r="CO9" s="174" t="s">
        <v>225</v>
      </c>
      <c r="CP9" s="98" t="s">
        <v>226</v>
      </c>
      <c r="CQ9" s="98" t="s">
        <v>4</v>
      </c>
      <c r="CR9" s="188" t="s">
        <v>18</v>
      </c>
      <c r="CS9" s="189"/>
      <c r="CT9" s="8"/>
      <c r="CU9" s="174" t="s">
        <v>224</v>
      </c>
      <c r="CV9" s="174" t="s">
        <v>225</v>
      </c>
      <c r="CW9" s="98" t="s">
        <v>226</v>
      </c>
      <c r="CX9" s="98" t="s">
        <v>4</v>
      </c>
      <c r="CY9" s="188" t="s">
        <v>18</v>
      </c>
      <c r="CZ9" s="189"/>
    </row>
    <row r="10" spans="1:104" ht="15.75">
      <c r="A10" s="49">
        <v>1</v>
      </c>
      <c r="B10" s="77" t="s">
        <v>49</v>
      </c>
      <c r="C10" s="51" t="s">
        <v>159</v>
      </c>
      <c r="D10" s="72">
        <v>2013</v>
      </c>
      <c r="E10" s="21">
        <v>10.6</v>
      </c>
      <c r="F10" s="21">
        <v>6.2</v>
      </c>
      <c r="G10" s="21">
        <f>SUM(F10-E10)</f>
        <v>-4.3999999999999995</v>
      </c>
      <c r="H10" s="282"/>
      <c r="I10" s="46">
        <f>SUM(M10+R10+Y10+AD10+AK10+AP10+AW10+BD10+BK10+BP10+BW10+CD10+CK10+CR10+CY10)</f>
        <v>2219</v>
      </c>
      <c r="J10" s="8"/>
      <c r="K10" s="74"/>
      <c r="L10" s="112"/>
      <c r="M10" s="30"/>
      <c r="N10" s="6"/>
      <c r="O10" s="8"/>
      <c r="P10" s="74">
        <v>83</v>
      </c>
      <c r="Q10" s="112">
        <v>3</v>
      </c>
      <c r="R10" s="30">
        <v>159</v>
      </c>
      <c r="S10" s="6" t="s">
        <v>1</v>
      </c>
      <c r="T10" s="8"/>
      <c r="U10" s="74">
        <v>86</v>
      </c>
      <c r="V10" s="120">
        <v>78</v>
      </c>
      <c r="W10" s="120">
        <f>SUM(U10:V10)</f>
        <v>164</v>
      </c>
      <c r="X10" s="112">
        <v>4</v>
      </c>
      <c r="Y10" s="30">
        <v>176</v>
      </c>
      <c r="Z10" s="6" t="s">
        <v>1</v>
      </c>
      <c r="AA10" s="8"/>
      <c r="AB10" s="137">
        <v>90</v>
      </c>
      <c r="AC10" s="112">
        <v>8</v>
      </c>
      <c r="AD10" s="30">
        <v>100</v>
      </c>
      <c r="AE10" s="6" t="s">
        <v>1</v>
      </c>
      <c r="AF10" s="8"/>
      <c r="AG10" s="74">
        <v>84</v>
      </c>
      <c r="AH10" s="120">
        <v>81</v>
      </c>
      <c r="AI10" s="120">
        <f>SUM(AG10:AH10)</f>
        <v>165</v>
      </c>
      <c r="AJ10" s="112">
        <v>6</v>
      </c>
      <c r="AK10" s="30">
        <v>150</v>
      </c>
      <c r="AL10" s="6" t="s">
        <v>1</v>
      </c>
      <c r="AM10" s="8"/>
      <c r="AN10" s="137">
        <v>76</v>
      </c>
      <c r="AO10" s="112">
        <v>4</v>
      </c>
      <c r="AP10" s="30">
        <v>142</v>
      </c>
      <c r="AQ10" s="6" t="s">
        <v>1</v>
      </c>
      <c r="AR10" s="8"/>
      <c r="AS10" s="74">
        <v>86</v>
      </c>
      <c r="AT10" s="154"/>
      <c r="AU10" s="120">
        <f>SUM(AS10:AT10)</f>
        <v>86</v>
      </c>
      <c r="AV10" s="112">
        <v>7</v>
      </c>
      <c r="AW10" s="30">
        <v>100</v>
      </c>
      <c r="AX10" s="6" t="s">
        <v>1</v>
      </c>
      <c r="AY10" s="8"/>
      <c r="AZ10" s="74"/>
      <c r="BA10" s="120"/>
      <c r="BB10" s="120">
        <f>SUM(AZ10:BA10)</f>
        <v>0</v>
      </c>
      <c r="BC10" s="112"/>
      <c r="BD10" s="30"/>
      <c r="BE10" s="6"/>
      <c r="BF10" s="8"/>
      <c r="BG10" s="139">
        <v>75</v>
      </c>
      <c r="BH10" s="120">
        <v>77</v>
      </c>
      <c r="BI10" s="120">
        <f>SUM(BG10:BH10)</f>
        <v>152</v>
      </c>
      <c r="BJ10" s="112">
        <v>2</v>
      </c>
      <c r="BK10" s="30">
        <v>230</v>
      </c>
      <c r="BL10" s="6" t="s">
        <v>1</v>
      </c>
      <c r="BM10" s="8"/>
      <c r="BN10" s="157">
        <v>79</v>
      </c>
      <c r="BO10" s="112">
        <v>2</v>
      </c>
      <c r="BP10" s="30">
        <v>184</v>
      </c>
      <c r="BQ10" s="6" t="s">
        <v>1</v>
      </c>
      <c r="BR10" s="8"/>
      <c r="BS10" s="106">
        <v>79</v>
      </c>
      <c r="BT10" s="120">
        <v>73</v>
      </c>
      <c r="BU10" s="120">
        <f>SUM(BS10:BT10)</f>
        <v>152</v>
      </c>
      <c r="BV10" s="112">
        <v>3</v>
      </c>
      <c r="BW10" s="30">
        <v>200</v>
      </c>
      <c r="BX10" s="6" t="s">
        <v>1</v>
      </c>
      <c r="BY10" s="8"/>
      <c r="BZ10" s="74">
        <v>82</v>
      </c>
      <c r="CA10" s="120">
        <v>78</v>
      </c>
      <c r="CB10" s="120">
        <f>SUM(BZ10:CA10)</f>
        <v>160</v>
      </c>
      <c r="CC10" s="112">
        <v>5</v>
      </c>
      <c r="CD10" s="30">
        <v>168</v>
      </c>
      <c r="CE10" s="6" t="s">
        <v>1</v>
      </c>
      <c r="CF10" s="8"/>
      <c r="CG10" s="74"/>
      <c r="CH10" s="120"/>
      <c r="CI10" s="120"/>
      <c r="CJ10" s="112"/>
      <c r="CK10" s="30"/>
      <c r="CL10" s="6"/>
      <c r="CM10" s="8"/>
      <c r="CN10" s="106">
        <v>78</v>
      </c>
      <c r="CO10" s="120">
        <v>73</v>
      </c>
      <c r="CP10" s="120">
        <f>SUM(CN10:CO10)</f>
        <v>151</v>
      </c>
      <c r="CQ10" s="112">
        <v>1</v>
      </c>
      <c r="CR10" s="30">
        <v>280</v>
      </c>
      <c r="CS10" s="6" t="s">
        <v>1</v>
      </c>
      <c r="CT10" s="8"/>
      <c r="CU10" s="106">
        <v>76</v>
      </c>
      <c r="CV10" s="120">
        <v>77</v>
      </c>
      <c r="CW10" s="120">
        <f>SUM(CU10:CV10)</f>
        <v>153</v>
      </c>
      <c r="CX10" s="112">
        <v>2</v>
      </c>
      <c r="CY10" s="283">
        <v>330</v>
      </c>
      <c r="CZ10" s="6" t="s">
        <v>1</v>
      </c>
    </row>
    <row r="11" spans="1:104" ht="15.75">
      <c r="A11" s="49">
        <v>2</v>
      </c>
      <c r="B11" s="77" t="s">
        <v>98</v>
      </c>
      <c r="C11" s="52" t="s">
        <v>44</v>
      </c>
      <c r="D11" s="72">
        <v>2013</v>
      </c>
      <c r="E11" s="21">
        <v>9.6999999999999993</v>
      </c>
      <c r="F11" s="21">
        <v>4.4000000000000004</v>
      </c>
      <c r="G11" s="21">
        <f>SUM(F11-E11)</f>
        <v>-5.2999999999999989</v>
      </c>
      <c r="H11" s="282"/>
      <c r="I11" s="46">
        <f>SUM(M11+R11+Y11+AD11+AK11+AP11+AW11+BD11+BK11+BP11+BW11+CD11+CK11+CR11+CY11)</f>
        <v>2114</v>
      </c>
      <c r="J11" s="8"/>
      <c r="K11" s="74">
        <v>82</v>
      </c>
      <c r="L11" s="112">
        <v>3</v>
      </c>
      <c r="M11" s="30">
        <v>168</v>
      </c>
      <c r="N11" s="6" t="s">
        <v>1</v>
      </c>
      <c r="O11" s="8"/>
      <c r="P11" s="74"/>
      <c r="Q11" s="112"/>
      <c r="R11" s="30"/>
      <c r="S11" s="6"/>
      <c r="T11" s="8"/>
      <c r="U11" s="74">
        <v>70</v>
      </c>
      <c r="V11" s="120">
        <v>77</v>
      </c>
      <c r="W11" s="120">
        <f>SUM(U11:V11)</f>
        <v>147</v>
      </c>
      <c r="X11" s="112">
        <v>1</v>
      </c>
      <c r="Y11" s="30">
        <v>255</v>
      </c>
      <c r="Z11" s="6" t="s">
        <v>1</v>
      </c>
      <c r="AA11" s="8"/>
      <c r="AB11" s="137">
        <v>78</v>
      </c>
      <c r="AC11" s="112">
        <v>1</v>
      </c>
      <c r="AD11" s="30">
        <v>200</v>
      </c>
      <c r="AE11" s="6" t="s">
        <v>1</v>
      </c>
      <c r="AF11" s="8"/>
      <c r="AG11" s="74">
        <v>83</v>
      </c>
      <c r="AH11" s="120">
        <v>78</v>
      </c>
      <c r="AI11" s="120">
        <f>SUM(AG11:AH11)</f>
        <v>161</v>
      </c>
      <c r="AJ11" s="112">
        <v>3</v>
      </c>
      <c r="AK11" s="30">
        <v>200</v>
      </c>
      <c r="AL11" s="6" t="s">
        <v>1</v>
      </c>
      <c r="AM11" s="8"/>
      <c r="AN11" s="137"/>
      <c r="AO11" s="112"/>
      <c r="AP11" s="30"/>
      <c r="AQ11" s="6"/>
      <c r="AR11" s="8"/>
      <c r="AS11" s="74">
        <v>74</v>
      </c>
      <c r="AT11" s="154"/>
      <c r="AU11" s="120">
        <f>SUM(AS11:AT11)</f>
        <v>74</v>
      </c>
      <c r="AV11" s="112">
        <v>2</v>
      </c>
      <c r="AW11" s="30">
        <v>184</v>
      </c>
      <c r="AX11" s="6" t="s">
        <v>1</v>
      </c>
      <c r="AY11" s="8"/>
      <c r="AZ11" s="74">
        <v>71</v>
      </c>
      <c r="BA11" s="120">
        <v>84</v>
      </c>
      <c r="BB11" s="120">
        <f>SUM(AZ11:BA11)</f>
        <v>155</v>
      </c>
      <c r="BC11" s="112">
        <v>3</v>
      </c>
      <c r="BD11" s="30">
        <v>200</v>
      </c>
      <c r="BE11" s="6" t="s">
        <v>1</v>
      </c>
      <c r="BF11" s="8"/>
      <c r="BG11" s="74"/>
      <c r="BH11" s="120"/>
      <c r="BI11" s="120">
        <f>SUM(BG11:BH11)</f>
        <v>0</v>
      </c>
      <c r="BJ11" s="112"/>
      <c r="BK11" s="30"/>
      <c r="BL11" s="6"/>
      <c r="BM11" s="8"/>
      <c r="BN11" s="157">
        <v>76</v>
      </c>
      <c r="BO11" s="112">
        <v>1</v>
      </c>
      <c r="BP11" s="30">
        <v>200</v>
      </c>
      <c r="BQ11" s="6" t="s">
        <v>1</v>
      </c>
      <c r="BR11" s="8"/>
      <c r="BS11" s="106">
        <v>78</v>
      </c>
      <c r="BT11" s="120">
        <v>73</v>
      </c>
      <c r="BU11" s="120">
        <f>SUM(BS11:BT11)</f>
        <v>151</v>
      </c>
      <c r="BV11" s="112">
        <v>1</v>
      </c>
      <c r="BW11" s="30">
        <v>255</v>
      </c>
      <c r="BX11" s="6" t="s">
        <v>1</v>
      </c>
      <c r="BY11" s="8"/>
      <c r="BZ11" s="74">
        <v>79</v>
      </c>
      <c r="CA11" s="120">
        <v>77</v>
      </c>
      <c r="CB11" s="120">
        <f>SUM(BZ11:CA11)</f>
        <v>156</v>
      </c>
      <c r="CC11" s="112">
        <v>3</v>
      </c>
      <c r="CD11" s="30">
        <v>200</v>
      </c>
      <c r="CE11" s="6" t="s">
        <v>1</v>
      </c>
      <c r="CF11" s="8"/>
      <c r="CG11" s="106">
        <v>83</v>
      </c>
      <c r="CH11" s="120">
        <v>78</v>
      </c>
      <c r="CI11" s="120">
        <f>SUM(CG11:CH11)</f>
        <v>161</v>
      </c>
      <c r="CJ11" s="112">
        <v>3</v>
      </c>
      <c r="CK11" s="30">
        <v>192</v>
      </c>
      <c r="CL11" s="6" t="s">
        <v>1</v>
      </c>
      <c r="CM11" s="8"/>
      <c r="CN11" s="74"/>
      <c r="CO11" s="120"/>
      <c r="CP11" s="120"/>
      <c r="CQ11" s="112"/>
      <c r="CR11" s="30"/>
      <c r="CS11" s="6"/>
      <c r="CT11" s="8"/>
      <c r="CU11" s="106">
        <v>83</v>
      </c>
      <c r="CV11" s="120"/>
      <c r="CW11" s="120">
        <f>SUM(CU11:CV11)</f>
        <v>83</v>
      </c>
      <c r="CX11" s="112" t="s">
        <v>238</v>
      </c>
      <c r="CY11" s="44">
        <v>60</v>
      </c>
      <c r="CZ11" s="6" t="s">
        <v>1</v>
      </c>
    </row>
    <row r="12" spans="1:104" ht="15.75">
      <c r="A12" s="49">
        <v>3</v>
      </c>
      <c r="B12" s="77" t="s">
        <v>95</v>
      </c>
      <c r="C12" s="52" t="s">
        <v>45</v>
      </c>
      <c r="D12" s="72">
        <v>2013</v>
      </c>
      <c r="E12" s="21">
        <v>4.7</v>
      </c>
      <c r="F12" s="21">
        <v>0.2</v>
      </c>
      <c r="G12" s="21">
        <f>SUM(F12-E12)</f>
        <v>-4.5</v>
      </c>
      <c r="H12" s="282"/>
      <c r="I12" s="46">
        <f>SUM(M12+R12+Y12+AD12+AK12+AP12+AW12+BD12+BK12+BP12+BW12+CD12+CK12+CR12+CY12)</f>
        <v>2055</v>
      </c>
      <c r="J12" s="8"/>
      <c r="K12" s="74">
        <v>68</v>
      </c>
      <c r="L12" s="112">
        <v>1</v>
      </c>
      <c r="M12" s="30">
        <v>200</v>
      </c>
      <c r="N12" s="6" t="s">
        <v>1</v>
      </c>
      <c r="O12" s="8"/>
      <c r="P12" s="74"/>
      <c r="Q12" s="112"/>
      <c r="R12" s="44"/>
      <c r="S12" s="6"/>
      <c r="T12" s="8"/>
      <c r="U12" s="74">
        <v>73</v>
      </c>
      <c r="V12" s="120">
        <v>74</v>
      </c>
      <c r="W12" s="120">
        <f>SUM(U12:V12)</f>
        <v>147</v>
      </c>
      <c r="X12" s="112">
        <v>1</v>
      </c>
      <c r="Y12" s="30">
        <v>255</v>
      </c>
      <c r="Z12" s="6" t="s">
        <v>1</v>
      </c>
      <c r="AA12" s="8"/>
      <c r="AB12" s="30"/>
      <c r="AC12" s="112"/>
      <c r="AD12" s="44"/>
      <c r="AE12" s="6"/>
      <c r="AF12" s="8"/>
      <c r="AG12" s="74">
        <v>76</v>
      </c>
      <c r="AH12" s="120">
        <v>72</v>
      </c>
      <c r="AI12" s="120">
        <f>SUM(AG12:AH12)</f>
        <v>148</v>
      </c>
      <c r="AJ12" s="112">
        <v>2</v>
      </c>
      <c r="AK12" s="30">
        <v>230</v>
      </c>
      <c r="AL12" s="6" t="s">
        <v>1</v>
      </c>
      <c r="AM12" s="8"/>
      <c r="AN12" s="177"/>
      <c r="AO12" s="112"/>
      <c r="AP12" s="44"/>
      <c r="AQ12" s="6"/>
      <c r="AR12" s="8"/>
      <c r="AS12" s="74">
        <v>72</v>
      </c>
      <c r="AT12" s="154"/>
      <c r="AU12" s="120">
        <f>SUM(AS12:AT12)</f>
        <v>72</v>
      </c>
      <c r="AV12" s="112">
        <v>1</v>
      </c>
      <c r="AW12" s="30">
        <v>200</v>
      </c>
      <c r="AX12" s="6" t="s">
        <v>1</v>
      </c>
      <c r="AY12" s="8"/>
      <c r="AZ12" s="74">
        <v>69</v>
      </c>
      <c r="BA12" s="120">
        <v>76</v>
      </c>
      <c r="BB12" s="120">
        <f>SUM(AZ12:BA12)</f>
        <v>145</v>
      </c>
      <c r="BC12" s="112">
        <v>1</v>
      </c>
      <c r="BD12" s="30">
        <v>280</v>
      </c>
      <c r="BE12" s="6" t="s">
        <v>1</v>
      </c>
      <c r="BF12" s="8"/>
      <c r="BG12" s="74"/>
      <c r="BH12" s="120"/>
      <c r="BI12" s="120">
        <f>SUM(BG12:BH12)</f>
        <v>0</v>
      </c>
      <c r="BJ12" s="112"/>
      <c r="BK12" s="30"/>
      <c r="BL12" s="6"/>
      <c r="BM12" s="8"/>
      <c r="BN12" s="30"/>
      <c r="BO12" s="112"/>
      <c r="BP12" s="44"/>
      <c r="BQ12" s="6"/>
      <c r="BR12" s="8"/>
      <c r="BS12" s="74"/>
      <c r="BT12" s="120"/>
      <c r="BU12" s="120">
        <f>SUM(BS12:BT12)</f>
        <v>0</v>
      </c>
      <c r="BV12" s="112"/>
      <c r="BW12" s="30"/>
      <c r="BX12" s="6"/>
      <c r="BY12" s="8"/>
      <c r="BZ12" s="74">
        <v>74</v>
      </c>
      <c r="CA12" s="120">
        <v>77</v>
      </c>
      <c r="CB12" s="120">
        <f>SUM(BZ12:CA12)</f>
        <v>151</v>
      </c>
      <c r="CC12" s="112">
        <v>2</v>
      </c>
      <c r="CD12" s="30">
        <v>230</v>
      </c>
      <c r="CE12" s="6" t="s">
        <v>1</v>
      </c>
      <c r="CF12" s="8"/>
      <c r="CG12" s="106">
        <v>67</v>
      </c>
      <c r="CH12" s="120">
        <v>69</v>
      </c>
      <c r="CI12" s="120">
        <f>SUM(CG12:CH12)</f>
        <v>136</v>
      </c>
      <c r="CJ12" s="112">
        <v>1</v>
      </c>
      <c r="CK12" s="30">
        <v>280</v>
      </c>
      <c r="CL12" s="6" t="s">
        <v>1</v>
      </c>
      <c r="CM12" s="8"/>
      <c r="CN12" s="74"/>
      <c r="CO12" s="120"/>
      <c r="CP12" s="120"/>
      <c r="CQ12" s="112"/>
      <c r="CR12" s="30"/>
      <c r="CS12" s="6"/>
      <c r="CT12" s="8"/>
      <c r="CU12" s="106">
        <v>70</v>
      </c>
      <c r="CV12" s="120">
        <v>75</v>
      </c>
      <c r="CW12" s="120">
        <f>SUM(CU12:CV12)</f>
        <v>145</v>
      </c>
      <c r="CX12" s="112">
        <v>1</v>
      </c>
      <c r="CY12" s="283">
        <v>380</v>
      </c>
      <c r="CZ12" s="6" t="s">
        <v>1</v>
      </c>
    </row>
    <row r="13" spans="1:104" ht="15.75">
      <c r="A13" s="49">
        <v>4</v>
      </c>
      <c r="B13" s="114" t="s">
        <v>89</v>
      </c>
      <c r="C13" s="52" t="s">
        <v>43</v>
      </c>
      <c r="D13" s="73">
        <v>2014</v>
      </c>
      <c r="E13" s="21">
        <v>14.3</v>
      </c>
      <c r="F13" s="21">
        <v>9.4</v>
      </c>
      <c r="G13" s="21">
        <f>SUM(F13-E13)</f>
        <v>-4.9000000000000004</v>
      </c>
      <c r="H13" s="2"/>
      <c r="I13" s="46">
        <f>SUM(M13+R13+Y13+AD13+AK13+AP13+AW13+BD13+BK13+BP13+BW13+CD13+CK13+CR13+CY13)</f>
        <v>2052.6999999999998</v>
      </c>
      <c r="J13" s="8"/>
      <c r="K13" s="74">
        <v>89</v>
      </c>
      <c r="L13" s="112">
        <v>10</v>
      </c>
      <c r="M13" s="30">
        <v>80</v>
      </c>
      <c r="N13" s="6" t="s">
        <v>1</v>
      </c>
      <c r="O13" s="8"/>
      <c r="P13" s="74">
        <v>79</v>
      </c>
      <c r="Q13" s="112">
        <v>1</v>
      </c>
      <c r="R13" s="30">
        <v>200</v>
      </c>
      <c r="S13" s="6" t="s">
        <v>1</v>
      </c>
      <c r="T13" s="8"/>
      <c r="U13" s="74">
        <v>83</v>
      </c>
      <c r="V13" s="120">
        <v>81</v>
      </c>
      <c r="W13" s="120">
        <f>SUM(U13:V13)</f>
        <v>164</v>
      </c>
      <c r="X13" s="112">
        <v>4</v>
      </c>
      <c r="Y13" s="30">
        <v>176</v>
      </c>
      <c r="Z13" s="6" t="s">
        <v>1</v>
      </c>
      <c r="AA13" s="8"/>
      <c r="AB13" s="137">
        <v>87</v>
      </c>
      <c r="AC13" s="112">
        <v>5</v>
      </c>
      <c r="AD13" s="30">
        <v>134</v>
      </c>
      <c r="AE13" s="6" t="s">
        <v>1</v>
      </c>
      <c r="AF13" s="8"/>
      <c r="AG13" s="74">
        <v>85</v>
      </c>
      <c r="AH13" s="120">
        <v>82</v>
      </c>
      <c r="AI13" s="120">
        <f>SUM(AG13:AH13)</f>
        <v>167</v>
      </c>
      <c r="AJ13" s="112">
        <v>7</v>
      </c>
      <c r="AK13" s="30">
        <v>134</v>
      </c>
      <c r="AL13" s="6" t="s">
        <v>1</v>
      </c>
      <c r="AM13" s="8"/>
      <c r="AN13" s="137">
        <v>71</v>
      </c>
      <c r="AO13" s="112">
        <v>3</v>
      </c>
      <c r="AP13" s="30">
        <v>168</v>
      </c>
      <c r="AQ13" s="6" t="s">
        <v>1</v>
      </c>
      <c r="AR13" s="8"/>
      <c r="AS13" s="74">
        <v>85</v>
      </c>
      <c r="AT13" s="154"/>
      <c r="AU13" s="120">
        <f>SUM(AS13:AT13)</f>
        <v>85</v>
      </c>
      <c r="AV13" s="112">
        <v>4</v>
      </c>
      <c r="AW13" s="30">
        <v>134.69999999999999</v>
      </c>
      <c r="AX13" s="6" t="s">
        <v>1</v>
      </c>
      <c r="AY13" s="8"/>
      <c r="AZ13" s="74">
        <v>84</v>
      </c>
      <c r="BA13" s="120">
        <v>78</v>
      </c>
      <c r="BB13" s="120">
        <f>SUM(AZ13:BA13)</f>
        <v>162</v>
      </c>
      <c r="BC13" s="112">
        <v>5</v>
      </c>
      <c r="BD13" s="30">
        <v>168</v>
      </c>
      <c r="BE13" s="6" t="s">
        <v>1</v>
      </c>
      <c r="BF13" s="8"/>
      <c r="BG13" s="74"/>
      <c r="BH13" s="120"/>
      <c r="BI13" s="120">
        <f>SUM(BG13:BH13)</f>
        <v>0</v>
      </c>
      <c r="BJ13" s="112"/>
      <c r="BK13" s="30"/>
      <c r="BL13" s="6"/>
      <c r="BM13" s="8"/>
      <c r="BN13" s="157">
        <v>90</v>
      </c>
      <c r="BO13" s="112">
        <v>4</v>
      </c>
      <c r="BP13" s="30">
        <v>150</v>
      </c>
      <c r="BQ13" s="6" t="s">
        <v>1</v>
      </c>
      <c r="BR13" s="8"/>
      <c r="BS13" s="106">
        <v>86</v>
      </c>
      <c r="BT13" s="120">
        <v>77</v>
      </c>
      <c r="BU13" s="120">
        <f>SUM(BS13:BT13)</f>
        <v>163</v>
      </c>
      <c r="BV13" s="112">
        <v>6</v>
      </c>
      <c r="BW13" s="30">
        <v>150</v>
      </c>
      <c r="BX13" s="6" t="s">
        <v>1</v>
      </c>
      <c r="BY13" s="8"/>
      <c r="BZ13" s="74">
        <v>86</v>
      </c>
      <c r="CA13" s="120">
        <v>78</v>
      </c>
      <c r="CB13" s="120">
        <f>SUM(BZ13:CA13)</f>
        <v>164</v>
      </c>
      <c r="CC13" s="112">
        <v>8</v>
      </c>
      <c r="CD13" s="30">
        <v>120</v>
      </c>
      <c r="CE13" s="6" t="s">
        <v>1</v>
      </c>
      <c r="CF13" s="8"/>
      <c r="CG13" s="74"/>
      <c r="CH13" s="120"/>
      <c r="CI13" s="120"/>
      <c r="CJ13" s="112"/>
      <c r="CK13" s="30"/>
      <c r="CL13" s="6"/>
      <c r="CM13" s="8"/>
      <c r="CN13" s="106">
        <v>82</v>
      </c>
      <c r="CO13" s="120">
        <v>83</v>
      </c>
      <c r="CP13" s="120">
        <f>SUM(CN13:CO13)</f>
        <v>165</v>
      </c>
      <c r="CQ13" s="112">
        <v>4</v>
      </c>
      <c r="CR13" s="30">
        <v>184</v>
      </c>
      <c r="CS13" s="6" t="s">
        <v>1</v>
      </c>
      <c r="CT13" s="8"/>
      <c r="CU13" s="106">
        <v>86</v>
      </c>
      <c r="CV13" s="120">
        <v>80</v>
      </c>
      <c r="CW13" s="120">
        <f>SUM(CU13:CV13)</f>
        <v>166</v>
      </c>
      <c r="CX13" s="112">
        <v>4</v>
      </c>
      <c r="CY13" s="283">
        <v>254</v>
      </c>
      <c r="CZ13" s="6" t="s">
        <v>1</v>
      </c>
    </row>
    <row r="14" spans="1:104" ht="15.75">
      <c r="A14" s="49">
        <v>5</v>
      </c>
      <c r="B14" s="77" t="s">
        <v>66</v>
      </c>
      <c r="C14" s="51" t="s">
        <v>37</v>
      </c>
      <c r="D14" s="72">
        <v>2013</v>
      </c>
      <c r="E14" s="21">
        <v>13.5</v>
      </c>
      <c r="F14" s="21">
        <v>12.5</v>
      </c>
      <c r="G14" s="21">
        <f>SUM(F14-E14)</f>
        <v>-1</v>
      </c>
      <c r="H14" s="2"/>
      <c r="I14" s="46">
        <f>SUM(M14+R14+Y14+AD14+AK14+AP14+AW14+BD14+BK14+BP14+BW14+CD14+CK14+CR14+CY14)</f>
        <v>1857</v>
      </c>
      <c r="J14" s="8"/>
      <c r="K14" s="74">
        <v>85</v>
      </c>
      <c r="L14" s="112">
        <v>5</v>
      </c>
      <c r="M14" s="30">
        <v>127</v>
      </c>
      <c r="N14" s="6" t="s">
        <v>1</v>
      </c>
      <c r="O14" s="8"/>
      <c r="P14" s="74">
        <v>83</v>
      </c>
      <c r="Q14" s="112">
        <v>3</v>
      </c>
      <c r="R14" s="30">
        <v>159</v>
      </c>
      <c r="S14" s="6" t="s">
        <v>1</v>
      </c>
      <c r="T14" s="8"/>
      <c r="U14" s="74"/>
      <c r="V14" s="120"/>
      <c r="W14" s="120"/>
      <c r="X14" s="112"/>
      <c r="Y14" s="30"/>
      <c r="Z14" s="6"/>
      <c r="AA14" s="8"/>
      <c r="AB14" s="137">
        <v>84</v>
      </c>
      <c r="AC14" s="112">
        <v>3</v>
      </c>
      <c r="AD14" s="30">
        <v>168</v>
      </c>
      <c r="AE14" s="6" t="s">
        <v>1</v>
      </c>
      <c r="AF14" s="8"/>
      <c r="AG14" s="74">
        <v>89</v>
      </c>
      <c r="AH14" s="120">
        <v>85</v>
      </c>
      <c r="AI14" s="120">
        <f>SUM(AG14:AH14)</f>
        <v>174</v>
      </c>
      <c r="AJ14" s="112">
        <v>10</v>
      </c>
      <c r="AK14" s="30">
        <v>100</v>
      </c>
      <c r="AL14" s="6" t="s">
        <v>1</v>
      </c>
      <c r="AM14" s="8"/>
      <c r="AN14" s="137">
        <v>77</v>
      </c>
      <c r="AO14" s="112">
        <v>6</v>
      </c>
      <c r="AP14" s="30">
        <v>115</v>
      </c>
      <c r="AQ14" s="6" t="s">
        <v>1</v>
      </c>
      <c r="AR14" s="8"/>
      <c r="AS14" s="74">
        <v>86</v>
      </c>
      <c r="AT14" s="154"/>
      <c r="AU14" s="120">
        <f>SUM(AS14:AT14)</f>
        <v>86</v>
      </c>
      <c r="AV14" s="112">
        <v>7</v>
      </c>
      <c r="AW14" s="30">
        <v>100</v>
      </c>
      <c r="AX14" s="6" t="s">
        <v>1</v>
      </c>
      <c r="AY14" s="8"/>
      <c r="AZ14" s="74"/>
      <c r="BA14" s="120"/>
      <c r="BB14" s="120">
        <f>SUM(AZ14:BA14)</f>
        <v>0</v>
      </c>
      <c r="BC14" s="112"/>
      <c r="BD14" s="30"/>
      <c r="BE14" s="6"/>
      <c r="BF14" s="8"/>
      <c r="BG14" s="139">
        <v>83</v>
      </c>
      <c r="BH14" s="120">
        <v>89</v>
      </c>
      <c r="BI14" s="120">
        <f>SUM(BG14:BH14)</f>
        <v>172</v>
      </c>
      <c r="BJ14" s="112">
        <v>4</v>
      </c>
      <c r="BK14" s="30">
        <v>184</v>
      </c>
      <c r="BL14" s="6" t="s">
        <v>1</v>
      </c>
      <c r="BM14" s="8"/>
      <c r="BN14" s="157">
        <v>92</v>
      </c>
      <c r="BO14" s="112">
        <v>5</v>
      </c>
      <c r="BP14" s="30">
        <v>134</v>
      </c>
      <c r="BQ14" s="6" t="s">
        <v>1</v>
      </c>
      <c r="BR14" s="8"/>
      <c r="BS14" s="106">
        <v>82</v>
      </c>
      <c r="BT14" s="120">
        <v>88</v>
      </c>
      <c r="BU14" s="120">
        <f>SUM(BS14:BT14)</f>
        <v>170</v>
      </c>
      <c r="BV14" s="112">
        <v>7</v>
      </c>
      <c r="BW14" s="30">
        <v>134</v>
      </c>
      <c r="BX14" s="6" t="s">
        <v>1</v>
      </c>
      <c r="BY14" s="8"/>
      <c r="BZ14" s="74">
        <v>83</v>
      </c>
      <c r="CA14" s="120">
        <v>90</v>
      </c>
      <c r="CB14" s="120">
        <f>SUM(BZ14:CA14)</f>
        <v>173</v>
      </c>
      <c r="CC14" s="112">
        <v>11</v>
      </c>
      <c r="CD14" s="30">
        <v>90</v>
      </c>
      <c r="CE14" s="6" t="s">
        <v>1</v>
      </c>
      <c r="CF14" s="8"/>
      <c r="CG14" s="106">
        <v>89</v>
      </c>
      <c r="CH14" s="120">
        <v>88</v>
      </c>
      <c r="CI14" s="120">
        <f>SUM(CG14:CH14)</f>
        <v>177</v>
      </c>
      <c r="CJ14" s="112">
        <v>6</v>
      </c>
      <c r="CK14" s="30">
        <v>142</v>
      </c>
      <c r="CL14" s="6" t="s">
        <v>1</v>
      </c>
      <c r="CM14" s="8"/>
      <c r="CN14" s="106">
        <v>86</v>
      </c>
      <c r="CO14" s="120">
        <v>87</v>
      </c>
      <c r="CP14" s="120">
        <f>SUM(CN14:CO14)</f>
        <v>173</v>
      </c>
      <c r="CQ14" s="112">
        <v>6</v>
      </c>
      <c r="CR14" s="30">
        <v>150</v>
      </c>
      <c r="CS14" s="6" t="s">
        <v>1</v>
      </c>
      <c r="CT14" s="8"/>
      <c r="CU14" s="106">
        <v>86</v>
      </c>
      <c r="CV14" s="120">
        <v>80</v>
      </c>
      <c r="CW14" s="120">
        <f>SUM(CU14:CV14)</f>
        <v>166</v>
      </c>
      <c r="CX14" s="112">
        <v>4</v>
      </c>
      <c r="CY14" s="44">
        <v>254</v>
      </c>
      <c r="CZ14" s="6" t="s">
        <v>1</v>
      </c>
    </row>
    <row r="15" spans="1:104" ht="15.75">
      <c r="A15" s="49">
        <v>6</v>
      </c>
      <c r="B15" s="77" t="s">
        <v>52</v>
      </c>
      <c r="C15" s="52" t="s">
        <v>38</v>
      </c>
      <c r="D15" s="73">
        <v>2014</v>
      </c>
      <c r="E15" s="21">
        <v>13.6</v>
      </c>
      <c r="F15" s="21">
        <v>6.9</v>
      </c>
      <c r="G15" s="21">
        <f>SUM(F15-E15)</f>
        <v>-6.6999999999999993</v>
      </c>
      <c r="H15" s="2"/>
      <c r="I15" s="46">
        <f>SUM(M15+R15+Y15+AD15+AK15+AP15+AW15+BD15+BK15+BP15+BW15+CD15+CK15+CR15+CY15)</f>
        <v>1837.7</v>
      </c>
      <c r="J15" s="8"/>
      <c r="K15" s="74">
        <v>87</v>
      </c>
      <c r="L15" s="112">
        <v>7</v>
      </c>
      <c r="M15" s="30">
        <v>105</v>
      </c>
      <c r="N15" s="6" t="s">
        <v>1</v>
      </c>
      <c r="O15" s="8"/>
      <c r="P15" s="74"/>
      <c r="Q15" s="112"/>
      <c r="R15" s="30"/>
      <c r="S15" s="6"/>
      <c r="T15" s="8"/>
      <c r="U15" s="74">
        <v>78</v>
      </c>
      <c r="V15" s="120">
        <v>87</v>
      </c>
      <c r="W15" s="120">
        <f>SUM(U15:V15)</f>
        <v>165</v>
      </c>
      <c r="X15" s="112">
        <v>6</v>
      </c>
      <c r="Y15" s="30">
        <v>150</v>
      </c>
      <c r="Z15" s="6" t="s">
        <v>1</v>
      </c>
      <c r="AA15" s="8"/>
      <c r="AB15" s="137">
        <v>88</v>
      </c>
      <c r="AC15" s="112">
        <v>6</v>
      </c>
      <c r="AD15" s="30">
        <v>115</v>
      </c>
      <c r="AE15" s="6" t="s">
        <v>1</v>
      </c>
      <c r="AF15" s="8"/>
      <c r="AG15" s="74">
        <v>81</v>
      </c>
      <c r="AH15" s="120">
        <v>81</v>
      </c>
      <c r="AI15" s="120">
        <f>SUM(AG15:AH15)</f>
        <v>162</v>
      </c>
      <c r="AJ15" s="112">
        <v>4</v>
      </c>
      <c r="AK15" s="30">
        <v>176</v>
      </c>
      <c r="AL15" s="6" t="s">
        <v>1</v>
      </c>
      <c r="AM15" s="8"/>
      <c r="AN15" s="137">
        <v>69</v>
      </c>
      <c r="AO15" s="112">
        <v>2</v>
      </c>
      <c r="AP15" s="30">
        <v>184</v>
      </c>
      <c r="AQ15" s="6" t="s">
        <v>1</v>
      </c>
      <c r="AR15" s="8"/>
      <c r="AS15" s="74">
        <v>85</v>
      </c>
      <c r="AT15" s="154"/>
      <c r="AU15" s="120">
        <f>SUM(AS15:AT15)</f>
        <v>85</v>
      </c>
      <c r="AV15" s="112">
        <v>4</v>
      </c>
      <c r="AW15" s="30">
        <v>134.69999999999999</v>
      </c>
      <c r="AX15" s="6" t="s">
        <v>1</v>
      </c>
      <c r="AY15" s="8"/>
      <c r="AZ15" s="74">
        <v>75</v>
      </c>
      <c r="BA15" s="120">
        <v>83</v>
      </c>
      <c r="BB15" s="120">
        <f>SUM(AZ15:BA15)</f>
        <v>158</v>
      </c>
      <c r="BC15" s="112">
        <v>4</v>
      </c>
      <c r="BD15" s="30">
        <v>184</v>
      </c>
      <c r="BE15" s="6" t="s">
        <v>1</v>
      </c>
      <c r="BF15" s="8"/>
      <c r="BG15" s="74"/>
      <c r="BH15" s="120"/>
      <c r="BI15" s="120">
        <f>SUM(BG15:BH15)</f>
        <v>0</v>
      </c>
      <c r="BJ15" s="112"/>
      <c r="BK15" s="30"/>
      <c r="BL15" s="6"/>
      <c r="BM15" s="8"/>
      <c r="BN15" s="137"/>
      <c r="BO15" s="112"/>
      <c r="BP15" s="30"/>
      <c r="BQ15" s="6"/>
      <c r="BR15" s="8"/>
      <c r="BS15" s="106">
        <v>76</v>
      </c>
      <c r="BT15" s="120">
        <v>75</v>
      </c>
      <c r="BU15" s="120">
        <f>SUM(BS15:BT15)</f>
        <v>151</v>
      </c>
      <c r="BV15" s="112">
        <v>1</v>
      </c>
      <c r="BW15" s="30">
        <v>255</v>
      </c>
      <c r="BX15" s="6" t="s">
        <v>1</v>
      </c>
      <c r="BY15" s="8"/>
      <c r="BZ15" s="74">
        <v>83</v>
      </c>
      <c r="CA15" s="120">
        <v>79</v>
      </c>
      <c r="CB15" s="120">
        <f>SUM(BZ15:CA15)</f>
        <v>162</v>
      </c>
      <c r="CC15" s="112">
        <v>6</v>
      </c>
      <c r="CD15" s="30">
        <v>142</v>
      </c>
      <c r="CE15" s="6" t="s">
        <v>1</v>
      </c>
      <c r="CF15" s="8"/>
      <c r="CG15" s="106">
        <v>86</v>
      </c>
      <c r="CH15" s="120">
        <v>75</v>
      </c>
      <c r="CI15" s="120">
        <f>SUM(CG15:CH15)</f>
        <v>161</v>
      </c>
      <c r="CJ15" s="112">
        <v>3</v>
      </c>
      <c r="CK15" s="30">
        <v>192</v>
      </c>
      <c r="CL15" s="6" t="s">
        <v>1</v>
      </c>
      <c r="CM15" s="8"/>
      <c r="CN15" s="74"/>
      <c r="CO15" s="120"/>
      <c r="CP15" s="120"/>
      <c r="CQ15" s="112"/>
      <c r="CR15" s="30"/>
      <c r="CS15" s="6"/>
      <c r="CT15" s="8"/>
      <c r="CU15" s="106">
        <v>85</v>
      </c>
      <c r="CV15" s="120">
        <v>86</v>
      </c>
      <c r="CW15" s="120">
        <f>SUM(CU15:CV15)</f>
        <v>171</v>
      </c>
      <c r="CX15" s="112">
        <v>7</v>
      </c>
      <c r="CY15" s="44">
        <v>200</v>
      </c>
      <c r="CZ15" s="6" t="s">
        <v>1</v>
      </c>
    </row>
    <row r="16" spans="1:104" ht="15.75">
      <c r="A16" s="49">
        <v>7</v>
      </c>
      <c r="B16" s="77" t="s">
        <v>54</v>
      </c>
      <c r="C16" s="51" t="s">
        <v>58</v>
      </c>
      <c r="D16" s="73">
        <v>2014</v>
      </c>
      <c r="E16" s="21">
        <v>14.8</v>
      </c>
      <c r="F16" s="21">
        <v>11.4</v>
      </c>
      <c r="G16" s="21">
        <f>SUM(F16-E16)</f>
        <v>-3.4000000000000004</v>
      </c>
      <c r="H16" s="282"/>
      <c r="I16" s="46">
        <f>SUM(M16+R16+Y16+AD16+AK16+AP16+AW16+BD16+BK16+BP16+BW16+CD16+CK16+CR16+CY16)</f>
        <v>1658</v>
      </c>
      <c r="J16" s="8"/>
      <c r="K16" s="74"/>
      <c r="L16" s="112"/>
      <c r="M16" s="44"/>
      <c r="N16" s="6"/>
      <c r="O16" s="8"/>
      <c r="P16" s="74">
        <v>94</v>
      </c>
      <c r="Q16" s="112">
        <v>7</v>
      </c>
      <c r="R16" s="30">
        <v>110</v>
      </c>
      <c r="S16" s="6" t="s">
        <v>1</v>
      </c>
      <c r="T16" s="8"/>
      <c r="U16" s="74">
        <v>87</v>
      </c>
      <c r="V16" s="120">
        <v>88</v>
      </c>
      <c r="W16" s="120">
        <f>SUM(U16:V16)</f>
        <v>175</v>
      </c>
      <c r="X16" s="112">
        <v>10</v>
      </c>
      <c r="Y16" s="30">
        <v>100</v>
      </c>
      <c r="Z16" s="6" t="s">
        <v>1</v>
      </c>
      <c r="AA16" s="8"/>
      <c r="AB16" s="137">
        <v>88</v>
      </c>
      <c r="AC16" s="112">
        <v>6</v>
      </c>
      <c r="AD16" s="30">
        <v>115</v>
      </c>
      <c r="AE16" s="6" t="s">
        <v>1</v>
      </c>
      <c r="AF16" s="8"/>
      <c r="AG16" s="74">
        <v>87</v>
      </c>
      <c r="AH16" s="120">
        <v>81</v>
      </c>
      <c r="AI16" s="120">
        <f>SUM(AG16:AH16)</f>
        <v>168</v>
      </c>
      <c r="AJ16" s="112">
        <v>8</v>
      </c>
      <c r="AK16" s="30">
        <v>120</v>
      </c>
      <c r="AL16" s="6" t="s">
        <v>1</v>
      </c>
      <c r="AM16" s="8"/>
      <c r="AN16" s="137">
        <v>80</v>
      </c>
      <c r="AO16" s="112">
        <v>8</v>
      </c>
      <c r="AP16" s="30">
        <v>100</v>
      </c>
      <c r="AQ16" s="6" t="s">
        <v>1</v>
      </c>
      <c r="AR16" s="8"/>
      <c r="AS16" s="74"/>
      <c r="AT16" s="154"/>
      <c r="AU16" s="120"/>
      <c r="AV16" s="112"/>
      <c r="AW16" s="30"/>
      <c r="AX16" s="6" t="s">
        <v>1</v>
      </c>
      <c r="AY16" s="8"/>
      <c r="AZ16" s="74"/>
      <c r="BA16" s="120"/>
      <c r="BB16" s="120">
        <f>SUM(AZ16:BA16)</f>
        <v>0</v>
      </c>
      <c r="BC16" s="112"/>
      <c r="BD16" s="30"/>
      <c r="BE16" s="6"/>
      <c r="BF16" s="8"/>
      <c r="BG16" s="139">
        <v>81</v>
      </c>
      <c r="BH16" s="120">
        <v>81</v>
      </c>
      <c r="BI16" s="120">
        <f>SUM(BG16:BH16)</f>
        <v>162</v>
      </c>
      <c r="BJ16" s="112">
        <v>3</v>
      </c>
      <c r="BK16" s="30">
        <v>200</v>
      </c>
      <c r="BL16" s="6" t="s">
        <v>1</v>
      </c>
      <c r="BM16" s="8"/>
      <c r="BN16" s="157">
        <v>82</v>
      </c>
      <c r="BO16" s="112">
        <v>3</v>
      </c>
      <c r="BP16" s="30">
        <v>168</v>
      </c>
      <c r="BQ16" s="6" t="s">
        <v>1</v>
      </c>
      <c r="BR16" s="8"/>
      <c r="BS16" s="106">
        <v>89</v>
      </c>
      <c r="BT16" s="120">
        <v>89</v>
      </c>
      <c r="BU16" s="120">
        <f>SUM(BS16:BT16)</f>
        <v>178</v>
      </c>
      <c r="BV16" s="112">
        <v>8</v>
      </c>
      <c r="BW16" s="30">
        <v>115</v>
      </c>
      <c r="BX16" s="6" t="s">
        <v>1</v>
      </c>
      <c r="BY16" s="8"/>
      <c r="BZ16" s="74">
        <v>85</v>
      </c>
      <c r="CA16" s="120">
        <v>83</v>
      </c>
      <c r="CB16" s="120">
        <f>SUM(BZ16:CA16)</f>
        <v>168</v>
      </c>
      <c r="CC16" s="112">
        <v>10</v>
      </c>
      <c r="CD16" s="30">
        <v>100</v>
      </c>
      <c r="CE16" s="6" t="s">
        <v>1</v>
      </c>
      <c r="CF16" s="8"/>
      <c r="CG16" s="106">
        <v>94</v>
      </c>
      <c r="CH16" s="120">
        <v>83</v>
      </c>
      <c r="CI16" s="120">
        <f>SUM(CG16:CH16)</f>
        <v>177</v>
      </c>
      <c r="CJ16" s="112">
        <v>6</v>
      </c>
      <c r="CK16" s="30">
        <v>142</v>
      </c>
      <c r="CL16" s="6" t="s">
        <v>1</v>
      </c>
      <c r="CM16" s="8"/>
      <c r="CN16" s="106">
        <v>80</v>
      </c>
      <c r="CO16" s="120">
        <v>90</v>
      </c>
      <c r="CP16" s="120">
        <f>SUM(CN16:CO16)</f>
        <v>170</v>
      </c>
      <c r="CQ16" s="112">
        <v>5</v>
      </c>
      <c r="CR16" s="30">
        <v>168</v>
      </c>
      <c r="CS16" s="6" t="s">
        <v>1</v>
      </c>
      <c r="CT16" s="8"/>
      <c r="CU16" s="106">
        <v>84</v>
      </c>
      <c r="CV16" s="120">
        <v>85</v>
      </c>
      <c r="CW16" s="120">
        <f>SUM(CU16:CV16)</f>
        <v>169</v>
      </c>
      <c r="CX16" s="112">
        <v>6</v>
      </c>
      <c r="CY16" s="44">
        <v>220</v>
      </c>
      <c r="CZ16" s="6" t="s">
        <v>1</v>
      </c>
    </row>
    <row r="17" spans="1:104" ht="15.75">
      <c r="A17" s="49">
        <v>8</v>
      </c>
      <c r="B17" s="77" t="s">
        <v>118</v>
      </c>
      <c r="C17" s="51" t="s">
        <v>159</v>
      </c>
      <c r="D17" s="72">
        <v>2013</v>
      </c>
      <c r="E17" s="21">
        <v>5.6</v>
      </c>
      <c r="F17" s="21">
        <v>2.5</v>
      </c>
      <c r="G17" s="21">
        <f>SUM(F17-E17)</f>
        <v>-3.0999999999999996</v>
      </c>
      <c r="H17" s="282"/>
      <c r="I17" s="46">
        <f>SUM(M17+R17+Y17+AD17+AK17+AP17+AW17+BD17+BK17+BP17+BW17+CD17+CK17+CR17+CY17)</f>
        <v>1424</v>
      </c>
      <c r="J17" s="8"/>
      <c r="K17" s="74">
        <v>73</v>
      </c>
      <c r="L17" s="112">
        <v>2</v>
      </c>
      <c r="M17" s="30">
        <v>184</v>
      </c>
      <c r="N17" s="6" t="s">
        <v>1</v>
      </c>
      <c r="O17" s="8"/>
      <c r="P17" s="74"/>
      <c r="Q17" s="112"/>
      <c r="R17" s="30"/>
      <c r="S17" s="6"/>
      <c r="T17" s="8"/>
      <c r="U17" s="74">
        <v>75</v>
      </c>
      <c r="V17" s="120">
        <v>73</v>
      </c>
      <c r="W17" s="120">
        <f>SUM(U17:V17)</f>
        <v>148</v>
      </c>
      <c r="X17" s="112">
        <v>3</v>
      </c>
      <c r="Y17" s="30">
        <v>200</v>
      </c>
      <c r="Z17" s="6" t="s">
        <v>1</v>
      </c>
      <c r="AA17" s="8"/>
      <c r="AB17" s="30"/>
      <c r="AC17" s="112"/>
      <c r="AD17" s="30"/>
      <c r="AE17" s="6"/>
      <c r="AF17" s="8"/>
      <c r="AG17" s="74">
        <v>73</v>
      </c>
      <c r="AH17" s="120">
        <v>74</v>
      </c>
      <c r="AI17" s="120">
        <f>SUM(AG17:AH17)</f>
        <v>147</v>
      </c>
      <c r="AJ17" s="112">
        <v>1</v>
      </c>
      <c r="AK17" s="30">
        <v>280</v>
      </c>
      <c r="AL17" s="6" t="s">
        <v>1</v>
      </c>
      <c r="AM17" s="8"/>
      <c r="AN17" s="137">
        <v>67</v>
      </c>
      <c r="AO17" s="112">
        <v>1</v>
      </c>
      <c r="AP17" s="30">
        <v>200</v>
      </c>
      <c r="AQ17" s="6" t="s">
        <v>1</v>
      </c>
      <c r="AR17" s="8"/>
      <c r="AS17" s="74"/>
      <c r="AT17" s="154"/>
      <c r="AU17" s="120"/>
      <c r="AV17" s="112"/>
      <c r="AW17" s="30"/>
      <c r="AX17" s="6"/>
      <c r="AY17" s="8"/>
      <c r="AZ17" s="74"/>
      <c r="BA17" s="120"/>
      <c r="BB17" s="120">
        <f>SUM(AZ17:BA17)</f>
        <v>0</v>
      </c>
      <c r="BC17" s="112"/>
      <c r="BD17" s="30"/>
      <c r="BE17" s="6"/>
      <c r="BF17" s="8"/>
      <c r="BG17" s="139">
        <v>73</v>
      </c>
      <c r="BH17" s="120">
        <v>72</v>
      </c>
      <c r="BI17" s="120">
        <f>SUM(BG17:BH17)</f>
        <v>145</v>
      </c>
      <c r="BJ17" s="112">
        <v>1</v>
      </c>
      <c r="BK17" s="30">
        <v>280</v>
      </c>
      <c r="BL17" s="6" t="s">
        <v>1</v>
      </c>
      <c r="BM17" s="8"/>
      <c r="BN17" s="30"/>
      <c r="BO17" s="112"/>
      <c r="BP17" s="30"/>
      <c r="BQ17" s="6"/>
      <c r="BR17" s="8"/>
      <c r="BS17" s="74"/>
      <c r="BT17" s="120"/>
      <c r="BU17" s="120">
        <f>SUM(BS17:BT17)</f>
        <v>0</v>
      </c>
      <c r="BV17" s="112"/>
      <c r="BW17" s="30"/>
      <c r="BX17" s="6"/>
      <c r="BY17" s="8"/>
      <c r="BZ17" s="74">
        <v>74</v>
      </c>
      <c r="CA17" s="120">
        <v>73</v>
      </c>
      <c r="CB17" s="120">
        <f>SUM(BZ17:CA17)</f>
        <v>147</v>
      </c>
      <c r="CC17" s="112">
        <v>1</v>
      </c>
      <c r="CD17" s="30">
        <v>280</v>
      </c>
      <c r="CE17" s="6" t="s">
        <v>1</v>
      </c>
      <c r="CF17" s="8"/>
      <c r="CG17" s="74"/>
      <c r="CH17" s="120"/>
      <c r="CI17" s="120"/>
      <c r="CJ17" s="112"/>
      <c r="CK17" s="30"/>
      <c r="CL17" s="6"/>
      <c r="CM17" s="8"/>
      <c r="CN17" s="74"/>
      <c r="CO17" s="120"/>
      <c r="CP17" s="120"/>
      <c r="CQ17" s="112"/>
      <c r="CR17" s="30"/>
      <c r="CS17" s="6"/>
      <c r="CT17" s="8"/>
      <c r="CU17" s="74"/>
      <c r="CV17" s="120"/>
      <c r="CW17" s="120"/>
      <c r="CX17" s="112"/>
      <c r="CY17" s="30"/>
      <c r="CZ17" s="6"/>
    </row>
    <row r="18" spans="1:104" ht="15.75">
      <c r="A18" s="49">
        <v>9</v>
      </c>
      <c r="B18" s="77" t="s">
        <v>107</v>
      </c>
      <c r="C18" s="52" t="s">
        <v>102</v>
      </c>
      <c r="D18" s="73">
        <v>2014</v>
      </c>
      <c r="E18" s="21">
        <v>17.399999999999999</v>
      </c>
      <c r="F18" s="21">
        <v>9.8000000000000007</v>
      </c>
      <c r="G18" s="21">
        <f>SUM(F18-E18)</f>
        <v>-7.5999999999999979</v>
      </c>
      <c r="H18" s="282"/>
      <c r="I18" s="46">
        <f>SUM(M18+R18+Y18+AD18+AK18+AP18+AW18+BD18+BK18+BP18+BW18+CD18+CK18+CR18+CY18)</f>
        <v>1398</v>
      </c>
      <c r="J18" s="8"/>
      <c r="K18" s="74">
        <v>84</v>
      </c>
      <c r="L18" s="112">
        <v>4</v>
      </c>
      <c r="M18" s="30">
        <v>150</v>
      </c>
      <c r="N18" s="6" t="s">
        <v>1</v>
      </c>
      <c r="O18" s="8"/>
      <c r="P18" s="74"/>
      <c r="Q18" s="112"/>
      <c r="R18" s="30"/>
      <c r="S18" s="6"/>
      <c r="T18" s="8"/>
      <c r="U18" s="74">
        <v>97</v>
      </c>
      <c r="V18" s="120">
        <v>90</v>
      </c>
      <c r="W18" s="120">
        <f>SUM(U18:V18)</f>
        <v>187</v>
      </c>
      <c r="X18" s="112">
        <v>13</v>
      </c>
      <c r="Y18" s="30">
        <v>80</v>
      </c>
      <c r="Z18" s="6" t="s">
        <v>1</v>
      </c>
      <c r="AA18" s="8"/>
      <c r="AB18" s="30"/>
      <c r="AC18" s="112"/>
      <c r="AD18" s="30"/>
      <c r="AE18" s="6"/>
      <c r="AF18" s="8"/>
      <c r="AG18" s="74">
        <v>84</v>
      </c>
      <c r="AH18" s="120">
        <v>78</v>
      </c>
      <c r="AI18" s="120">
        <f>SUM(AG18:AH18)</f>
        <v>162</v>
      </c>
      <c r="AJ18" s="112">
        <v>4</v>
      </c>
      <c r="AK18" s="30">
        <v>176</v>
      </c>
      <c r="AL18" s="6" t="s">
        <v>1</v>
      </c>
      <c r="AM18" s="8"/>
      <c r="AN18" s="177"/>
      <c r="AO18" s="112"/>
      <c r="AP18" s="30"/>
      <c r="AQ18" s="6"/>
      <c r="AR18" s="8"/>
      <c r="AS18" s="74">
        <v>86</v>
      </c>
      <c r="AT18" s="154"/>
      <c r="AU18" s="120">
        <f>SUM(AS18:AT18)</f>
        <v>86</v>
      </c>
      <c r="AV18" s="112">
        <v>7</v>
      </c>
      <c r="AW18" s="30">
        <v>100</v>
      </c>
      <c r="AX18" s="6" t="s">
        <v>1</v>
      </c>
      <c r="AY18" s="8"/>
      <c r="AZ18" s="74">
        <v>85</v>
      </c>
      <c r="BA18" s="120">
        <v>84</v>
      </c>
      <c r="BB18" s="120">
        <f>SUM(AZ18:BA18)</f>
        <v>169</v>
      </c>
      <c r="BC18" s="112">
        <v>6</v>
      </c>
      <c r="BD18" s="30">
        <v>142</v>
      </c>
      <c r="BE18" s="6" t="s">
        <v>1</v>
      </c>
      <c r="BF18" s="8"/>
      <c r="BG18" s="74"/>
      <c r="BH18" s="120"/>
      <c r="BI18" s="120">
        <f>SUM(BG18:BH18)</f>
        <v>0</v>
      </c>
      <c r="BJ18" s="112"/>
      <c r="BK18" s="30"/>
      <c r="BL18" s="6"/>
      <c r="BM18" s="8"/>
      <c r="BN18" s="30"/>
      <c r="BO18" s="112"/>
      <c r="BP18" s="30"/>
      <c r="BQ18" s="6"/>
      <c r="BR18" s="8"/>
      <c r="BS18" s="106">
        <v>81</v>
      </c>
      <c r="BT18" s="120">
        <v>79</v>
      </c>
      <c r="BU18" s="120">
        <f>SUM(BS18:BT18)</f>
        <v>160</v>
      </c>
      <c r="BV18" s="112">
        <v>5</v>
      </c>
      <c r="BW18" s="30">
        <v>168</v>
      </c>
      <c r="BX18" s="6" t="s">
        <v>1</v>
      </c>
      <c r="BY18" s="8"/>
      <c r="BZ18" s="74">
        <v>82</v>
      </c>
      <c r="CA18" s="120">
        <v>77</v>
      </c>
      <c r="CB18" s="120">
        <f>SUM(BZ18:CA18)</f>
        <v>159</v>
      </c>
      <c r="CC18" s="112">
        <v>4</v>
      </c>
      <c r="CD18" s="30">
        <v>184</v>
      </c>
      <c r="CE18" s="6" t="s">
        <v>1</v>
      </c>
      <c r="CF18" s="8"/>
      <c r="CG18" s="106">
        <v>87</v>
      </c>
      <c r="CH18" s="120">
        <v>79</v>
      </c>
      <c r="CI18" s="120">
        <f>SUM(CG18:CH18)</f>
        <v>166</v>
      </c>
      <c r="CJ18" s="112">
        <v>5</v>
      </c>
      <c r="CK18" s="30">
        <v>168</v>
      </c>
      <c r="CL18" s="6" t="s">
        <v>1</v>
      </c>
      <c r="CM18" s="8"/>
      <c r="CN18" s="106">
        <v>73</v>
      </c>
      <c r="CO18" s="120">
        <v>82</v>
      </c>
      <c r="CP18" s="120">
        <f>SUM(CN18:CO18)</f>
        <v>155</v>
      </c>
      <c r="CQ18" s="112">
        <v>2</v>
      </c>
      <c r="CR18" s="30">
        <v>230</v>
      </c>
      <c r="CS18" s="6" t="s">
        <v>1</v>
      </c>
      <c r="CT18" s="8"/>
      <c r="CU18" s="74"/>
      <c r="CV18" s="120"/>
      <c r="CW18" s="120"/>
      <c r="CX18" s="112"/>
      <c r="CY18" s="30"/>
      <c r="CZ18" s="6"/>
    </row>
    <row r="19" spans="1:104" ht="15.75">
      <c r="A19" s="49">
        <v>10</v>
      </c>
      <c r="B19" s="77" t="s">
        <v>50</v>
      </c>
      <c r="C19" s="52" t="s">
        <v>43</v>
      </c>
      <c r="D19" s="73">
        <v>2014</v>
      </c>
      <c r="E19" s="21">
        <v>16.8</v>
      </c>
      <c r="F19" s="21">
        <v>12.8</v>
      </c>
      <c r="G19" s="21">
        <f>SUM(F19-E19)</f>
        <v>-4</v>
      </c>
      <c r="H19" s="2"/>
      <c r="I19" s="46">
        <f>SUM(M19+R19+Y19+AD19+AK19+AP19+AW19+BD19+BK19+BP19+BW19+CD19+CK19+CR19+CY19)</f>
        <v>1287</v>
      </c>
      <c r="J19" s="8"/>
      <c r="K19" s="74">
        <v>88</v>
      </c>
      <c r="L19" s="112">
        <v>9</v>
      </c>
      <c r="M19" s="30">
        <v>90</v>
      </c>
      <c r="N19" s="6" t="s">
        <v>1</v>
      </c>
      <c r="O19" s="8"/>
      <c r="P19" s="74">
        <v>96</v>
      </c>
      <c r="Q19" s="112">
        <v>8</v>
      </c>
      <c r="R19" s="30">
        <v>100</v>
      </c>
      <c r="S19" s="6" t="s">
        <v>1</v>
      </c>
      <c r="T19" s="8"/>
      <c r="U19" s="74">
        <v>101</v>
      </c>
      <c r="V19" s="120">
        <v>87</v>
      </c>
      <c r="W19" s="120">
        <f>SUM(U19:V19)</f>
        <v>188</v>
      </c>
      <c r="X19" s="112">
        <v>14</v>
      </c>
      <c r="Y19" s="30">
        <v>70</v>
      </c>
      <c r="Z19" s="6" t="s">
        <v>1</v>
      </c>
      <c r="AA19" s="8"/>
      <c r="AB19" s="137">
        <v>91</v>
      </c>
      <c r="AC19" s="112">
        <v>9</v>
      </c>
      <c r="AD19" s="30">
        <v>90</v>
      </c>
      <c r="AE19" s="6" t="s">
        <v>1</v>
      </c>
      <c r="AF19" s="8"/>
      <c r="AG19" s="74">
        <v>90</v>
      </c>
      <c r="AH19" s="120">
        <v>87</v>
      </c>
      <c r="AI19" s="120">
        <f>SUM(AG19:AH19)</f>
        <v>177</v>
      </c>
      <c r="AJ19" s="112">
        <v>11</v>
      </c>
      <c r="AK19" s="30">
        <v>90</v>
      </c>
      <c r="AL19" s="6" t="s">
        <v>1</v>
      </c>
      <c r="AM19" s="8"/>
      <c r="AN19" s="137">
        <v>76</v>
      </c>
      <c r="AO19" s="112">
        <v>4</v>
      </c>
      <c r="AP19" s="30">
        <v>142</v>
      </c>
      <c r="AQ19" s="6" t="s">
        <v>1</v>
      </c>
      <c r="AR19" s="8"/>
      <c r="AS19" s="74"/>
      <c r="AT19" s="154"/>
      <c r="AU19" s="120"/>
      <c r="AV19" s="112"/>
      <c r="AW19" s="30"/>
      <c r="AX19" s="6"/>
      <c r="AY19" s="8"/>
      <c r="AZ19" s="74">
        <v>81</v>
      </c>
      <c r="BA19" s="120">
        <v>96</v>
      </c>
      <c r="BB19" s="120">
        <f>SUM(AZ19:BA19)</f>
        <v>177</v>
      </c>
      <c r="BC19" s="112">
        <v>10</v>
      </c>
      <c r="BD19" s="30">
        <v>95</v>
      </c>
      <c r="BE19" s="6" t="s">
        <v>1</v>
      </c>
      <c r="BF19" s="8"/>
      <c r="BG19" s="74"/>
      <c r="BH19" s="120"/>
      <c r="BI19" s="120">
        <f>SUM(BG19:BH19)</f>
        <v>0</v>
      </c>
      <c r="BJ19" s="112"/>
      <c r="BK19" s="30"/>
      <c r="BL19" s="6"/>
      <c r="BM19" s="8"/>
      <c r="BN19" s="137"/>
      <c r="BO19" s="112"/>
      <c r="BP19" s="30"/>
      <c r="BQ19" s="6"/>
      <c r="BR19" s="8"/>
      <c r="BS19" s="106">
        <v>96</v>
      </c>
      <c r="BT19" s="120">
        <v>90</v>
      </c>
      <c r="BU19" s="120">
        <f>SUM(BS19:BT19)</f>
        <v>186</v>
      </c>
      <c r="BV19" s="112">
        <v>10</v>
      </c>
      <c r="BW19" s="30">
        <v>100</v>
      </c>
      <c r="BX19" s="6" t="s">
        <v>1</v>
      </c>
      <c r="BY19" s="8"/>
      <c r="BZ19" s="74">
        <v>88</v>
      </c>
      <c r="CA19" s="120">
        <v>102</v>
      </c>
      <c r="CB19" s="120">
        <f>SUM(BZ19:CA19)</f>
        <v>190</v>
      </c>
      <c r="CC19" s="112">
        <v>14</v>
      </c>
      <c r="CD19" s="30">
        <v>60</v>
      </c>
      <c r="CE19" s="6" t="s">
        <v>1</v>
      </c>
      <c r="CF19" s="8"/>
      <c r="CG19" s="106">
        <v>102</v>
      </c>
      <c r="CH19" s="120">
        <v>85</v>
      </c>
      <c r="CI19" s="120">
        <f>SUM(CG19:CH19)</f>
        <v>187</v>
      </c>
      <c r="CJ19" s="112">
        <v>9</v>
      </c>
      <c r="CK19" s="30">
        <v>110</v>
      </c>
      <c r="CL19" s="6" t="s">
        <v>1</v>
      </c>
      <c r="CM19" s="8"/>
      <c r="CN19" s="106">
        <v>83</v>
      </c>
      <c r="CO19" s="120">
        <v>78</v>
      </c>
      <c r="CP19" s="120">
        <f>SUM(CN19:CO19)</f>
        <v>161</v>
      </c>
      <c r="CQ19" s="112">
        <v>3</v>
      </c>
      <c r="CR19" s="30">
        <v>200</v>
      </c>
      <c r="CS19" s="6" t="s">
        <v>1</v>
      </c>
      <c r="CT19" s="8"/>
      <c r="CU19" s="106">
        <v>91</v>
      </c>
      <c r="CV19" s="120">
        <v>96</v>
      </c>
      <c r="CW19" s="120">
        <f>SUM(CU19:CV19)</f>
        <v>187</v>
      </c>
      <c r="CX19" s="112">
        <v>10</v>
      </c>
      <c r="CY19" s="44">
        <v>140</v>
      </c>
      <c r="CZ19" s="6" t="s">
        <v>1</v>
      </c>
    </row>
    <row r="20" spans="1:104" ht="15.75">
      <c r="A20" s="49">
        <v>11</v>
      </c>
      <c r="B20" s="77" t="s">
        <v>106</v>
      </c>
      <c r="C20" s="52" t="s">
        <v>102</v>
      </c>
      <c r="D20" s="73">
        <v>2014</v>
      </c>
      <c r="E20" s="21">
        <v>19.7</v>
      </c>
      <c r="F20" s="21">
        <v>10.1</v>
      </c>
      <c r="G20" s="21">
        <f>SUM(F20-E20)</f>
        <v>-9.6</v>
      </c>
      <c r="H20" s="282"/>
      <c r="I20" s="46">
        <f>SUM(M20+R20+Y20+AD20+AK20+AP20+AW20+BD20+BK20+BP20+BW20+CD20+CK20+CR20+CY20)</f>
        <v>1183</v>
      </c>
      <c r="J20" s="8"/>
      <c r="K20" s="74">
        <v>87</v>
      </c>
      <c r="L20" s="112">
        <v>7</v>
      </c>
      <c r="M20" s="30">
        <v>105</v>
      </c>
      <c r="N20" s="6" t="s">
        <v>1</v>
      </c>
      <c r="O20" s="8"/>
      <c r="P20" s="74"/>
      <c r="Q20" s="112"/>
      <c r="R20" s="30"/>
      <c r="S20" s="6"/>
      <c r="T20" s="8"/>
      <c r="U20" s="74">
        <v>86</v>
      </c>
      <c r="V20" s="120">
        <v>83</v>
      </c>
      <c r="W20" s="120">
        <f>SUM(U20:V20)</f>
        <v>169</v>
      </c>
      <c r="X20" s="112">
        <v>8</v>
      </c>
      <c r="Y20" s="30">
        <v>120</v>
      </c>
      <c r="Z20" s="6" t="s">
        <v>1</v>
      </c>
      <c r="AA20" s="8"/>
      <c r="AB20" s="30"/>
      <c r="AC20" s="112"/>
      <c r="AD20" s="30"/>
      <c r="AE20" s="6"/>
      <c r="AF20" s="8"/>
      <c r="AG20" s="74">
        <v>83</v>
      </c>
      <c r="AH20" s="120">
        <v>86</v>
      </c>
      <c r="AI20" s="120">
        <f>SUM(AG20:AH20)</f>
        <v>169</v>
      </c>
      <c r="AJ20" s="112">
        <v>9</v>
      </c>
      <c r="AK20" s="30">
        <v>110</v>
      </c>
      <c r="AL20" s="6" t="s">
        <v>1</v>
      </c>
      <c r="AM20" s="8"/>
      <c r="AN20" s="177"/>
      <c r="AO20" s="112"/>
      <c r="AP20" s="30"/>
      <c r="AQ20" s="6"/>
      <c r="AR20" s="8"/>
      <c r="AS20" s="74">
        <v>93</v>
      </c>
      <c r="AT20" s="154"/>
      <c r="AU20" s="120">
        <f>SUM(AS20:AT20)</f>
        <v>93</v>
      </c>
      <c r="AV20" s="112">
        <v>11</v>
      </c>
      <c r="AW20" s="30">
        <v>70</v>
      </c>
      <c r="AX20" s="6" t="s">
        <v>1</v>
      </c>
      <c r="AY20" s="8"/>
      <c r="AZ20" s="74">
        <v>84</v>
      </c>
      <c r="BA20" s="120">
        <v>86</v>
      </c>
      <c r="BB20" s="120">
        <f>SUM(AZ20:BA20)</f>
        <v>170</v>
      </c>
      <c r="BC20" s="112">
        <v>8</v>
      </c>
      <c r="BD20" s="30">
        <v>120</v>
      </c>
      <c r="BE20" s="6" t="s">
        <v>1</v>
      </c>
      <c r="BF20" s="8"/>
      <c r="BG20" s="74"/>
      <c r="BH20" s="120"/>
      <c r="BI20" s="120">
        <f>SUM(BG20:BH20)</f>
        <v>0</v>
      </c>
      <c r="BJ20" s="112"/>
      <c r="BK20" s="30"/>
      <c r="BL20" s="6"/>
      <c r="BM20" s="8"/>
      <c r="BN20" s="30"/>
      <c r="BO20" s="112"/>
      <c r="BP20" s="30"/>
      <c r="BQ20" s="6"/>
      <c r="BR20" s="8"/>
      <c r="BS20" s="106">
        <v>83</v>
      </c>
      <c r="BT20" s="120">
        <v>74</v>
      </c>
      <c r="BU20" s="120">
        <f>SUM(BS20:BT20)</f>
        <v>157</v>
      </c>
      <c r="BV20" s="112">
        <v>4</v>
      </c>
      <c r="BW20" s="30">
        <v>184</v>
      </c>
      <c r="BX20" s="6" t="s">
        <v>1</v>
      </c>
      <c r="BY20" s="8"/>
      <c r="BZ20" s="74">
        <v>84</v>
      </c>
      <c r="CA20" s="120">
        <v>82</v>
      </c>
      <c r="CB20" s="120">
        <f>SUM(BZ20:CA20)</f>
        <v>166</v>
      </c>
      <c r="CC20" s="112">
        <v>9</v>
      </c>
      <c r="CD20" s="30">
        <v>110</v>
      </c>
      <c r="CE20" s="6" t="s">
        <v>1</v>
      </c>
      <c r="CF20" s="8"/>
      <c r="CG20" s="106">
        <v>76</v>
      </c>
      <c r="CH20" s="120">
        <v>81</v>
      </c>
      <c r="CI20" s="120">
        <f>SUM(CG20:CH20)</f>
        <v>157</v>
      </c>
      <c r="CJ20" s="112">
        <v>2</v>
      </c>
      <c r="CK20" s="30">
        <v>230</v>
      </c>
      <c r="CL20" s="6" t="s">
        <v>1</v>
      </c>
      <c r="CM20" s="8"/>
      <c r="CN20" s="106">
        <v>89</v>
      </c>
      <c r="CO20" s="120">
        <v>89</v>
      </c>
      <c r="CP20" s="120">
        <f>SUM(CN20:CO20)</f>
        <v>178</v>
      </c>
      <c r="CQ20" s="112">
        <v>7</v>
      </c>
      <c r="CR20" s="30">
        <v>134</v>
      </c>
      <c r="CS20" s="6" t="s">
        <v>1</v>
      </c>
      <c r="CT20" s="8"/>
      <c r="CU20" s="74"/>
      <c r="CV20" s="120"/>
      <c r="CW20" s="120"/>
      <c r="CX20" s="112"/>
      <c r="CY20" s="30"/>
      <c r="CZ20" s="6"/>
    </row>
    <row r="21" spans="1:104" ht="15.75">
      <c r="A21" s="49">
        <v>12</v>
      </c>
      <c r="B21" s="77" t="s">
        <v>235</v>
      </c>
      <c r="C21" s="52" t="s">
        <v>45</v>
      </c>
      <c r="D21" s="73">
        <v>2014</v>
      </c>
      <c r="E21" s="21">
        <v>11.2</v>
      </c>
      <c r="F21" s="53">
        <v>7.5</v>
      </c>
      <c r="G21" s="53">
        <f>SUM(F21-E21)</f>
        <v>-3.6999999999999993</v>
      </c>
      <c r="H21" s="41"/>
      <c r="I21" s="46">
        <f>SUM(M21+R21+Y21+AD21+AK21+AP21+AW21+BD21+BK21+BP21+BW21+CD21+CK21+CR21+CY21)</f>
        <v>990</v>
      </c>
      <c r="J21" s="8"/>
      <c r="K21" s="74"/>
      <c r="L21" s="112"/>
      <c r="M21" s="44"/>
      <c r="N21" s="6"/>
      <c r="O21" s="8"/>
      <c r="P21" s="74"/>
      <c r="Q21" s="112"/>
      <c r="R21" s="44"/>
      <c r="S21" s="6"/>
      <c r="T21" s="8"/>
      <c r="U21" s="74">
        <v>85</v>
      </c>
      <c r="V21" s="120">
        <v>83</v>
      </c>
      <c r="W21" s="120">
        <f>SUM(U21:V21)</f>
        <v>168</v>
      </c>
      <c r="X21" s="112">
        <v>7</v>
      </c>
      <c r="Y21" s="30">
        <v>134</v>
      </c>
      <c r="Z21" s="6" t="s">
        <v>1</v>
      </c>
      <c r="AA21" s="8"/>
      <c r="AB21" s="137">
        <v>83</v>
      </c>
      <c r="AC21" s="112">
        <v>2</v>
      </c>
      <c r="AD21" s="30">
        <v>184</v>
      </c>
      <c r="AE21" s="6" t="s">
        <v>1</v>
      </c>
      <c r="AF21" s="8"/>
      <c r="AG21" s="74"/>
      <c r="AH21" s="120"/>
      <c r="AI21" s="120"/>
      <c r="AJ21" s="112"/>
      <c r="AK21" s="30"/>
      <c r="AL21" s="6"/>
      <c r="AM21" s="8"/>
      <c r="AN21" s="137"/>
      <c r="AO21" s="112"/>
      <c r="AP21" s="30"/>
      <c r="AQ21" s="6"/>
      <c r="AR21" s="8"/>
      <c r="AS21" s="74"/>
      <c r="AT21" s="154"/>
      <c r="AU21" s="120"/>
      <c r="AV21" s="112"/>
      <c r="AW21" s="30"/>
      <c r="AX21" s="6"/>
      <c r="AY21" s="8"/>
      <c r="AZ21" s="74">
        <v>77</v>
      </c>
      <c r="BA21" s="120">
        <v>76</v>
      </c>
      <c r="BB21" s="120">
        <f>SUM(AZ21:BA21)</f>
        <v>153</v>
      </c>
      <c r="BC21" s="112">
        <v>2</v>
      </c>
      <c r="BD21" s="30">
        <v>230</v>
      </c>
      <c r="BE21" s="6" t="s">
        <v>1</v>
      </c>
      <c r="BF21" s="8"/>
      <c r="BG21" s="74"/>
      <c r="BH21" s="120"/>
      <c r="BI21" s="120">
        <f>SUM(BG21:BH21)</f>
        <v>0</v>
      </c>
      <c r="BJ21" s="112"/>
      <c r="BK21" s="30"/>
      <c r="BL21" s="6"/>
      <c r="BM21" s="8"/>
      <c r="BN21" s="137"/>
      <c r="BO21" s="112"/>
      <c r="BP21" s="30"/>
      <c r="BQ21" s="6"/>
      <c r="BR21" s="8"/>
      <c r="BS21" s="74"/>
      <c r="BT21" s="120"/>
      <c r="BU21" s="120">
        <f>SUM(BS21:BT21)</f>
        <v>0</v>
      </c>
      <c r="BV21" s="112"/>
      <c r="BW21" s="30"/>
      <c r="BX21" s="6"/>
      <c r="BY21" s="8"/>
      <c r="BZ21" s="74">
        <v>79</v>
      </c>
      <c r="CA21" s="120">
        <v>83</v>
      </c>
      <c r="CB21" s="120">
        <f>SUM(BZ21:CA21)</f>
        <v>162</v>
      </c>
      <c r="CC21" s="112">
        <v>6</v>
      </c>
      <c r="CD21" s="30">
        <v>142</v>
      </c>
      <c r="CE21" s="6" t="s">
        <v>1</v>
      </c>
      <c r="CF21" s="8"/>
      <c r="CG21" s="74"/>
      <c r="CH21" s="120"/>
      <c r="CI21" s="120"/>
      <c r="CJ21" s="112"/>
      <c r="CK21" s="30"/>
      <c r="CL21" s="6"/>
      <c r="CM21" s="8"/>
      <c r="CN21" s="74"/>
      <c r="CO21" s="120"/>
      <c r="CP21" s="120"/>
      <c r="CQ21" s="112"/>
      <c r="CR21" s="30"/>
      <c r="CS21" s="6"/>
      <c r="CT21" s="8"/>
      <c r="CU21" s="106">
        <v>78</v>
      </c>
      <c r="CV21" s="120">
        <v>83</v>
      </c>
      <c r="CW21" s="120">
        <f>SUM(CU21:CV21)</f>
        <v>161</v>
      </c>
      <c r="CX21" s="112">
        <v>3</v>
      </c>
      <c r="CY21" s="283">
        <v>300</v>
      </c>
      <c r="CZ21" s="6" t="s">
        <v>1</v>
      </c>
    </row>
    <row r="22" spans="1:104" ht="15.75">
      <c r="A22" s="49">
        <v>13</v>
      </c>
      <c r="B22" s="77" t="s">
        <v>51</v>
      </c>
      <c r="C22" s="52" t="s">
        <v>59</v>
      </c>
      <c r="D22" s="73">
        <v>2014</v>
      </c>
      <c r="E22" s="21">
        <v>14.3</v>
      </c>
      <c r="F22" s="53">
        <v>14.1</v>
      </c>
      <c r="G22" s="53">
        <f>SUM(F22-E22)</f>
        <v>-0.20000000000000107</v>
      </c>
      <c r="H22" s="42"/>
      <c r="I22" s="46">
        <f>SUM(M22+R22+Y22+AD22+AK22+AP22+AW22+BD22+BK22+BP22+BW22+CD22+CK22+CR22+CY22)</f>
        <v>933</v>
      </c>
      <c r="J22" s="8"/>
      <c r="K22" s="74"/>
      <c r="L22" s="44"/>
      <c r="M22" s="30"/>
      <c r="N22" s="6"/>
      <c r="O22" s="8"/>
      <c r="P22" s="74"/>
      <c r="Q22" s="44"/>
      <c r="R22" s="30"/>
      <c r="S22" s="6"/>
      <c r="T22" s="8"/>
      <c r="U22" s="74">
        <v>88</v>
      </c>
      <c r="V22" s="120">
        <v>83</v>
      </c>
      <c r="W22" s="120">
        <f>SUM(U22:V22)</f>
        <v>171</v>
      </c>
      <c r="X22" s="112">
        <v>9</v>
      </c>
      <c r="Y22" s="30">
        <v>110</v>
      </c>
      <c r="Z22" s="6" t="s">
        <v>1</v>
      </c>
      <c r="AA22" s="8"/>
      <c r="AB22" s="137">
        <v>92</v>
      </c>
      <c r="AC22" s="112">
        <v>10</v>
      </c>
      <c r="AD22" s="30">
        <v>80</v>
      </c>
      <c r="AE22" s="6" t="s">
        <v>1</v>
      </c>
      <c r="AF22" s="8"/>
      <c r="AG22" s="74">
        <v>86</v>
      </c>
      <c r="AH22" s="120">
        <v>92</v>
      </c>
      <c r="AI22" s="120">
        <f>SUM(AG22:AH22)</f>
        <v>178</v>
      </c>
      <c r="AJ22" s="112">
        <v>12</v>
      </c>
      <c r="AK22" s="30">
        <v>75</v>
      </c>
      <c r="AL22" s="6" t="s">
        <v>1</v>
      </c>
      <c r="AM22" s="8"/>
      <c r="AN22" s="137"/>
      <c r="AO22" s="112"/>
      <c r="AP22" s="30"/>
      <c r="AQ22" s="6"/>
      <c r="AR22" s="8"/>
      <c r="AS22" s="74">
        <v>84</v>
      </c>
      <c r="AT22" s="154"/>
      <c r="AU22" s="120">
        <f>SUM(AS22:AT22)</f>
        <v>84</v>
      </c>
      <c r="AV22" s="112">
        <v>3</v>
      </c>
      <c r="AW22" s="30">
        <v>168</v>
      </c>
      <c r="AX22" s="6" t="s">
        <v>1</v>
      </c>
      <c r="AY22" s="8"/>
      <c r="AZ22" s="74">
        <v>89</v>
      </c>
      <c r="BA22" s="120">
        <v>84</v>
      </c>
      <c r="BB22" s="120">
        <f>SUM(AZ22:BA22)</f>
        <v>173</v>
      </c>
      <c r="BC22" s="112">
        <v>9</v>
      </c>
      <c r="BD22" s="30">
        <v>110</v>
      </c>
      <c r="BE22" s="6" t="s">
        <v>1</v>
      </c>
      <c r="BF22" s="8"/>
      <c r="BG22" s="74"/>
      <c r="BH22" s="120"/>
      <c r="BI22" s="120">
        <f>SUM(BG22:BH22)</f>
        <v>0</v>
      </c>
      <c r="BJ22" s="112"/>
      <c r="BK22" s="30"/>
      <c r="BL22" s="6"/>
      <c r="BM22" s="8"/>
      <c r="BN22" s="137"/>
      <c r="BO22" s="112"/>
      <c r="BP22" s="30"/>
      <c r="BQ22" s="6"/>
      <c r="BR22" s="8"/>
      <c r="BS22" s="106">
        <v>95</v>
      </c>
      <c r="BT22" s="120">
        <v>96</v>
      </c>
      <c r="BU22" s="120">
        <f>SUM(BS22:BT22)</f>
        <v>191</v>
      </c>
      <c r="BV22" s="112">
        <v>11</v>
      </c>
      <c r="BW22" s="30">
        <v>90</v>
      </c>
      <c r="BX22" s="6" t="s">
        <v>1</v>
      </c>
      <c r="BY22" s="8"/>
      <c r="BZ22" s="74">
        <v>94</v>
      </c>
      <c r="CA22" s="120">
        <v>93</v>
      </c>
      <c r="CB22" s="120">
        <f>SUM(BZ22:CA22)</f>
        <v>187</v>
      </c>
      <c r="CC22" s="112">
        <v>13</v>
      </c>
      <c r="CD22" s="30">
        <v>70</v>
      </c>
      <c r="CE22" s="6" t="s">
        <v>1</v>
      </c>
      <c r="CF22" s="8"/>
      <c r="CG22" s="106" t="s">
        <v>234</v>
      </c>
      <c r="CH22" s="120"/>
      <c r="CI22" s="120">
        <f>SUM(CG22:CH22)</f>
        <v>0</v>
      </c>
      <c r="CJ22" s="112"/>
      <c r="CK22" s="30"/>
      <c r="CL22" s="6"/>
      <c r="CM22" s="8"/>
      <c r="CN22" s="106">
        <v>96</v>
      </c>
      <c r="CO22" s="120">
        <v>90</v>
      </c>
      <c r="CP22" s="120">
        <f>SUM(CN22:CO22)</f>
        <v>186</v>
      </c>
      <c r="CQ22" s="112">
        <v>9</v>
      </c>
      <c r="CR22" s="30">
        <v>110</v>
      </c>
      <c r="CS22" s="6" t="s">
        <v>1</v>
      </c>
      <c r="CT22" s="8"/>
      <c r="CU22" s="106">
        <v>94</v>
      </c>
      <c r="CV22" s="120">
        <v>100</v>
      </c>
      <c r="CW22" s="120">
        <f>SUM(CU22:CV22)</f>
        <v>194</v>
      </c>
      <c r="CX22" s="112">
        <v>11</v>
      </c>
      <c r="CY22" s="29">
        <v>120</v>
      </c>
      <c r="CZ22" s="6" t="s">
        <v>1</v>
      </c>
    </row>
    <row r="23" spans="1:104" ht="15.75">
      <c r="A23" s="49">
        <v>14</v>
      </c>
      <c r="B23" s="77" t="s">
        <v>46</v>
      </c>
      <c r="C23" s="51" t="s">
        <v>42</v>
      </c>
      <c r="D23" s="72">
        <v>2013</v>
      </c>
      <c r="E23" s="21">
        <v>14.3</v>
      </c>
      <c r="F23" s="53">
        <v>11.6</v>
      </c>
      <c r="G23" s="53">
        <f>SUM(F23-E23)</f>
        <v>-2.7000000000000011</v>
      </c>
      <c r="H23" s="41"/>
      <c r="I23" s="46">
        <f>SUM(M23+R23+Y23+AD23+AK23+AP23+AW23+BD23+BK23+BP23+BW23+CD23+CK23+CR23+CY23)</f>
        <v>899</v>
      </c>
      <c r="J23" s="8"/>
      <c r="K23" s="74">
        <v>85</v>
      </c>
      <c r="L23" s="112">
        <v>5</v>
      </c>
      <c r="M23" s="30">
        <v>127</v>
      </c>
      <c r="N23" s="6" t="s">
        <v>1</v>
      </c>
      <c r="O23" s="8"/>
      <c r="P23" s="74">
        <v>81</v>
      </c>
      <c r="Q23" s="112">
        <v>2</v>
      </c>
      <c r="R23" s="30">
        <v>184</v>
      </c>
      <c r="S23" s="6" t="s">
        <v>1</v>
      </c>
      <c r="T23" s="8"/>
      <c r="U23" s="74"/>
      <c r="V23" s="120"/>
      <c r="W23" s="120"/>
      <c r="X23" s="112"/>
      <c r="Y23" s="30"/>
      <c r="Z23" s="6"/>
      <c r="AA23" s="8"/>
      <c r="AB23" s="137">
        <v>86</v>
      </c>
      <c r="AC23" s="112">
        <v>4</v>
      </c>
      <c r="AD23" s="30">
        <v>150</v>
      </c>
      <c r="AE23" s="6" t="s">
        <v>1</v>
      </c>
      <c r="AF23" s="8"/>
      <c r="AG23" s="74"/>
      <c r="AH23" s="120"/>
      <c r="AI23" s="120"/>
      <c r="AJ23" s="112"/>
      <c r="AK23" s="30"/>
      <c r="AL23" s="6"/>
      <c r="AM23" s="8"/>
      <c r="AN23" s="137">
        <v>81</v>
      </c>
      <c r="AO23" s="112">
        <v>9</v>
      </c>
      <c r="AP23" s="30">
        <v>90</v>
      </c>
      <c r="AQ23" s="6" t="s">
        <v>1</v>
      </c>
      <c r="AR23" s="8"/>
      <c r="AS23" s="74"/>
      <c r="AT23" s="154"/>
      <c r="AU23" s="120"/>
      <c r="AV23" s="112"/>
      <c r="AW23" s="30"/>
      <c r="AX23" s="6"/>
      <c r="AY23" s="8"/>
      <c r="AZ23" s="74"/>
      <c r="BA23" s="120"/>
      <c r="BB23" s="120">
        <f>SUM(AZ23:BA23)</f>
        <v>0</v>
      </c>
      <c r="BC23" s="112"/>
      <c r="BD23" s="30"/>
      <c r="BE23" s="6"/>
      <c r="BF23" s="8"/>
      <c r="BG23" s="139">
        <v>90</v>
      </c>
      <c r="BH23" s="120">
        <v>83</v>
      </c>
      <c r="BI23" s="120">
        <f>SUM(BG23:BH23)</f>
        <v>173</v>
      </c>
      <c r="BJ23" s="112">
        <v>5</v>
      </c>
      <c r="BK23" s="30">
        <v>168</v>
      </c>
      <c r="BL23" s="6" t="s">
        <v>1</v>
      </c>
      <c r="BM23" s="8"/>
      <c r="BN23" s="137"/>
      <c r="BO23" s="112"/>
      <c r="BP23" s="30"/>
      <c r="BQ23" s="6"/>
      <c r="BR23" s="8"/>
      <c r="BS23" s="74"/>
      <c r="BT23" s="120"/>
      <c r="BU23" s="120">
        <f>SUM(BS23:BT23)</f>
        <v>0</v>
      </c>
      <c r="BV23" s="112"/>
      <c r="BW23" s="30"/>
      <c r="BX23" s="6"/>
      <c r="BY23" s="8"/>
      <c r="BZ23" s="74"/>
      <c r="CA23" s="120"/>
      <c r="CB23" s="120"/>
      <c r="CC23" s="112"/>
      <c r="CD23" s="30"/>
      <c r="CE23" s="6"/>
      <c r="CF23" s="8"/>
      <c r="CG23" s="74"/>
      <c r="CH23" s="120"/>
      <c r="CI23" s="120"/>
      <c r="CJ23" s="112"/>
      <c r="CK23" s="30"/>
      <c r="CL23" s="6"/>
      <c r="CM23" s="8"/>
      <c r="CN23" s="74"/>
      <c r="CO23" s="120"/>
      <c r="CP23" s="120"/>
      <c r="CQ23" s="112"/>
      <c r="CR23" s="30"/>
      <c r="CS23" s="6"/>
      <c r="CT23" s="8"/>
      <c r="CU23" s="106">
        <v>94</v>
      </c>
      <c r="CV23" s="120">
        <v>85</v>
      </c>
      <c r="CW23" s="120">
        <f>SUM(CU23:CV23)</f>
        <v>179</v>
      </c>
      <c r="CX23" s="112">
        <v>8</v>
      </c>
      <c r="CY23" s="29">
        <v>180</v>
      </c>
      <c r="CZ23" s="6" t="s">
        <v>1</v>
      </c>
    </row>
    <row r="24" spans="1:104" ht="15.75">
      <c r="A24" s="49">
        <v>15</v>
      </c>
      <c r="B24" s="77" t="s">
        <v>48</v>
      </c>
      <c r="C24" s="52" t="s">
        <v>36</v>
      </c>
      <c r="D24" s="72">
        <v>2013</v>
      </c>
      <c r="E24" s="21">
        <v>20.5</v>
      </c>
      <c r="F24" s="53">
        <v>17.5</v>
      </c>
      <c r="G24" s="53">
        <f>SUM(F24-E24)</f>
        <v>-3</v>
      </c>
      <c r="H24" s="42"/>
      <c r="I24" s="46">
        <f>SUM(M24+R24+Y24+AD24+AK24+AP24+AW24+BD24+BK24+BP24+BW24+CD24+CK24+CR24+CY24)</f>
        <v>887</v>
      </c>
      <c r="J24" s="8"/>
      <c r="K24" s="74" t="s">
        <v>185</v>
      </c>
      <c r="L24" s="112"/>
      <c r="M24" s="30"/>
      <c r="N24" s="6"/>
      <c r="O24" s="8"/>
      <c r="P24" s="74">
        <v>91</v>
      </c>
      <c r="Q24" s="112">
        <v>5</v>
      </c>
      <c r="R24" s="30">
        <v>127</v>
      </c>
      <c r="S24" s="6" t="s">
        <v>1</v>
      </c>
      <c r="T24" s="8"/>
      <c r="U24" s="74">
        <v>98</v>
      </c>
      <c r="V24" s="120">
        <v>88</v>
      </c>
      <c r="W24" s="120">
        <f>SUM(U24:V24)</f>
        <v>186</v>
      </c>
      <c r="X24" s="112">
        <v>12</v>
      </c>
      <c r="Y24" s="30">
        <v>90</v>
      </c>
      <c r="Z24" s="6" t="s">
        <v>1</v>
      </c>
      <c r="AA24" s="8"/>
      <c r="AB24" s="137"/>
      <c r="AC24" s="112"/>
      <c r="AD24" s="30"/>
      <c r="AE24" s="6"/>
      <c r="AF24" s="8"/>
      <c r="AG24" s="74"/>
      <c r="AH24" s="120"/>
      <c r="AI24" s="120"/>
      <c r="AJ24" s="112"/>
      <c r="AK24" s="30"/>
      <c r="AL24" s="6"/>
      <c r="AM24" s="8"/>
      <c r="AN24" s="137">
        <v>82</v>
      </c>
      <c r="AO24" s="112">
        <v>10</v>
      </c>
      <c r="AP24" s="30">
        <v>80</v>
      </c>
      <c r="AQ24" s="6" t="s">
        <v>1</v>
      </c>
      <c r="AR24" s="8"/>
      <c r="AS24" s="74">
        <v>92</v>
      </c>
      <c r="AT24" s="154"/>
      <c r="AU24" s="120">
        <f>SUM(AS24:AT24)</f>
        <v>92</v>
      </c>
      <c r="AV24" s="112">
        <v>10</v>
      </c>
      <c r="AW24" s="30">
        <v>80</v>
      </c>
      <c r="AX24" s="6" t="s">
        <v>1</v>
      </c>
      <c r="AY24" s="8"/>
      <c r="AZ24" s="74">
        <v>89</v>
      </c>
      <c r="BA24" s="120">
        <v>88</v>
      </c>
      <c r="BB24" s="120">
        <f>SUM(AZ24:BA24)</f>
        <v>177</v>
      </c>
      <c r="BC24" s="112">
        <v>10</v>
      </c>
      <c r="BD24" s="30">
        <v>95</v>
      </c>
      <c r="BE24" s="6" t="s">
        <v>1</v>
      </c>
      <c r="BF24" s="8"/>
      <c r="BG24" s="74"/>
      <c r="BH24" s="120"/>
      <c r="BI24" s="120">
        <f>SUM(BG24:BH24)</f>
        <v>0</v>
      </c>
      <c r="BJ24" s="112"/>
      <c r="BK24" s="30"/>
      <c r="BL24" s="6"/>
      <c r="BM24" s="8"/>
      <c r="BN24" s="137"/>
      <c r="BO24" s="112"/>
      <c r="BP24" s="30"/>
      <c r="BQ24" s="6"/>
      <c r="BR24" s="8"/>
      <c r="BS24" s="106">
        <v>91</v>
      </c>
      <c r="BT24" s="120">
        <v>87</v>
      </c>
      <c r="BU24" s="120">
        <f>SUM(BS24:BT24)</f>
        <v>178</v>
      </c>
      <c r="BV24" s="112">
        <v>8</v>
      </c>
      <c r="BW24" s="30">
        <v>115</v>
      </c>
      <c r="BX24" s="6" t="s">
        <v>1</v>
      </c>
      <c r="BY24" s="8"/>
      <c r="BZ24" s="74">
        <v>94</v>
      </c>
      <c r="CA24" s="120">
        <v>91</v>
      </c>
      <c r="CB24" s="120">
        <f>SUM(BZ24:CA24)</f>
        <v>185</v>
      </c>
      <c r="CC24" s="112">
        <v>12</v>
      </c>
      <c r="CD24" s="30">
        <v>80</v>
      </c>
      <c r="CE24" s="6" t="s">
        <v>1</v>
      </c>
      <c r="CF24" s="8"/>
      <c r="CG24" s="106">
        <v>103</v>
      </c>
      <c r="CH24" s="120">
        <v>89</v>
      </c>
      <c r="CI24" s="120">
        <f>SUM(CG24:CH24)</f>
        <v>192</v>
      </c>
      <c r="CJ24" s="112">
        <v>10</v>
      </c>
      <c r="CK24" s="30">
        <v>100</v>
      </c>
      <c r="CL24" s="6" t="s">
        <v>1</v>
      </c>
      <c r="CM24" s="8"/>
      <c r="CN24" s="106">
        <v>90</v>
      </c>
      <c r="CO24" s="120">
        <v>92</v>
      </c>
      <c r="CP24" s="120">
        <f>SUM(CN24:CO24)</f>
        <v>182</v>
      </c>
      <c r="CQ24" s="112">
        <v>8</v>
      </c>
      <c r="CR24" s="30">
        <v>120</v>
      </c>
      <c r="CS24" s="6" t="s">
        <v>1</v>
      </c>
      <c r="CT24" s="8"/>
      <c r="CU24" s="74"/>
      <c r="CV24" s="120"/>
      <c r="CW24" s="120"/>
      <c r="CX24" s="112"/>
      <c r="CY24" s="117"/>
      <c r="CZ24" s="6"/>
    </row>
    <row r="25" spans="1:104" ht="15.75">
      <c r="A25" s="49">
        <v>16</v>
      </c>
      <c r="B25" s="77" t="s">
        <v>163</v>
      </c>
      <c r="C25" s="51" t="s">
        <v>37</v>
      </c>
      <c r="D25" s="72">
        <v>2013</v>
      </c>
      <c r="E25" s="21">
        <v>36.299999999999997</v>
      </c>
      <c r="F25" s="53">
        <v>33.799999999999997</v>
      </c>
      <c r="G25" s="53">
        <f>SUM(F25-E25)</f>
        <v>-2.5</v>
      </c>
      <c r="H25" s="41"/>
      <c r="I25" s="46">
        <f>SUM(M25+R25+Y25+AD25+AK25+AP25+AW25+BD25+BK25+BP25+BW25+CD25+CK25+CR25+CY25)</f>
        <v>655</v>
      </c>
      <c r="J25" s="8"/>
      <c r="K25" s="74">
        <v>106</v>
      </c>
      <c r="L25" s="112">
        <v>15</v>
      </c>
      <c r="M25" s="30">
        <v>30</v>
      </c>
      <c r="N25" s="6" t="s">
        <v>1</v>
      </c>
      <c r="O25" s="8"/>
      <c r="P25" s="74"/>
      <c r="Q25" s="112"/>
      <c r="R25" s="30"/>
      <c r="S25" s="6"/>
      <c r="T25" s="8"/>
      <c r="U25" s="74">
        <v>117</v>
      </c>
      <c r="V25" s="120">
        <v>119</v>
      </c>
      <c r="W25" s="120">
        <f>SUM(U25:V25)</f>
        <v>236</v>
      </c>
      <c r="X25" s="112">
        <v>19</v>
      </c>
      <c r="Y25" s="30">
        <v>40</v>
      </c>
      <c r="Z25" s="6" t="s">
        <v>1</v>
      </c>
      <c r="AA25" s="8"/>
      <c r="AB25" s="120">
        <v>130</v>
      </c>
      <c r="AC25" s="112">
        <v>13</v>
      </c>
      <c r="AD25" s="30">
        <v>45</v>
      </c>
      <c r="AE25" s="6" t="s">
        <v>1</v>
      </c>
      <c r="AF25" s="8"/>
      <c r="AG25" s="74">
        <v>104</v>
      </c>
      <c r="AH25" s="120">
        <v>120</v>
      </c>
      <c r="AI25" s="120">
        <f>SUM(AG25:AH25)</f>
        <v>224</v>
      </c>
      <c r="AJ25" s="112">
        <v>18</v>
      </c>
      <c r="AK25" s="30">
        <v>20</v>
      </c>
      <c r="AL25" s="6" t="s">
        <v>1</v>
      </c>
      <c r="AM25" s="8"/>
      <c r="AN25" s="120">
        <v>104</v>
      </c>
      <c r="AO25" s="112">
        <v>14</v>
      </c>
      <c r="AP25" s="30">
        <v>40</v>
      </c>
      <c r="AQ25" s="6" t="s">
        <v>1</v>
      </c>
      <c r="AR25" s="8"/>
      <c r="AS25" s="74">
        <v>113</v>
      </c>
      <c r="AT25" s="154"/>
      <c r="AU25" s="120">
        <f>SUM(AS25:AT25)</f>
        <v>113</v>
      </c>
      <c r="AV25" s="112">
        <v>14</v>
      </c>
      <c r="AW25" s="30">
        <v>40</v>
      </c>
      <c r="AX25" s="6" t="s">
        <v>1</v>
      </c>
      <c r="AY25" s="8"/>
      <c r="AZ25" s="74"/>
      <c r="BA25" s="120"/>
      <c r="BB25" s="120">
        <f>SUM(AZ25:BA25)</f>
        <v>0</v>
      </c>
      <c r="BC25" s="112"/>
      <c r="BD25" s="30"/>
      <c r="BE25" s="6"/>
      <c r="BF25" s="8"/>
      <c r="BG25" s="139">
        <v>112</v>
      </c>
      <c r="BH25" s="120">
        <v>109</v>
      </c>
      <c r="BI25" s="120">
        <f>SUM(BG25:BH25)</f>
        <v>221</v>
      </c>
      <c r="BJ25" s="112">
        <v>12</v>
      </c>
      <c r="BK25" s="30">
        <v>80</v>
      </c>
      <c r="BL25" s="6" t="s">
        <v>1</v>
      </c>
      <c r="BM25" s="8"/>
      <c r="BN25" s="158">
        <v>108</v>
      </c>
      <c r="BO25" s="112">
        <v>7</v>
      </c>
      <c r="BP25" s="30">
        <v>110</v>
      </c>
      <c r="BQ25" s="6" t="s">
        <v>1</v>
      </c>
      <c r="BR25" s="8"/>
      <c r="BS25" s="74"/>
      <c r="BT25" s="120"/>
      <c r="BU25" s="120">
        <f>SUM(BS25:BT25)</f>
        <v>0</v>
      </c>
      <c r="BV25" s="112"/>
      <c r="BW25" s="30"/>
      <c r="BX25" s="6"/>
      <c r="BY25" s="8"/>
      <c r="BZ25" s="74"/>
      <c r="CA25" s="120"/>
      <c r="CB25" s="120"/>
      <c r="CC25" s="112"/>
      <c r="CD25" s="30"/>
      <c r="CE25" s="6"/>
      <c r="CF25" s="8"/>
      <c r="CG25" s="106">
        <v>120</v>
      </c>
      <c r="CH25" s="120">
        <v>106</v>
      </c>
      <c r="CI25" s="120">
        <f>SUM(CG25:CH25)</f>
        <v>226</v>
      </c>
      <c r="CJ25" s="112">
        <v>12</v>
      </c>
      <c r="CK25" s="30">
        <v>80</v>
      </c>
      <c r="CL25" s="6" t="s">
        <v>1</v>
      </c>
      <c r="CM25" s="8"/>
      <c r="CN25" s="106">
        <v>115</v>
      </c>
      <c r="CO25" s="120">
        <v>114</v>
      </c>
      <c r="CP25" s="120">
        <f>SUM(CN25:CO25)</f>
        <v>229</v>
      </c>
      <c r="CQ25" s="112">
        <v>13</v>
      </c>
      <c r="CR25" s="30">
        <v>70</v>
      </c>
      <c r="CS25" s="6" t="s">
        <v>1</v>
      </c>
      <c r="CT25" s="8"/>
      <c r="CU25" s="106">
        <v>98</v>
      </c>
      <c r="CV25" s="120">
        <v>105</v>
      </c>
      <c r="CW25" s="120">
        <f>SUM(CU25:CV25)</f>
        <v>203</v>
      </c>
      <c r="CX25" s="112">
        <v>12</v>
      </c>
      <c r="CY25" s="29">
        <v>100</v>
      </c>
      <c r="CZ25" s="6" t="s">
        <v>1</v>
      </c>
    </row>
    <row r="26" spans="1:104" ht="15.75">
      <c r="A26" s="49">
        <v>17</v>
      </c>
      <c r="B26" s="77" t="s">
        <v>236</v>
      </c>
      <c r="C26" s="52" t="s">
        <v>171</v>
      </c>
      <c r="D26" s="72">
        <v>2013</v>
      </c>
      <c r="E26" s="21">
        <v>16.899999999999999</v>
      </c>
      <c r="F26" s="53">
        <v>11.7</v>
      </c>
      <c r="G26" s="53">
        <f>SUM(F26-E26)</f>
        <v>-5.1999999999999993</v>
      </c>
      <c r="H26" s="41"/>
      <c r="I26" s="46">
        <f>SUM(M26+R26+Y26+AD26+AK26+AP26+AW26+BD26+BK26+BP26+BW26+CD26+CK26+CR26+CY26)</f>
        <v>651.70000000000005</v>
      </c>
      <c r="J26" s="8"/>
      <c r="K26" s="74"/>
      <c r="L26" s="113"/>
      <c r="M26" s="44"/>
      <c r="N26" s="6"/>
      <c r="O26" s="8"/>
      <c r="P26" s="74"/>
      <c r="Q26" s="113"/>
      <c r="R26" s="44"/>
      <c r="S26" s="6"/>
      <c r="T26" s="8"/>
      <c r="U26" s="106" t="s">
        <v>238</v>
      </c>
      <c r="V26" s="74"/>
      <c r="W26" s="120"/>
      <c r="X26" s="112">
        <v>21</v>
      </c>
      <c r="Y26" s="44">
        <v>20</v>
      </c>
      <c r="Z26" s="6" t="s">
        <v>1</v>
      </c>
      <c r="AA26" s="8"/>
      <c r="AB26" s="120"/>
      <c r="AC26" s="113"/>
      <c r="AD26" s="44"/>
      <c r="AE26" s="6"/>
      <c r="AF26" s="8"/>
      <c r="AG26" s="74">
        <v>92</v>
      </c>
      <c r="AH26" s="74">
        <v>86</v>
      </c>
      <c r="AI26" s="120">
        <f>SUM(AG26:AH26)</f>
        <v>178</v>
      </c>
      <c r="AJ26" s="112">
        <v>12</v>
      </c>
      <c r="AK26" s="30">
        <v>75</v>
      </c>
      <c r="AL26" s="6" t="s">
        <v>1</v>
      </c>
      <c r="AM26" s="8"/>
      <c r="AN26" s="120"/>
      <c r="AO26" s="113"/>
      <c r="AP26" s="44"/>
      <c r="AQ26" s="6"/>
      <c r="AR26" s="8"/>
      <c r="AS26" s="74">
        <v>85</v>
      </c>
      <c r="AT26" s="155"/>
      <c r="AU26" s="120">
        <f>SUM(AS26:AT26)</f>
        <v>85</v>
      </c>
      <c r="AV26" s="112">
        <v>4</v>
      </c>
      <c r="AW26" s="30">
        <v>134.69999999999999</v>
      </c>
      <c r="AX26" s="6" t="s">
        <v>1</v>
      </c>
      <c r="AY26" s="8"/>
      <c r="AZ26" s="74">
        <v>87</v>
      </c>
      <c r="BA26" s="74">
        <v>82</v>
      </c>
      <c r="BB26" s="120">
        <f>SUM(AZ26:BA26)</f>
        <v>169</v>
      </c>
      <c r="BC26" s="112">
        <v>6</v>
      </c>
      <c r="BD26" s="30">
        <v>142</v>
      </c>
      <c r="BE26" s="6" t="s">
        <v>1</v>
      </c>
      <c r="BF26" s="8"/>
      <c r="BG26" s="74"/>
      <c r="BH26" s="74"/>
      <c r="BI26" s="120">
        <f>SUM(BG26:BH26)</f>
        <v>0</v>
      </c>
      <c r="BJ26" s="112"/>
      <c r="BK26" s="30"/>
      <c r="BL26" s="6"/>
      <c r="BM26" s="8"/>
      <c r="BN26" s="120"/>
      <c r="BO26" s="113"/>
      <c r="BP26" s="44"/>
      <c r="BQ26" s="6"/>
      <c r="BR26" s="8"/>
      <c r="BS26" s="74"/>
      <c r="BT26" s="74"/>
      <c r="BU26" s="120">
        <f>SUM(BS26:BT26)</f>
        <v>0</v>
      </c>
      <c r="BV26" s="112"/>
      <c r="BW26" s="30"/>
      <c r="BX26" s="6"/>
      <c r="BY26" s="8"/>
      <c r="BZ26" s="74"/>
      <c r="CA26" s="74"/>
      <c r="CB26" s="120"/>
      <c r="CC26" s="112"/>
      <c r="CD26" s="30"/>
      <c r="CE26" s="6"/>
      <c r="CF26" s="8"/>
      <c r="CG26" s="106">
        <v>91</v>
      </c>
      <c r="CH26" s="74">
        <v>88</v>
      </c>
      <c r="CI26" s="120">
        <f>SUM(CG26:CH26)</f>
        <v>179</v>
      </c>
      <c r="CJ26" s="112">
        <v>8</v>
      </c>
      <c r="CK26" s="30">
        <v>120</v>
      </c>
      <c r="CL26" s="6" t="s">
        <v>1</v>
      </c>
      <c r="CM26" s="8"/>
      <c r="CN26" s="74"/>
      <c r="CO26" s="74"/>
      <c r="CP26" s="120"/>
      <c r="CQ26" s="112"/>
      <c r="CR26" s="30"/>
      <c r="CS26" s="6"/>
      <c r="CT26" s="8"/>
      <c r="CU26" s="106">
        <v>92</v>
      </c>
      <c r="CV26" s="74">
        <v>93</v>
      </c>
      <c r="CW26" s="120">
        <f>SUM(CU26:CV26)</f>
        <v>185</v>
      </c>
      <c r="CX26" s="112">
        <v>9</v>
      </c>
      <c r="CY26" s="44">
        <v>160</v>
      </c>
      <c r="CZ26" s="6" t="s">
        <v>1</v>
      </c>
    </row>
    <row r="27" spans="1:104" ht="15.75">
      <c r="A27" s="49">
        <v>18</v>
      </c>
      <c r="B27" s="77" t="s">
        <v>47</v>
      </c>
      <c r="C27" s="51" t="s">
        <v>40</v>
      </c>
      <c r="D27" s="72">
        <v>2013</v>
      </c>
      <c r="E27" s="21">
        <v>23.3</v>
      </c>
      <c r="F27" s="53">
        <v>18.7</v>
      </c>
      <c r="G27" s="53">
        <f>SUM(F27-E27)</f>
        <v>-4.6000000000000014</v>
      </c>
      <c r="H27" s="42"/>
      <c r="I27" s="46">
        <f>SUM(M27+R27+Y27+AD27+AK27+AP27+AW27+BD27+BK27+BP27+BW27+CD27+CK27+CR27+CY27)</f>
        <v>629</v>
      </c>
      <c r="J27" s="8"/>
      <c r="K27" s="74">
        <v>98</v>
      </c>
      <c r="L27" s="113">
        <v>12</v>
      </c>
      <c r="M27" s="30">
        <v>60</v>
      </c>
      <c r="N27" s="6" t="s">
        <v>1</v>
      </c>
      <c r="O27" s="8"/>
      <c r="P27" s="74">
        <v>107</v>
      </c>
      <c r="Q27" s="113">
        <v>10</v>
      </c>
      <c r="R27" s="30">
        <v>80</v>
      </c>
      <c r="S27" s="6" t="s">
        <v>1</v>
      </c>
      <c r="T27" s="8"/>
      <c r="U27" s="74">
        <v>102</v>
      </c>
      <c r="V27" s="74">
        <v>95</v>
      </c>
      <c r="W27" s="120">
        <f>SUM(U27:V27)</f>
        <v>197</v>
      </c>
      <c r="X27" s="112">
        <v>16</v>
      </c>
      <c r="Y27" s="30">
        <v>55</v>
      </c>
      <c r="Z27" s="6" t="s">
        <v>1</v>
      </c>
      <c r="AA27" s="8"/>
      <c r="AB27" s="30"/>
      <c r="AC27" s="113"/>
      <c r="AD27" s="30"/>
      <c r="AE27" s="6"/>
      <c r="AF27" s="8"/>
      <c r="AG27" s="74">
        <v>107</v>
      </c>
      <c r="AH27" s="74">
        <v>100</v>
      </c>
      <c r="AI27" s="120">
        <f>SUM(AG27:AH27)</f>
        <v>207</v>
      </c>
      <c r="AJ27" s="112">
        <v>17</v>
      </c>
      <c r="AK27" s="30">
        <v>30</v>
      </c>
      <c r="AL27" s="6" t="s">
        <v>1</v>
      </c>
      <c r="AM27" s="8"/>
      <c r="AN27" s="137">
        <v>111</v>
      </c>
      <c r="AO27" s="113">
        <v>15</v>
      </c>
      <c r="AP27" s="30">
        <v>30</v>
      </c>
      <c r="AQ27" s="6" t="s">
        <v>1</v>
      </c>
      <c r="AR27" s="8"/>
      <c r="AS27" s="74">
        <v>96</v>
      </c>
      <c r="AT27" s="155"/>
      <c r="AU27" s="120">
        <f>SUM(AS27:AT27)</f>
        <v>96</v>
      </c>
      <c r="AV27" s="112">
        <v>12</v>
      </c>
      <c r="AW27" s="30">
        <v>60</v>
      </c>
      <c r="AX27" s="6" t="s">
        <v>1</v>
      </c>
      <c r="AY27" s="8"/>
      <c r="AZ27" s="74"/>
      <c r="BA27" s="74"/>
      <c r="BB27" s="120">
        <f>SUM(AZ27:BA27)</f>
        <v>0</v>
      </c>
      <c r="BC27" s="112"/>
      <c r="BD27" s="30"/>
      <c r="BE27" s="6"/>
      <c r="BF27" s="8"/>
      <c r="BG27" s="139">
        <v>94</v>
      </c>
      <c r="BH27" s="74">
        <v>89</v>
      </c>
      <c r="BI27" s="120">
        <f>SUM(BG27:BH27)</f>
        <v>183</v>
      </c>
      <c r="BJ27" s="112">
        <v>7</v>
      </c>
      <c r="BK27" s="30">
        <v>134</v>
      </c>
      <c r="BL27" s="6" t="s">
        <v>1</v>
      </c>
      <c r="BM27" s="8"/>
      <c r="BN27" s="30"/>
      <c r="BO27" s="113"/>
      <c r="BP27" s="30"/>
      <c r="BQ27" s="6"/>
      <c r="BR27" s="8"/>
      <c r="BS27" s="74"/>
      <c r="BT27" s="74"/>
      <c r="BU27" s="120">
        <f>SUM(BS27:BT27)</f>
        <v>0</v>
      </c>
      <c r="BV27" s="112"/>
      <c r="BW27" s="30"/>
      <c r="BX27" s="6"/>
      <c r="BY27" s="8"/>
      <c r="BZ27" s="74"/>
      <c r="CA27" s="74"/>
      <c r="CB27" s="120"/>
      <c r="CC27" s="112"/>
      <c r="CD27" s="30"/>
      <c r="CE27" s="6"/>
      <c r="CF27" s="8"/>
      <c r="CG27" s="74"/>
      <c r="CH27" s="74"/>
      <c r="CI27" s="120"/>
      <c r="CJ27" s="112"/>
      <c r="CK27" s="30"/>
      <c r="CL27" s="6"/>
      <c r="CM27" s="8"/>
      <c r="CN27" s="106">
        <v>106</v>
      </c>
      <c r="CO27" s="74">
        <v>91</v>
      </c>
      <c r="CP27" s="120">
        <f>SUM(CN27:CO27)</f>
        <v>197</v>
      </c>
      <c r="CQ27" s="112">
        <v>11</v>
      </c>
      <c r="CR27" s="30">
        <v>90</v>
      </c>
      <c r="CS27" s="6" t="s">
        <v>1</v>
      </c>
      <c r="CT27" s="8"/>
      <c r="CU27" s="106">
        <v>106</v>
      </c>
      <c r="CV27" s="74">
        <v>103</v>
      </c>
      <c r="CW27" s="120">
        <f>SUM(CU27:CV27)</f>
        <v>209</v>
      </c>
      <c r="CX27" s="112">
        <v>13</v>
      </c>
      <c r="CY27" s="44">
        <v>90</v>
      </c>
      <c r="CZ27" s="6" t="s">
        <v>1</v>
      </c>
    </row>
    <row r="28" spans="1:104" ht="15.75">
      <c r="A28" s="49">
        <v>19</v>
      </c>
      <c r="B28" s="77" t="s">
        <v>112</v>
      </c>
      <c r="C28" s="52" t="s">
        <v>59</v>
      </c>
      <c r="D28" s="73">
        <v>2014</v>
      </c>
      <c r="E28" s="21">
        <v>38.299999999999997</v>
      </c>
      <c r="F28" s="53">
        <v>29.3</v>
      </c>
      <c r="G28" s="53">
        <f>SUM(F28-E28)</f>
        <v>-8.9999999999999964</v>
      </c>
      <c r="H28" s="41"/>
      <c r="I28" s="46">
        <f>SUM(M28+R28+Y28+AD28+AK28+AP28+AW28+BD28+BK28+BP28+BW28+CD28+CK28+CR28+CY28)</f>
        <v>617</v>
      </c>
      <c r="J28" s="8"/>
      <c r="K28" s="74">
        <v>123</v>
      </c>
      <c r="L28" s="113">
        <v>16</v>
      </c>
      <c r="M28" s="30">
        <v>20</v>
      </c>
      <c r="N28" s="6" t="s">
        <v>1</v>
      </c>
      <c r="O28" s="8"/>
      <c r="P28" s="74"/>
      <c r="Q28" s="113"/>
      <c r="R28" s="44"/>
      <c r="S28" s="6"/>
      <c r="T28" s="8"/>
      <c r="U28" s="74">
        <v>124</v>
      </c>
      <c r="V28" s="74">
        <v>121</v>
      </c>
      <c r="W28" s="120">
        <f>SUM(U28:V28)</f>
        <v>245</v>
      </c>
      <c r="X28" s="112">
        <v>20</v>
      </c>
      <c r="Y28" s="30">
        <v>30</v>
      </c>
      <c r="Z28" s="6" t="s">
        <v>1</v>
      </c>
      <c r="AA28" s="8"/>
      <c r="AB28" s="74">
        <v>130</v>
      </c>
      <c r="AC28" s="113">
        <v>13</v>
      </c>
      <c r="AD28" s="30">
        <v>45</v>
      </c>
      <c r="AE28" s="6" t="s">
        <v>1</v>
      </c>
      <c r="AF28" s="8"/>
      <c r="AG28" s="74"/>
      <c r="AH28" s="74"/>
      <c r="AI28" s="120"/>
      <c r="AJ28" s="112"/>
      <c r="AK28" s="30"/>
      <c r="AL28" s="6"/>
      <c r="AM28" s="8"/>
      <c r="AN28" s="139">
        <v>57</v>
      </c>
      <c r="AO28" s="285">
        <v>2</v>
      </c>
      <c r="AP28" s="149">
        <v>92</v>
      </c>
      <c r="AQ28" s="147" t="s">
        <v>1</v>
      </c>
      <c r="AR28" s="8"/>
      <c r="AS28" s="152">
        <v>105</v>
      </c>
      <c r="AT28" s="155"/>
      <c r="AU28" s="120">
        <f>SUM(AS28:AT28)</f>
        <v>105</v>
      </c>
      <c r="AV28" s="112">
        <v>13</v>
      </c>
      <c r="AW28" s="30">
        <v>50</v>
      </c>
      <c r="AX28" s="6" t="s">
        <v>1</v>
      </c>
      <c r="AY28" s="8"/>
      <c r="AZ28" s="74"/>
      <c r="BA28" s="74"/>
      <c r="BB28" s="120">
        <f>SUM(AZ28:BA28)</f>
        <v>0</v>
      </c>
      <c r="BC28" s="112"/>
      <c r="BD28" s="30"/>
      <c r="BE28" s="6"/>
      <c r="BF28" s="8"/>
      <c r="BG28" s="74"/>
      <c r="BH28" s="74"/>
      <c r="BI28" s="120">
        <f>SUM(BG28:BH28)</f>
        <v>0</v>
      </c>
      <c r="BJ28" s="112"/>
      <c r="BK28" s="30"/>
      <c r="BL28" s="6"/>
      <c r="BM28" s="8"/>
      <c r="BN28" s="74"/>
      <c r="BO28" s="113"/>
      <c r="BP28" s="30"/>
      <c r="BQ28" s="6"/>
      <c r="BR28" s="8"/>
      <c r="BS28" s="106">
        <v>99</v>
      </c>
      <c r="BT28" s="74">
        <v>102</v>
      </c>
      <c r="BU28" s="120">
        <f>SUM(BS28:BT28)</f>
        <v>201</v>
      </c>
      <c r="BV28" s="112">
        <v>12</v>
      </c>
      <c r="BW28" s="30">
        <v>80</v>
      </c>
      <c r="BX28" s="6" t="s">
        <v>1</v>
      </c>
      <c r="BY28" s="8"/>
      <c r="BZ28" s="74">
        <v>117</v>
      </c>
      <c r="CA28" s="74">
        <v>111</v>
      </c>
      <c r="CB28" s="120">
        <f>SUM(BZ28:CA28)</f>
        <v>228</v>
      </c>
      <c r="CC28" s="112">
        <v>15</v>
      </c>
      <c r="CD28" s="30">
        <v>50</v>
      </c>
      <c r="CE28" s="6" t="s">
        <v>1</v>
      </c>
      <c r="CF28" s="8"/>
      <c r="CG28" s="106">
        <v>110</v>
      </c>
      <c r="CH28" s="74">
        <v>105</v>
      </c>
      <c r="CI28" s="120">
        <f>SUM(CG28:CH28)</f>
        <v>215</v>
      </c>
      <c r="CJ28" s="112">
        <v>11</v>
      </c>
      <c r="CK28" s="30">
        <v>90</v>
      </c>
      <c r="CL28" s="6" t="s">
        <v>1</v>
      </c>
      <c r="CM28" s="8"/>
      <c r="CN28" s="106">
        <v>99</v>
      </c>
      <c r="CO28" s="74">
        <v>103</v>
      </c>
      <c r="CP28" s="120">
        <f>SUM(CN28:CO28)</f>
        <v>202</v>
      </c>
      <c r="CQ28" s="112">
        <v>12</v>
      </c>
      <c r="CR28" s="30">
        <v>80</v>
      </c>
      <c r="CS28" s="6" t="s">
        <v>1</v>
      </c>
      <c r="CT28" s="8"/>
      <c r="CU28" s="106">
        <v>126</v>
      </c>
      <c r="CV28" s="74">
        <v>115</v>
      </c>
      <c r="CW28" s="120">
        <f>SUM(CU28:CV28)</f>
        <v>241</v>
      </c>
      <c r="CX28" s="112">
        <v>14</v>
      </c>
      <c r="CY28" s="44">
        <v>80</v>
      </c>
      <c r="CZ28" s="6" t="s">
        <v>1</v>
      </c>
    </row>
    <row r="29" spans="1:104" ht="15.75">
      <c r="A29" s="49">
        <v>20</v>
      </c>
      <c r="B29" s="77" t="s">
        <v>407</v>
      </c>
      <c r="C29" s="51" t="s">
        <v>40</v>
      </c>
      <c r="D29" s="72">
        <v>2013</v>
      </c>
      <c r="E29" s="21">
        <v>40.6</v>
      </c>
      <c r="F29" s="53">
        <v>27.5</v>
      </c>
      <c r="G29" s="172">
        <f>SUM(F29-E29)</f>
        <v>-13.100000000000001</v>
      </c>
      <c r="H29" s="42"/>
      <c r="I29" s="46">
        <f>SUM(M29+R29+Y29+AD29+AK29+AP29+AW29+BD29+BK29+BP29+BW29+CD29+CK29+CR29+CY29)</f>
        <v>380</v>
      </c>
      <c r="J29" s="8"/>
      <c r="K29" s="74"/>
      <c r="L29" s="113"/>
      <c r="M29" s="44"/>
      <c r="N29" s="6"/>
      <c r="O29" s="8"/>
      <c r="P29" s="74"/>
      <c r="Q29" s="113"/>
      <c r="R29" s="30"/>
      <c r="S29" s="6"/>
      <c r="T29" s="8"/>
      <c r="U29" s="74"/>
      <c r="V29" s="74"/>
      <c r="W29" s="120"/>
      <c r="X29" s="112"/>
      <c r="Y29" s="30"/>
      <c r="Z29" s="6"/>
      <c r="AA29" s="8"/>
      <c r="AB29" s="138">
        <v>106</v>
      </c>
      <c r="AC29" s="113">
        <v>11</v>
      </c>
      <c r="AD29" s="30">
        <v>70</v>
      </c>
      <c r="AE29" s="6" t="s">
        <v>1</v>
      </c>
      <c r="AF29" s="8"/>
      <c r="AG29" s="74">
        <v>99</v>
      </c>
      <c r="AH29" s="74">
        <v>103</v>
      </c>
      <c r="AI29" s="120">
        <f>SUM(AG29:AH29)</f>
        <v>202</v>
      </c>
      <c r="AJ29" s="112">
        <v>16</v>
      </c>
      <c r="AK29" s="30">
        <v>40</v>
      </c>
      <c r="AL29" s="6" t="s">
        <v>1</v>
      </c>
      <c r="AM29" s="8"/>
      <c r="AN29" s="138">
        <v>93</v>
      </c>
      <c r="AO29" s="113">
        <v>13</v>
      </c>
      <c r="AP29" s="30">
        <v>50</v>
      </c>
      <c r="AQ29" s="6" t="s">
        <v>1</v>
      </c>
      <c r="AR29" s="8"/>
      <c r="AS29" s="74"/>
      <c r="AT29" s="155"/>
      <c r="AU29" s="120"/>
      <c r="AV29" s="112"/>
      <c r="AW29" s="30"/>
      <c r="AX29" s="6"/>
      <c r="AY29" s="8"/>
      <c r="AZ29" s="74"/>
      <c r="BA29" s="74"/>
      <c r="BB29" s="120">
        <f>SUM(AZ29:BA29)</f>
        <v>0</v>
      </c>
      <c r="BC29" s="112"/>
      <c r="BD29" s="30"/>
      <c r="BE29" s="6"/>
      <c r="BF29" s="8"/>
      <c r="BG29" s="139">
        <v>98</v>
      </c>
      <c r="BH29" s="74">
        <v>103</v>
      </c>
      <c r="BI29" s="120">
        <f>SUM(BG29:BH29)</f>
        <v>201</v>
      </c>
      <c r="BJ29" s="112">
        <v>10</v>
      </c>
      <c r="BK29" s="30">
        <v>100</v>
      </c>
      <c r="BL29" s="6" t="s">
        <v>1</v>
      </c>
      <c r="BM29" s="8"/>
      <c r="BN29" s="171">
        <v>101</v>
      </c>
      <c r="BO29" s="113">
        <v>6</v>
      </c>
      <c r="BP29" s="30">
        <v>120</v>
      </c>
      <c r="BQ29" s="6" t="s">
        <v>1</v>
      </c>
      <c r="BR29" s="8"/>
      <c r="BS29" s="74"/>
      <c r="BT29" s="74"/>
      <c r="BU29" s="120">
        <f>SUM(BS29:BT29)</f>
        <v>0</v>
      </c>
      <c r="BV29" s="112"/>
      <c r="BW29" s="30"/>
      <c r="BX29" s="6"/>
      <c r="BY29" s="8"/>
      <c r="BZ29" s="74"/>
      <c r="CA29" s="74"/>
      <c r="CB29" s="120"/>
      <c r="CC29" s="112"/>
      <c r="CD29" s="30"/>
      <c r="CE29" s="6"/>
      <c r="CF29" s="8"/>
      <c r="CG29" s="74"/>
      <c r="CH29" s="74"/>
      <c r="CI29" s="120"/>
      <c r="CJ29" s="112"/>
      <c r="CK29" s="30"/>
      <c r="CL29" s="6"/>
      <c r="CM29" s="8"/>
      <c r="CN29" s="74"/>
      <c r="CO29" s="74"/>
      <c r="CP29" s="120"/>
      <c r="CQ29" s="112"/>
      <c r="CR29" s="30"/>
      <c r="CS29" s="6"/>
      <c r="CT29" s="8"/>
      <c r="CU29" s="74"/>
      <c r="CV29" s="74"/>
      <c r="CW29" s="120"/>
      <c r="CX29" s="112"/>
      <c r="CY29" s="30"/>
      <c r="CZ29" s="6"/>
    </row>
    <row r="30" spans="1:104" ht="15.75">
      <c r="A30" s="49">
        <v>21</v>
      </c>
      <c r="B30" s="77" t="s">
        <v>164</v>
      </c>
      <c r="C30" s="51" t="s">
        <v>58</v>
      </c>
      <c r="D30" s="72">
        <v>2013</v>
      </c>
      <c r="E30" s="21">
        <v>39.5</v>
      </c>
      <c r="F30" s="53">
        <v>26.3</v>
      </c>
      <c r="G30" s="53">
        <f>SUM(F30-E30)</f>
        <v>-13.2</v>
      </c>
      <c r="H30" s="42"/>
      <c r="I30" s="46">
        <f>SUM(M30+R30+Y30+AD30+AK30+AP30+AW30+BD30+BK30+BP30+BW30+CD30+CK30+CR30+CY30)</f>
        <v>360</v>
      </c>
      <c r="J30" s="8"/>
      <c r="K30" s="74">
        <v>105</v>
      </c>
      <c r="L30" s="113">
        <v>14</v>
      </c>
      <c r="M30" s="30">
        <v>40</v>
      </c>
      <c r="N30" s="6" t="s">
        <v>1</v>
      </c>
      <c r="O30" s="8"/>
      <c r="P30" s="74">
        <v>108</v>
      </c>
      <c r="Q30" s="113">
        <v>11</v>
      </c>
      <c r="R30" s="30">
        <v>70</v>
      </c>
      <c r="S30" s="6" t="s">
        <v>1</v>
      </c>
      <c r="T30" s="8"/>
      <c r="U30" s="74"/>
      <c r="V30" s="74"/>
      <c r="W30" s="120"/>
      <c r="X30" s="113"/>
      <c r="Y30" s="30"/>
      <c r="Z30" s="6"/>
      <c r="AA30" s="8"/>
      <c r="AB30" s="74"/>
      <c r="AC30" s="113"/>
      <c r="AD30" s="30"/>
      <c r="AE30" s="6"/>
      <c r="AF30" s="8"/>
      <c r="AG30" s="74"/>
      <c r="AH30" s="74"/>
      <c r="AI30" s="120"/>
      <c r="AJ30" s="113"/>
      <c r="AK30" s="30"/>
      <c r="AL30" s="6"/>
      <c r="AM30" s="8"/>
      <c r="AN30" s="74">
        <v>86</v>
      </c>
      <c r="AO30" s="113">
        <v>12</v>
      </c>
      <c r="AP30" s="30">
        <v>60</v>
      </c>
      <c r="AQ30" s="6" t="s">
        <v>1</v>
      </c>
      <c r="AR30" s="8"/>
      <c r="AS30" s="74"/>
      <c r="AT30" s="155"/>
      <c r="AU30" s="120"/>
      <c r="AV30" s="113"/>
      <c r="AW30" s="30"/>
      <c r="AX30" s="6"/>
      <c r="AY30" s="8"/>
      <c r="AZ30" s="74"/>
      <c r="BA30" s="74"/>
      <c r="BB30" s="120">
        <f>SUM(AZ30:BA30)</f>
        <v>0</v>
      </c>
      <c r="BC30" s="112"/>
      <c r="BD30" s="30"/>
      <c r="BE30" s="6"/>
      <c r="BF30" s="8"/>
      <c r="BG30" s="139">
        <v>104</v>
      </c>
      <c r="BH30" s="74">
        <v>111</v>
      </c>
      <c r="BI30" s="120">
        <f>SUM(BG30:BH30)</f>
        <v>215</v>
      </c>
      <c r="BJ30" s="112">
        <v>11</v>
      </c>
      <c r="BK30" s="30">
        <v>90</v>
      </c>
      <c r="BL30" s="6" t="s">
        <v>1</v>
      </c>
      <c r="BM30" s="8"/>
      <c r="BN30" s="74"/>
      <c r="BO30" s="113"/>
      <c r="BP30" s="30"/>
      <c r="BQ30" s="6"/>
      <c r="BR30" s="8"/>
      <c r="BS30" s="74"/>
      <c r="BT30" s="74"/>
      <c r="BU30" s="120">
        <f>SUM(BS30:BT30)</f>
        <v>0</v>
      </c>
      <c r="BV30" s="112"/>
      <c r="BW30" s="30"/>
      <c r="BX30" s="6"/>
      <c r="BY30" s="8"/>
      <c r="BZ30" s="74"/>
      <c r="CA30" s="74"/>
      <c r="CB30" s="120"/>
      <c r="CC30" s="112"/>
      <c r="CD30" s="30"/>
      <c r="CE30" s="6"/>
      <c r="CF30" s="8"/>
      <c r="CG30" s="74"/>
      <c r="CH30" s="74"/>
      <c r="CI30" s="120"/>
      <c r="CJ30" s="112"/>
      <c r="CK30" s="30"/>
      <c r="CL30" s="6"/>
      <c r="CM30" s="8"/>
      <c r="CN30" s="106">
        <v>94</v>
      </c>
      <c r="CO30" s="74">
        <v>100</v>
      </c>
      <c r="CP30" s="120">
        <f>SUM(CN30:CO30)</f>
        <v>194</v>
      </c>
      <c r="CQ30" s="112">
        <v>10</v>
      </c>
      <c r="CR30" s="30">
        <v>100</v>
      </c>
      <c r="CS30" s="6" t="s">
        <v>1</v>
      </c>
      <c r="CT30" s="8"/>
      <c r="CU30" s="74"/>
      <c r="CV30" s="74"/>
      <c r="CW30" s="120"/>
      <c r="CX30" s="112"/>
      <c r="CY30" s="30"/>
      <c r="CZ30" s="6"/>
    </row>
    <row r="31" spans="1:104" ht="15.75">
      <c r="A31" s="49">
        <v>22</v>
      </c>
      <c r="B31" s="77" t="s">
        <v>199</v>
      </c>
      <c r="C31" s="51" t="s">
        <v>200</v>
      </c>
      <c r="D31" s="72">
        <v>2013</v>
      </c>
      <c r="E31" s="21">
        <v>40.299999999999997</v>
      </c>
      <c r="F31" s="53">
        <v>36.299999999999997</v>
      </c>
      <c r="G31" s="53">
        <f>SUM(F31-E31)</f>
        <v>-4</v>
      </c>
      <c r="H31" s="41"/>
      <c r="I31" s="46">
        <f>SUM(M31+R31+Y31+AD31+AK31+AP31+AW31+BD31+BK31+BP31+BW31+CD31+CK31+CR31+CY31)</f>
        <v>330</v>
      </c>
      <c r="J31" s="8"/>
      <c r="K31" s="74"/>
      <c r="L31" s="113"/>
      <c r="M31" s="44"/>
      <c r="N31" s="6"/>
      <c r="O31" s="8"/>
      <c r="P31" s="74">
        <v>127</v>
      </c>
      <c r="Q31" s="113">
        <v>12</v>
      </c>
      <c r="R31" s="30">
        <v>60</v>
      </c>
      <c r="S31" s="6" t="s">
        <v>1</v>
      </c>
      <c r="T31" s="8"/>
      <c r="U31" s="74"/>
      <c r="V31" s="74"/>
      <c r="W31" s="120"/>
      <c r="X31" s="113"/>
      <c r="Y31" s="30"/>
      <c r="Z31" s="6"/>
      <c r="AA31" s="8"/>
      <c r="AB31" s="74"/>
      <c r="AC31" s="113"/>
      <c r="AD31" s="30"/>
      <c r="AE31" s="6"/>
      <c r="AF31" s="8"/>
      <c r="AG31" s="74"/>
      <c r="AH31" s="74"/>
      <c r="AI31" s="120"/>
      <c r="AJ31" s="113"/>
      <c r="AK31" s="30"/>
      <c r="AL31" s="6"/>
      <c r="AM31" s="8"/>
      <c r="AN31" s="139">
        <v>55</v>
      </c>
      <c r="AO31" s="285">
        <v>1</v>
      </c>
      <c r="AP31" s="149">
        <v>100</v>
      </c>
      <c r="AQ31" s="147" t="s">
        <v>1</v>
      </c>
      <c r="AR31" s="8"/>
      <c r="AS31" s="74"/>
      <c r="AT31" s="155"/>
      <c r="AU31" s="120"/>
      <c r="AV31" s="113"/>
      <c r="AW31" s="30"/>
      <c r="AX31" s="6"/>
      <c r="AY31" s="8"/>
      <c r="AZ31" s="74"/>
      <c r="BA31" s="74"/>
      <c r="BB31" s="120">
        <f>SUM(AZ31:BA31)</f>
        <v>0</v>
      </c>
      <c r="BC31" s="112"/>
      <c r="BD31" s="30"/>
      <c r="BE31" s="6"/>
      <c r="BF31" s="8"/>
      <c r="BG31" s="74"/>
      <c r="BH31" s="74"/>
      <c r="BI31" s="120">
        <f>SUM(BG31:BH31)</f>
        <v>0</v>
      </c>
      <c r="BJ31" s="112"/>
      <c r="BK31" s="30"/>
      <c r="BL31" s="6"/>
      <c r="BM31" s="8"/>
      <c r="BN31" s="166">
        <v>109</v>
      </c>
      <c r="BO31" s="113">
        <v>8</v>
      </c>
      <c r="BP31" s="30">
        <v>100</v>
      </c>
      <c r="BQ31" s="6" t="s">
        <v>1</v>
      </c>
      <c r="BR31" s="8"/>
      <c r="BS31" s="74"/>
      <c r="BT31" s="74"/>
      <c r="BU31" s="120">
        <f>SUM(BS31:BT31)</f>
        <v>0</v>
      </c>
      <c r="BV31" s="112"/>
      <c r="BW31" s="30"/>
      <c r="BX31" s="6"/>
      <c r="BY31" s="8"/>
      <c r="BZ31" s="74"/>
      <c r="CA31" s="74"/>
      <c r="CB31" s="120"/>
      <c r="CC31" s="112"/>
      <c r="CD31" s="30"/>
      <c r="CE31" s="6"/>
      <c r="CF31" s="8"/>
      <c r="CG31" s="74"/>
      <c r="CH31" s="74"/>
      <c r="CI31" s="120"/>
      <c r="CJ31" s="112"/>
      <c r="CK31" s="30"/>
      <c r="CL31" s="6"/>
      <c r="CM31" s="8"/>
      <c r="CN31" s="74"/>
      <c r="CO31" s="74"/>
      <c r="CP31" s="120"/>
      <c r="CQ31" s="112"/>
      <c r="CR31" s="30"/>
      <c r="CS31" s="6"/>
      <c r="CT31" s="8"/>
      <c r="CU31" s="106">
        <v>120</v>
      </c>
      <c r="CV31" s="74">
        <v>126</v>
      </c>
      <c r="CW31" s="120">
        <f>SUM(CU31:CV31)</f>
        <v>246</v>
      </c>
      <c r="CX31" s="112">
        <v>15</v>
      </c>
      <c r="CY31" s="44">
        <v>70</v>
      </c>
      <c r="CZ31" s="6" t="s">
        <v>1</v>
      </c>
    </row>
    <row r="32" spans="1:104" ht="15.75">
      <c r="A32" s="49">
        <v>23</v>
      </c>
      <c r="B32" s="77" t="s">
        <v>162</v>
      </c>
      <c r="C32" s="51" t="s">
        <v>42</v>
      </c>
      <c r="D32" s="72">
        <v>2013</v>
      </c>
      <c r="E32" s="21">
        <v>31.1</v>
      </c>
      <c r="F32" s="53">
        <v>18.3</v>
      </c>
      <c r="G32" s="53">
        <f>SUM(F32-E32)</f>
        <v>-12.8</v>
      </c>
      <c r="H32" s="41"/>
      <c r="I32" s="46">
        <f>SUM(M32+R32+Y32+AD32+AK32+AP32+AW32+BD32+BK32+BP32+BW32+CD32+CK32+CR32+CY32)</f>
        <v>315</v>
      </c>
      <c r="J32" s="8"/>
      <c r="K32" s="74">
        <v>100</v>
      </c>
      <c r="L32" s="113">
        <v>13</v>
      </c>
      <c r="M32" s="30">
        <v>50</v>
      </c>
      <c r="N32" s="6" t="s">
        <v>1</v>
      </c>
      <c r="O32" s="8"/>
      <c r="P32" s="74"/>
      <c r="Q32" s="113"/>
      <c r="R32" s="30"/>
      <c r="S32" s="6"/>
      <c r="T32" s="8"/>
      <c r="U32" s="74"/>
      <c r="V32" s="74"/>
      <c r="W32" s="120"/>
      <c r="X32" s="113"/>
      <c r="Y32" s="44"/>
      <c r="Z32" s="6"/>
      <c r="AA32" s="8"/>
      <c r="AB32" s="74"/>
      <c r="AC32" s="113"/>
      <c r="AD32" s="30"/>
      <c r="AE32" s="6"/>
      <c r="AF32" s="8"/>
      <c r="AG32" s="74"/>
      <c r="AH32" s="74"/>
      <c r="AI32" s="120"/>
      <c r="AJ32" s="113"/>
      <c r="AK32" s="44"/>
      <c r="AL32" s="6"/>
      <c r="AM32" s="8"/>
      <c r="AN32" s="74">
        <v>77</v>
      </c>
      <c r="AO32" s="113">
        <v>6</v>
      </c>
      <c r="AP32" s="30">
        <v>115</v>
      </c>
      <c r="AQ32" s="6" t="s">
        <v>1</v>
      </c>
      <c r="AR32" s="8"/>
      <c r="AS32" s="74"/>
      <c r="AT32" s="155"/>
      <c r="AU32" s="120"/>
      <c r="AV32" s="113"/>
      <c r="AW32" s="44"/>
      <c r="AX32" s="6"/>
      <c r="AY32" s="8"/>
      <c r="AZ32" s="74"/>
      <c r="BA32" s="74"/>
      <c r="BB32" s="120">
        <f>SUM(AZ32:BA32)</f>
        <v>0</v>
      </c>
      <c r="BC32" s="112"/>
      <c r="BD32" s="44"/>
      <c r="BE32" s="6"/>
      <c r="BF32" s="8"/>
      <c r="BG32" s="139">
        <v>85</v>
      </c>
      <c r="BH32" s="74">
        <v>90</v>
      </c>
      <c r="BI32" s="120">
        <f>SUM(BG32:BH32)</f>
        <v>175</v>
      </c>
      <c r="BJ32" s="112">
        <v>6</v>
      </c>
      <c r="BK32" s="30">
        <v>150</v>
      </c>
      <c r="BL32" s="6" t="s">
        <v>1</v>
      </c>
      <c r="BM32" s="8"/>
      <c r="BN32" s="74"/>
      <c r="BO32" s="113"/>
      <c r="BP32" s="30"/>
      <c r="BQ32" s="6"/>
      <c r="BR32" s="8"/>
      <c r="BS32" s="74"/>
      <c r="BT32" s="74"/>
      <c r="BU32" s="120">
        <f>SUM(BS32:BT32)</f>
        <v>0</v>
      </c>
      <c r="BV32" s="112"/>
      <c r="BW32" s="30"/>
      <c r="BX32" s="6"/>
      <c r="BY32" s="8"/>
      <c r="BZ32" s="74"/>
      <c r="CA32" s="74"/>
      <c r="CB32" s="120"/>
      <c r="CC32" s="112"/>
      <c r="CD32" s="30"/>
      <c r="CE32" s="6"/>
      <c r="CF32" s="8"/>
      <c r="CG32" s="74"/>
      <c r="CH32" s="74"/>
      <c r="CI32" s="120"/>
      <c r="CJ32" s="112"/>
      <c r="CK32" s="30"/>
      <c r="CL32" s="6"/>
      <c r="CM32" s="8"/>
      <c r="CN32" s="74"/>
      <c r="CO32" s="74"/>
      <c r="CP32" s="120"/>
      <c r="CQ32" s="112"/>
      <c r="CR32" s="30"/>
      <c r="CS32" s="6"/>
      <c r="CT32" s="8"/>
      <c r="CU32" s="74"/>
      <c r="CV32" s="74"/>
      <c r="CW32" s="120"/>
      <c r="CX32" s="112"/>
      <c r="CY32" s="30"/>
      <c r="CZ32" s="6"/>
    </row>
    <row r="33" spans="1:104" ht="15.75">
      <c r="A33" s="49">
        <v>24</v>
      </c>
      <c r="B33" s="77" t="s">
        <v>198</v>
      </c>
      <c r="C33" s="51" t="s">
        <v>40</v>
      </c>
      <c r="D33" s="73">
        <v>2014</v>
      </c>
      <c r="E33" s="21">
        <v>23.6</v>
      </c>
      <c r="F33" s="53">
        <v>22.2</v>
      </c>
      <c r="G33" s="53">
        <f>SUM(F33-E33)</f>
        <v>-1.4000000000000021</v>
      </c>
      <c r="H33" s="41"/>
      <c r="I33" s="46">
        <f>SUM(M33+R33+Y33+AD33+AK33+AP33+AW33+BD33+BK33+BP33+BW33+CD33+CK33+CR33+CY33)</f>
        <v>307</v>
      </c>
      <c r="J33" s="8"/>
      <c r="K33" s="74"/>
      <c r="L33" s="113"/>
      <c r="M33" s="44"/>
      <c r="N33" s="6"/>
      <c r="O33" s="8"/>
      <c r="P33" s="74">
        <v>91</v>
      </c>
      <c r="Q33" s="113">
        <v>5</v>
      </c>
      <c r="R33" s="30">
        <v>127</v>
      </c>
      <c r="S33" s="6" t="s">
        <v>1</v>
      </c>
      <c r="T33" s="8"/>
      <c r="U33" s="74"/>
      <c r="V33" s="74"/>
      <c r="W33" s="120"/>
      <c r="X33" s="113"/>
      <c r="Y33" s="30"/>
      <c r="Z33" s="6"/>
      <c r="AA33" s="8"/>
      <c r="AB33" s="117"/>
      <c r="AC33" s="113"/>
      <c r="AD33" s="30"/>
      <c r="AE33" s="6"/>
      <c r="AF33" s="8"/>
      <c r="AG33" s="74">
        <v>89</v>
      </c>
      <c r="AH33" s="74">
        <v>94</v>
      </c>
      <c r="AI33" s="120">
        <f>SUM(AG33:AH33)</f>
        <v>183</v>
      </c>
      <c r="AJ33" s="113">
        <v>14</v>
      </c>
      <c r="AK33" s="30">
        <v>60</v>
      </c>
      <c r="AL33" s="6" t="s">
        <v>1</v>
      </c>
      <c r="AM33" s="8"/>
      <c r="AN33" s="148"/>
      <c r="AO33" s="113"/>
      <c r="AP33" s="30"/>
      <c r="AQ33" s="6"/>
      <c r="AR33" s="8"/>
      <c r="AS33" s="74"/>
      <c r="AT33" s="155"/>
      <c r="AU33" s="120"/>
      <c r="AV33" s="113"/>
      <c r="AW33" s="30"/>
      <c r="AX33" s="6" t="s">
        <v>1</v>
      </c>
      <c r="AY33" s="8"/>
      <c r="AZ33" s="74"/>
      <c r="BA33" s="74"/>
      <c r="BB33" s="120">
        <f>SUM(AZ33:BA33)</f>
        <v>0</v>
      </c>
      <c r="BC33" s="112"/>
      <c r="BD33" s="30"/>
      <c r="BE33" s="6"/>
      <c r="BF33" s="8"/>
      <c r="BG33" s="139">
        <v>90</v>
      </c>
      <c r="BH33" s="74">
        <v>94</v>
      </c>
      <c r="BI33" s="120">
        <f>SUM(BG33:BH33)</f>
        <v>184</v>
      </c>
      <c r="BJ33" s="112">
        <v>8</v>
      </c>
      <c r="BK33" s="30">
        <v>120</v>
      </c>
      <c r="BL33" s="6" t="s">
        <v>1</v>
      </c>
      <c r="BM33" s="8"/>
      <c r="BN33" s="117"/>
      <c r="BO33" s="113"/>
      <c r="BP33" s="30"/>
      <c r="BQ33" s="6"/>
      <c r="BR33" s="8"/>
      <c r="BS33" s="74"/>
      <c r="BT33" s="74"/>
      <c r="BU33" s="120">
        <f>SUM(BS33:BT33)</f>
        <v>0</v>
      </c>
      <c r="BV33" s="112"/>
      <c r="BW33" s="30"/>
      <c r="BX33" s="6"/>
      <c r="BY33" s="8"/>
      <c r="BZ33" s="74"/>
      <c r="CA33" s="74"/>
      <c r="CB33" s="120"/>
      <c r="CC33" s="112"/>
      <c r="CD33" s="30"/>
      <c r="CE33" s="6"/>
      <c r="CF33" s="8"/>
      <c r="CG33" s="74"/>
      <c r="CH33" s="74"/>
      <c r="CI33" s="120"/>
      <c r="CJ33" s="112"/>
      <c r="CK33" s="30"/>
      <c r="CL33" s="6"/>
      <c r="CM33" s="8"/>
      <c r="CN33" s="74"/>
      <c r="CO33" s="74"/>
      <c r="CP33" s="120"/>
      <c r="CQ33" s="112"/>
      <c r="CR33" s="30"/>
      <c r="CS33" s="6"/>
      <c r="CT33" s="8"/>
      <c r="CU33" s="74"/>
      <c r="CV33" s="74"/>
      <c r="CW33" s="120"/>
      <c r="CX33" s="112"/>
      <c r="CY33" s="30"/>
      <c r="CZ33" s="6"/>
    </row>
    <row r="34" spans="1:104" ht="15.75">
      <c r="A34" s="49">
        <v>24</v>
      </c>
      <c r="B34" s="77" t="s">
        <v>160</v>
      </c>
      <c r="C34" s="52" t="s">
        <v>161</v>
      </c>
      <c r="D34" s="73">
        <v>2014</v>
      </c>
      <c r="E34" s="21">
        <v>29.9</v>
      </c>
      <c r="F34" s="53">
        <v>19.3</v>
      </c>
      <c r="G34" s="53">
        <f>SUM(F34-E34)</f>
        <v>-10.599999999999998</v>
      </c>
      <c r="H34" s="41"/>
      <c r="I34" s="46">
        <f>SUM(M34+R34+Y34+AD34+AK34+AP34+AW34+BD34+BK34+BP34+BW34+CD34+CK34+CR34+CY34)</f>
        <v>275</v>
      </c>
      <c r="J34" s="8"/>
      <c r="K34" s="74">
        <v>93</v>
      </c>
      <c r="L34" s="113">
        <v>11</v>
      </c>
      <c r="M34" s="30">
        <v>70</v>
      </c>
      <c r="N34" s="6" t="s">
        <v>1</v>
      </c>
      <c r="O34" s="8"/>
      <c r="P34" s="74"/>
      <c r="Q34" s="113"/>
      <c r="R34" s="30"/>
      <c r="S34" s="6"/>
      <c r="T34" s="8"/>
      <c r="U34" s="74">
        <v>92</v>
      </c>
      <c r="V34" s="74">
        <v>105</v>
      </c>
      <c r="W34" s="120">
        <f>SUM(U34:V34)</f>
        <v>197</v>
      </c>
      <c r="X34" s="113">
        <v>16</v>
      </c>
      <c r="Y34" s="30">
        <v>55</v>
      </c>
      <c r="Z34" s="6" t="s">
        <v>1</v>
      </c>
      <c r="AA34" s="8"/>
      <c r="AB34" s="138" t="s">
        <v>234</v>
      </c>
      <c r="AC34" s="29"/>
      <c r="AD34" s="30"/>
      <c r="AE34" s="6"/>
      <c r="AF34" s="8"/>
      <c r="AG34" s="74"/>
      <c r="AH34" s="74"/>
      <c r="AI34" s="120"/>
      <c r="AJ34" s="113"/>
      <c r="AK34" s="30"/>
      <c r="AL34" s="6"/>
      <c r="AM34" s="8"/>
      <c r="AN34" s="138"/>
      <c r="AO34" s="29"/>
      <c r="AP34" s="30"/>
      <c r="AQ34" s="6"/>
      <c r="AR34" s="8"/>
      <c r="AS34" s="74"/>
      <c r="AT34" s="155"/>
      <c r="AU34" s="120"/>
      <c r="AV34" s="113"/>
      <c r="AW34" s="30"/>
      <c r="AX34" s="6"/>
      <c r="AY34" s="8"/>
      <c r="AZ34" s="74">
        <v>92</v>
      </c>
      <c r="BA34" s="74">
        <v>88</v>
      </c>
      <c r="BB34" s="120">
        <f>SUM(AZ34:BA34)</f>
        <v>180</v>
      </c>
      <c r="BC34" s="112">
        <v>12</v>
      </c>
      <c r="BD34" s="30">
        <v>80</v>
      </c>
      <c r="BE34" s="6" t="s">
        <v>1</v>
      </c>
      <c r="BF34" s="8"/>
      <c r="BG34" s="74"/>
      <c r="BH34" s="74"/>
      <c r="BI34" s="120">
        <f>SUM(BG34:BH34)</f>
        <v>0</v>
      </c>
      <c r="BJ34" s="112"/>
      <c r="BK34" s="30"/>
      <c r="BL34" s="6"/>
      <c r="BM34" s="8"/>
      <c r="BN34" s="138"/>
      <c r="BO34" s="29"/>
      <c r="BP34" s="30"/>
      <c r="BQ34" s="6"/>
      <c r="BR34" s="8"/>
      <c r="BS34" s="106" t="s">
        <v>238</v>
      </c>
      <c r="BT34" s="74" t="s">
        <v>238</v>
      </c>
      <c r="BU34" s="120">
        <f>SUM(BS34:BT34)</f>
        <v>0</v>
      </c>
      <c r="BV34" s="112">
        <v>13</v>
      </c>
      <c r="BW34" s="30">
        <v>70</v>
      </c>
      <c r="BX34" s="6" t="s">
        <v>1</v>
      </c>
      <c r="BY34" s="8"/>
      <c r="BZ34" s="74"/>
      <c r="CA34" s="74"/>
      <c r="CB34" s="120"/>
      <c r="CC34" s="112"/>
      <c r="CD34" s="30"/>
      <c r="CE34" s="6"/>
      <c r="CF34" s="8"/>
      <c r="CG34" s="74"/>
      <c r="CH34" s="74"/>
      <c r="CI34" s="120"/>
      <c r="CJ34" s="112"/>
      <c r="CK34" s="30"/>
      <c r="CL34" s="6"/>
      <c r="CM34" s="8"/>
      <c r="CN34" s="74"/>
      <c r="CO34" s="74"/>
      <c r="CP34" s="120"/>
      <c r="CQ34" s="112"/>
      <c r="CR34" s="30"/>
      <c r="CS34" s="6"/>
      <c r="CT34" s="8"/>
      <c r="CU34" s="74"/>
      <c r="CV34" s="74"/>
      <c r="CW34" s="120"/>
      <c r="CX34" s="112"/>
      <c r="CY34" s="30"/>
      <c r="CZ34" s="6"/>
    </row>
    <row r="35" spans="1:104" ht="15.75">
      <c r="A35" s="49">
        <v>26</v>
      </c>
      <c r="B35" s="77" t="s">
        <v>245</v>
      </c>
      <c r="C35" s="51" t="s">
        <v>40</v>
      </c>
      <c r="D35" s="73">
        <v>2014</v>
      </c>
      <c r="E35" s="21">
        <v>26.8</v>
      </c>
      <c r="F35" s="53">
        <v>22.9</v>
      </c>
      <c r="G35" s="53">
        <f>SUM(F35-E35)</f>
        <v>-3.9000000000000021</v>
      </c>
      <c r="H35" s="41"/>
      <c r="I35" s="46">
        <f>SUM(M35+R35+Y35+AD35+AK35+AP35+AW35+BD35+BK35+BP35+BW35+CD35+CK35+CR35+CY35)</f>
        <v>160</v>
      </c>
      <c r="J35" s="8"/>
      <c r="K35" s="74"/>
      <c r="L35" s="29"/>
      <c r="M35" s="30"/>
      <c r="N35" s="6"/>
      <c r="O35" s="8"/>
      <c r="P35" s="74"/>
      <c r="Q35" s="29"/>
      <c r="R35" s="30"/>
      <c r="S35" s="6"/>
      <c r="T35" s="8"/>
      <c r="U35" s="74"/>
      <c r="V35" s="74"/>
      <c r="W35" s="120"/>
      <c r="X35" s="29"/>
      <c r="Y35" s="44"/>
      <c r="Z35" s="6"/>
      <c r="AA35" s="8"/>
      <c r="AB35" s="74"/>
      <c r="AC35" s="113"/>
      <c r="AD35" s="44"/>
      <c r="AE35" s="6"/>
      <c r="AF35" s="8"/>
      <c r="AG35" s="74">
        <v>101</v>
      </c>
      <c r="AH35" s="74">
        <v>89</v>
      </c>
      <c r="AI35" s="120">
        <f>SUM(AG35:AH35)</f>
        <v>190</v>
      </c>
      <c r="AJ35" s="113">
        <v>15</v>
      </c>
      <c r="AK35" s="30">
        <v>50</v>
      </c>
      <c r="AL35" s="6" t="s">
        <v>1</v>
      </c>
      <c r="AM35" s="8"/>
      <c r="AN35" s="74"/>
      <c r="AO35" s="113"/>
      <c r="AP35" s="44"/>
      <c r="AQ35" s="6"/>
      <c r="AR35" s="8"/>
      <c r="AS35" s="74"/>
      <c r="AT35" s="155"/>
      <c r="AU35" s="120"/>
      <c r="AV35" s="113"/>
      <c r="AW35" s="30"/>
      <c r="AX35" s="6"/>
      <c r="AY35" s="8"/>
      <c r="AZ35" s="74"/>
      <c r="BA35" s="74"/>
      <c r="BB35" s="120">
        <f>SUM(AZ35:BA35)</f>
        <v>0</v>
      </c>
      <c r="BC35" s="112"/>
      <c r="BD35" s="30"/>
      <c r="BE35" s="6"/>
      <c r="BF35" s="8"/>
      <c r="BG35" s="139">
        <v>91</v>
      </c>
      <c r="BH35" s="74">
        <v>99</v>
      </c>
      <c r="BI35" s="120">
        <f>SUM(BG35:BH35)</f>
        <v>190</v>
      </c>
      <c r="BJ35" s="112">
        <v>9</v>
      </c>
      <c r="BK35" s="30">
        <v>110</v>
      </c>
      <c r="BL35" s="6" t="s">
        <v>1</v>
      </c>
      <c r="BM35" s="8"/>
      <c r="BN35" s="74"/>
      <c r="BO35" s="113"/>
      <c r="BP35" s="44"/>
      <c r="BQ35" s="6"/>
      <c r="BR35" s="8"/>
      <c r="BS35" s="74"/>
      <c r="BT35" s="74"/>
      <c r="BU35" s="120">
        <f>SUM(BS35:BT35)</f>
        <v>0</v>
      </c>
      <c r="BV35" s="112"/>
      <c r="BW35" s="30"/>
      <c r="BX35" s="6"/>
      <c r="BY35" s="8"/>
      <c r="BZ35" s="74"/>
      <c r="CA35" s="74"/>
      <c r="CB35" s="120"/>
      <c r="CC35" s="112"/>
      <c r="CD35" s="30"/>
      <c r="CE35" s="6"/>
      <c r="CF35" s="8"/>
      <c r="CG35" s="74"/>
      <c r="CH35" s="74"/>
      <c r="CI35" s="120"/>
      <c r="CJ35" s="112"/>
      <c r="CK35" s="30"/>
      <c r="CL35" s="6"/>
      <c r="CM35" s="8"/>
      <c r="CN35" s="74"/>
      <c r="CO35" s="74"/>
      <c r="CP35" s="120"/>
      <c r="CQ35" s="112"/>
      <c r="CR35" s="30"/>
      <c r="CS35" s="6"/>
      <c r="CT35" s="8"/>
      <c r="CU35" s="74"/>
      <c r="CV35" s="74"/>
      <c r="CW35" s="120"/>
      <c r="CX35" s="112"/>
      <c r="CY35" s="30"/>
      <c r="CZ35" s="6"/>
    </row>
    <row r="36" spans="1:104" ht="15.75">
      <c r="A36" s="49">
        <v>26</v>
      </c>
      <c r="B36" s="77" t="s">
        <v>197</v>
      </c>
      <c r="C36" s="51" t="s">
        <v>93</v>
      </c>
      <c r="D36" s="73">
        <v>2014</v>
      </c>
      <c r="E36" s="21">
        <v>27.7</v>
      </c>
      <c r="F36" s="53">
        <v>28.2</v>
      </c>
      <c r="G36" s="53">
        <f>SUM(F36-E36)</f>
        <v>0.5</v>
      </c>
      <c r="H36" s="41"/>
      <c r="I36" s="46">
        <f>SUM(M36+R36+Y36+AD36+AK36+AP36+AW36+BD36+BK36+BP36+BW36+CD36+CK36+CR36+CY36)</f>
        <v>160</v>
      </c>
      <c r="J36" s="8"/>
      <c r="K36" s="74"/>
      <c r="L36" s="113"/>
      <c r="M36" s="44"/>
      <c r="N36" s="6"/>
      <c r="O36" s="8"/>
      <c r="P36" s="74">
        <v>104</v>
      </c>
      <c r="Q36" s="113">
        <v>9</v>
      </c>
      <c r="R36" s="30">
        <v>90</v>
      </c>
      <c r="S36" s="6" t="s">
        <v>1</v>
      </c>
      <c r="T36" s="8"/>
      <c r="U36" s="74"/>
      <c r="V36" s="74"/>
      <c r="W36" s="120"/>
      <c r="X36" s="113"/>
      <c r="Y36" s="44"/>
      <c r="Z36" s="6"/>
      <c r="AA36" s="8"/>
      <c r="AB36" s="74"/>
      <c r="AC36" s="113"/>
      <c r="AD36" s="30"/>
      <c r="AE36" s="6"/>
      <c r="AF36" s="8"/>
      <c r="AG36" s="74"/>
      <c r="AH36" s="74"/>
      <c r="AI36" s="120"/>
      <c r="AJ36" s="113"/>
      <c r="AK36" s="44"/>
      <c r="AL36" s="6"/>
      <c r="AM36" s="8"/>
      <c r="AN36" s="74">
        <v>84</v>
      </c>
      <c r="AO36" s="113">
        <v>11</v>
      </c>
      <c r="AP36" s="30">
        <v>70</v>
      </c>
      <c r="AQ36" s="6" t="s">
        <v>1</v>
      </c>
      <c r="AR36" s="8"/>
      <c r="AS36" s="74"/>
      <c r="AT36" s="155"/>
      <c r="AU36" s="120"/>
      <c r="AV36" s="113"/>
      <c r="AW36" s="44"/>
      <c r="AX36" s="6"/>
      <c r="AY36" s="8"/>
      <c r="AZ36" s="74"/>
      <c r="BA36" s="74"/>
      <c r="BB36" s="120">
        <f>SUM(AZ36:BA36)</f>
        <v>0</v>
      </c>
      <c r="BC36" s="112"/>
      <c r="BD36" s="44"/>
      <c r="BE36" s="6"/>
      <c r="BF36" s="8"/>
      <c r="BG36" s="74"/>
      <c r="BH36" s="74"/>
      <c r="BI36" s="120">
        <f>SUM(BG36:BH36)</f>
        <v>0</v>
      </c>
      <c r="BJ36" s="112"/>
      <c r="BK36" s="44"/>
      <c r="BL36" s="6"/>
      <c r="BM36" s="8"/>
      <c r="BN36" s="74"/>
      <c r="BO36" s="113"/>
      <c r="BP36" s="30"/>
      <c r="BQ36" s="6"/>
      <c r="BR36" s="8"/>
      <c r="BS36" s="74"/>
      <c r="BT36" s="74"/>
      <c r="BU36" s="120">
        <f>SUM(BS36:BT36)</f>
        <v>0</v>
      </c>
      <c r="BV36" s="112"/>
      <c r="BW36" s="44"/>
      <c r="BX36" s="6"/>
      <c r="BY36" s="8"/>
      <c r="BZ36" s="74"/>
      <c r="CA36" s="74"/>
      <c r="CB36" s="120"/>
      <c r="CC36" s="112"/>
      <c r="CD36" s="30"/>
      <c r="CE36" s="6"/>
      <c r="CF36" s="8"/>
      <c r="CG36" s="74"/>
      <c r="CH36" s="74"/>
      <c r="CI36" s="120"/>
      <c r="CJ36" s="112"/>
      <c r="CK36" s="30"/>
      <c r="CL36" s="6"/>
      <c r="CM36" s="8"/>
      <c r="CN36" s="74"/>
      <c r="CO36" s="74"/>
      <c r="CP36" s="120"/>
      <c r="CQ36" s="112"/>
      <c r="CR36" s="30"/>
      <c r="CS36" s="6"/>
      <c r="CT36" s="8"/>
      <c r="CU36" s="74"/>
      <c r="CV36" s="74"/>
      <c r="CW36" s="120"/>
      <c r="CX36" s="112"/>
      <c r="CY36" s="30"/>
      <c r="CZ36" s="6"/>
    </row>
    <row r="37" spans="1:104" ht="15.75">
      <c r="A37" s="49">
        <v>28</v>
      </c>
      <c r="B37" s="77" t="s">
        <v>53</v>
      </c>
      <c r="C37" s="52" t="s">
        <v>43</v>
      </c>
      <c r="D37" s="73">
        <v>2014</v>
      </c>
      <c r="E37" s="21">
        <v>32.200000000000003</v>
      </c>
      <c r="F37" s="53"/>
      <c r="G37" s="53">
        <f>SUM(F37-E37)</f>
        <v>-32.200000000000003</v>
      </c>
      <c r="H37" s="41"/>
      <c r="I37" s="46">
        <f>SUM(M37+R37+Y37+AD37+AK37+AP37+AW37+BD37+BK37+BP37+BW37+CD37+CK37+CR37+CY37)</f>
        <v>60</v>
      </c>
      <c r="J37" s="8"/>
      <c r="K37" s="74"/>
      <c r="L37" s="113"/>
      <c r="M37" s="30"/>
      <c r="N37" s="6"/>
      <c r="O37" s="8"/>
      <c r="P37" s="74"/>
      <c r="Q37" s="113"/>
      <c r="R37" s="44"/>
      <c r="S37" s="6"/>
      <c r="T37" s="8"/>
      <c r="U37" s="74"/>
      <c r="V37" s="74"/>
      <c r="W37" s="120"/>
      <c r="X37" s="113"/>
      <c r="Y37" s="44"/>
      <c r="Z37" s="6"/>
      <c r="AA37" s="8"/>
      <c r="AB37" s="74">
        <v>107</v>
      </c>
      <c r="AC37" s="113">
        <v>12</v>
      </c>
      <c r="AD37" s="30">
        <v>60</v>
      </c>
      <c r="AE37" s="6" t="s">
        <v>1</v>
      </c>
      <c r="AF37" s="8"/>
      <c r="AG37" s="74"/>
      <c r="AH37" s="74"/>
      <c r="AI37" s="120"/>
      <c r="AJ37" s="113"/>
      <c r="AK37" s="44"/>
      <c r="AL37" s="6"/>
      <c r="AM37" s="8"/>
      <c r="AN37" s="74"/>
      <c r="AO37" s="113"/>
      <c r="AP37" s="30"/>
      <c r="AQ37" s="6"/>
      <c r="AR37" s="8"/>
      <c r="AS37" s="74"/>
      <c r="AT37" s="155"/>
      <c r="AU37" s="120"/>
      <c r="AV37" s="113"/>
      <c r="AW37" s="44"/>
      <c r="AX37" s="6"/>
      <c r="AY37" s="8"/>
      <c r="AZ37" s="74"/>
      <c r="BA37" s="74"/>
      <c r="BB37" s="120">
        <f>SUM(AZ37:BA37)</f>
        <v>0</v>
      </c>
      <c r="BC37" s="112"/>
      <c r="BD37" s="44"/>
      <c r="BE37" s="6"/>
      <c r="BF37" s="8"/>
      <c r="BG37" s="74"/>
      <c r="BH37" s="74"/>
      <c r="BI37" s="120">
        <f>SUM(BG37:BH37)</f>
        <v>0</v>
      </c>
      <c r="BJ37" s="112"/>
      <c r="BK37" s="44"/>
      <c r="BL37" s="6"/>
      <c r="BM37" s="8"/>
      <c r="BN37" s="74"/>
      <c r="BO37" s="113"/>
      <c r="BP37" s="30"/>
      <c r="BQ37" s="6"/>
      <c r="BR37" s="8"/>
      <c r="BS37" s="74"/>
      <c r="BT37" s="74"/>
      <c r="BU37" s="120">
        <f>SUM(BS37:BT37)</f>
        <v>0</v>
      </c>
      <c r="BV37" s="112"/>
      <c r="BW37" s="44"/>
      <c r="BX37" s="6"/>
      <c r="BY37" s="8"/>
      <c r="BZ37" s="74"/>
      <c r="CA37" s="74"/>
      <c r="CB37" s="120"/>
      <c r="CC37" s="112"/>
      <c r="CD37" s="30"/>
      <c r="CE37" s="6"/>
      <c r="CF37" s="8"/>
      <c r="CG37" s="74"/>
      <c r="CH37" s="74"/>
      <c r="CI37" s="120"/>
      <c r="CJ37" s="112"/>
      <c r="CK37" s="30"/>
      <c r="CL37" s="6"/>
      <c r="CM37" s="8"/>
      <c r="CN37" s="74"/>
      <c r="CO37" s="74"/>
      <c r="CP37" s="120"/>
      <c r="CQ37" s="112"/>
      <c r="CR37" s="30"/>
      <c r="CS37" s="6"/>
      <c r="CT37" s="8"/>
      <c r="CU37" s="74"/>
      <c r="CV37" s="74"/>
      <c r="CW37" s="120"/>
      <c r="CX37" s="112"/>
      <c r="CY37" s="30"/>
      <c r="CZ37" s="6"/>
    </row>
  </sheetData>
  <sortState xmlns:xlrd2="http://schemas.microsoft.com/office/spreadsheetml/2017/richdata2" ref="B10:CZ37">
    <sortCondition descending="1" ref="I10:I37"/>
  </sortState>
  <mergeCells count="54">
    <mergeCell ref="AG7:AL7"/>
    <mergeCell ref="BS7:BX7"/>
    <mergeCell ref="BS8:BX8"/>
    <mergeCell ref="BW9:BX9"/>
    <mergeCell ref="BN7:BQ7"/>
    <mergeCell ref="BN8:BQ8"/>
    <mergeCell ref="BP9:BQ9"/>
    <mergeCell ref="AG8:AL8"/>
    <mergeCell ref="AK9:AL9"/>
    <mergeCell ref="AZ7:BE7"/>
    <mergeCell ref="AZ8:BE8"/>
    <mergeCell ref="BD9:BE9"/>
    <mergeCell ref="BG7:BL7"/>
    <mergeCell ref="BG8:BL8"/>
    <mergeCell ref="BK9:BL9"/>
    <mergeCell ref="AB7:AE7"/>
    <mergeCell ref="AB8:AE8"/>
    <mergeCell ref="AD9:AE9"/>
    <mergeCell ref="K7:N7"/>
    <mergeCell ref="K8:N8"/>
    <mergeCell ref="U7:Z7"/>
    <mergeCell ref="U8:Z8"/>
    <mergeCell ref="Y9:Z9"/>
    <mergeCell ref="P7:S7"/>
    <mergeCell ref="P8:S8"/>
    <mergeCell ref="R9:S9"/>
    <mergeCell ref="M9:N9"/>
    <mergeCell ref="A1:I4"/>
    <mergeCell ref="I7:I9"/>
    <mergeCell ref="B8:B9"/>
    <mergeCell ref="C8:C9"/>
    <mergeCell ref="D8:D9"/>
    <mergeCell ref="E8:E9"/>
    <mergeCell ref="F8:F9"/>
    <mergeCell ref="G8:G9"/>
    <mergeCell ref="CG7:CL7"/>
    <mergeCell ref="CG8:CL8"/>
    <mergeCell ref="CK9:CL9"/>
    <mergeCell ref="BZ7:CE7"/>
    <mergeCell ref="BZ8:CE8"/>
    <mergeCell ref="CD9:CE9"/>
    <mergeCell ref="AN6:AQ6"/>
    <mergeCell ref="AN8:AQ8"/>
    <mergeCell ref="AS7:AX7"/>
    <mergeCell ref="AS8:AX8"/>
    <mergeCell ref="AW9:AX9"/>
    <mergeCell ref="AN7:AQ7"/>
    <mergeCell ref="AP9:AQ9"/>
    <mergeCell ref="CU7:CZ7"/>
    <mergeCell ref="CU8:CZ8"/>
    <mergeCell ref="CY9:CZ9"/>
    <mergeCell ref="CN7:CS7"/>
    <mergeCell ref="CN8:CS8"/>
    <mergeCell ref="CR9:CS9"/>
  </mergeCells>
  <pageMargins left="0.39370078740157483" right="0.23622047244094491" top="0.6692913385826772" bottom="0.74803149606299213" header="0.31496062992125984" footer="0.31496062992125984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pageSetUpPr fitToPage="1"/>
  </sheetPr>
  <dimension ref="A1:CZ24"/>
  <sheetViews>
    <sheetView tabSelected="1" zoomScale="130" zoomScaleNormal="130" workbookViewId="0">
      <pane xSplit="13245" topLeftCell="CT1"/>
      <selection activeCell="B5" sqref="B5"/>
      <selection pane="topRight" activeCell="DB1" sqref="DB1:DC1048576"/>
    </sheetView>
  </sheetViews>
  <sheetFormatPr baseColWidth="10" defaultRowHeight="15"/>
  <cols>
    <col min="1" max="1" width="5" style="14" bestFit="1" customWidth="1"/>
    <col min="2" max="2" width="25.7109375" style="14" customWidth="1"/>
    <col min="3" max="3" width="19.42578125" style="14" customWidth="1"/>
    <col min="4" max="4" width="6.85546875" style="14" bestFit="1" customWidth="1"/>
    <col min="5" max="5" width="5.42578125" style="17" bestFit="1" customWidth="1"/>
    <col min="6" max="6" width="4.85546875" style="19" bestFit="1" customWidth="1"/>
    <col min="7" max="7" width="5.28515625" style="19" customWidth="1"/>
    <col min="8" max="8" width="0.85546875" customWidth="1"/>
    <col min="9" max="9" width="19.5703125" customWidth="1"/>
    <col min="10" max="10" width="0.85546875" customWidth="1"/>
    <col min="11" max="11" width="7.85546875" customWidth="1"/>
    <col min="12" max="12" width="6.140625" customWidth="1"/>
    <col min="13" max="13" width="6.28515625" customWidth="1"/>
    <col min="14" max="14" width="4" customWidth="1"/>
    <col min="15" max="15" width="0.85546875" customWidth="1"/>
    <col min="16" max="16" width="7.85546875" customWidth="1"/>
    <col min="17" max="17" width="6.140625" style="31" customWidth="1"/>
    <col min="18" max="18" width="6.28515625" customWidth="1"/>
    <col min="19" max="19" width="4" customWidth="1"/>
    <col min="20" max="20" width="0.85546875" customWidth="1"/>
    <col min="21" max="23" width="6.42578125" customWidth="1"/>
    <col min="24" max="24" width="6.85546875" style="31" bestFit="1" customWidth="1"/>
    <col min="25" max="25" width="6.28515625" customWidth="1"/>
    <col min="26" max="26" width="4" customWidth="1"/>
    <col min="27" max="27" width="0.85546875" customWidth="1"/>
    <col min="28" max="28" width="7.85546875" customWidth="1"/>
    <col min="29" max="29" width="6.140625" style="31" customWidth="1"/>
    <col min="30" max="30" width="6.28515625" customWidth="1"/>
    <col min="31" max="31" width="4" customWidth="1"/>
    <col min="32" max="32" width="0.85546875" customWidth="1"/>
    <col min="33" max="34" width="6.42578125" bestFit="1" customWidth="1"/>
    <col min="35" max="35" width="5" bestFit="1" customWidth="1"/>
    <col min="36" max="36" width="6.85546875" style="31" bestFit="1" customWidth="1"/>
    <col min="37" max="37" width="6.28515625" customWidth="1"/>
    <col min="38" max="38" width="4" customWidth="1"/>
    <col min="39" max="39" width="0.85546875" customWidth="1"/>
    <col min="40" max="40" width="7.85546875" customWidth="1"/>
    <col min="41" max="41" width="6.140625" style="31" customWidth="1"/>
    <col min="42" max="42" width="6.28515625" customWidth="1"/>
    <col min="43" max="43" width="4" customWidth="1"/>
    <col min="44" max="44" width="0.85546875" customWidth="1"/>
    <col min="45" max="46" width="6.42578125" bestFit="1" customWidth="1"/>
    <col min="47" max="47" width="5" bestFit="1" customWidth="1"/>
    <col min="48" max="48" width="6.85546875" style="31" bestFit="1" customWidth="1"/>
    <col min="49" max="49" width="6.28515625" customWidth="1"/>
    <col min="50" max="50" width="4" customWidth="1"/>
    <col min="51" max="51" width="0.85546875" customWidth="1"/>
    <col min="52" max="53" width="6.42578125" bestFit="1" customWidth="1"/>
    <col min="54" max="54" width="8.140625" bestFit="1" customWidth="1"/>
    <col min="55" max="55" width="6.85546875" style="31" bestFit="1" customWidth="1"/>
    <col min="56" max="56" width="6.28515625" customWidth="1"/>
    <col min="57" max="57" width="4" customWidth="1"/>
    <col min="58" max="58" width="0.85546875" customWidth="1"/>
    <col min="59" max="60" width="6.42578125" bestFit="1" customWidth="1"/>
    <col min="61" max="61" width="5" bestFit="1" customWidth="1"/>
    <col min="62" max="62" width="6.85546875" style="31" bestFit="1" customWidth="1"/>
    <col min="63" max="63" width="6.28515625" customWidth="1"/>
    <col min="64" max="64" width="4" customWidth="1"/>
    <col min="65" max="65" width="0.85546875" customWidth="1"/>
    <col min="66" max="66" width="7.85546875" customWidth="1"/>
    <col min="67" max="67" width="6.140625" style="31" customWidth="1"/>
    <col min="68" max="68" width="6.28515625" customWidth="1"/>
    <col min="69" max="69" width="4" customWidth="1"/>
    <col min="70" max="70" width="0.85546875" customWidth="1"/>
    <col min="71" max="72" width="6.42578125" bestFit="1" customWidth="1"/>
    <col min="73" max="73" width="5" bestFit="1" customWidth="1"/>
    <col min="74" max="74" width="6.85546875" style="31" bestFit="1" customWidth="1"/>
    <col min="75" max="75" width="6.28515625" customWidth="1"/>
    <col min="76" max="76" width="4" customWidth="1"/>
    <col min="77" max="77" width="0.85546875" customWidth="1"/>
    <col min="78" max="79" width="6.42578125" bestFit="1" customWidth="1"/>
    <col min="80" max="80" width="5" bestFit="1" customWidth="1"/>
    <col min="81" max="81" width="6.85546875" style="31" bestFit="1" customWidth="1"/>
    <col min="82" max="82" width="6.28515625" customWidth="1"/>
    <col min="83" max="83" width="4" customWidth="1"/>
    <col min="84" max="84" width="0.85546875" customWidth="1"/>
    <col min="85" max="86" width="6.42578125" bestFit="1" customWidth="1"/>
    <col min="87" max="87" width="5" bestFit="1" customWidth="1"/>
    <col min="88" max="88" width="6.85546875" style="31" bestFit="1" customWidth="1"/>
    <col min="89" max="89" width="6.28515625" customWidth="1"/>
    <col min="90" max="90" width="4" customWidth="1"/>
    <col min="91" max="91" width="0.85546875" customWidth="1"/>
    <col min="92" max="93" width="6.42578125" bestFit="1" customWidth="1"/>
    <col min="94" max="94" width="5" bestFit="1" customWidth="1"/>
    <col min="95" max="95" width="6.85546875" style="31" bestFit="1" customWidth="1"/>
    <col min="96" max="96" width="6.28515625" customWidth="1"/>
    <col min="97" max="97" width="4" customWidth="1"/>
    <col min="98" max="98" width="0.85546875" customWidth="1"/>
    <col min="99" max="100" width="6.42578125" bestFit="1" customWidth="1"/>
    <col min="101" max="101" width="5" bestFit="1" customWidth="1"/>
    <col min="102" max="102" width="6.85546875" style="31" bestFit="1" customWidth="1"/>
    <col min="103" max="103" width="6.28515625" customWidth="1"/>
    <col min="104" max="104" width="4" customWidth="1"/>
  </cols>
  <sheetData>
    <row r="1" spans="1:104" ht="15.75" customHeight="1" thickTop="1">
      <c r="A1" s="193"/>
      <c r="B1" s="213"/>
      <c r="C1" s="213"/>
      <c r="D1" s="213"/>
      <c r="E1" s="213"/>
      <c r="F1" s="213"/>
      <c r="G1" s="213"/>
      <c r="H1" s="213"/>
      <c r="I1" s="214"/>
      <c r="K1" s="118"/>
      <c r="L1" s="118"/>
      <c r="M1" s="118"/>
      <c r="N1" s="118"/>
      <c r="P1" s="45"/>
      <c r="Q1" s="45"/>
      <c r="R1" s="45"/>
      <c r="S1" s="45"/>
      <c r="U1" s="45"/>
      <c r="V1" s="45"/>
      <c r="W1" s="45"/>
      <c r="X1" s="45"/>
      <c r="Y1" s="45"/>
      <c r="Z1" s="45"/>
      <c r="AB1" s="45"/>
      <c r="AC1" s="45"/>
      <c r="AD1" s="45"/>
      <c r="AE1" s="45"/>
      <c r="AG1" s="45"/>
      <c r="AH1" s="45"/>
      <c r="AI1" s="45"/>
      <c r="AJ1" s="45"/>
      <c r="AK1" s="45"/>
      <c r="AL1" s="45"/>
      <c r="AN1" s="45"/>
      <c r="AO1" s="45"/>
      <c r="AP1" s="45"/>
      <c r="AQ1" s="45"/>
      <c r="AS1" s="45"/>
      <c r="AT1" s="45"/>
      <c r="AU1" s="45"/>
      <c r="AV1" s="45"/>
      <c r="AW1" s="45"/>
      <c r="AX1" s="45"/>
      <c r="AZ1" s="45"/>
      <c r="BA1" s="45"/>
      <c r="BB1" s="45"/>
      <c r="BC1" s="45"/>
      <c r="BD1" s="45"/>
      <c r="BE1" s="45"/>
      <c r="BG1" s="45"/>
      <c r="BH1" s="45"/>
      <c r="BI1" s="45"/>
      <c r="BJ1" s="45"/>
      <c r="BK1" s="45"/>
      <c r="BL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Z1" s="45"/>
      <c r="CA1" s="45"/>
      <c r="CB1" s="45"/>
      <c r="CC1" s="45"/>
      <c r="CD1" s="45"/>
      <c r="CE1" s="45"/>
      <c r="CG1" s="45"/>
      <c r="CH1" s="45"/>
      <c r="CI1" s="45"/>
      <c r="CJ1" s="45"/>
      <c r="CK1" s="45"/>
      <c r="CL1" s="45"/>
      <c r="CN1" s="45"/>
      <c r="CO1" s="45"/>
      <c r="CP1" s="45"/>
      <c r="CQ1" s="45"/>
      <c r="CR1" s="45"/>
      <c r="CS1" s="45"/>
      <c r="CU1" s="45"/>
      <c r="CV1" s="45"/>
      <c r="CW1" s="45"/>
      <c r="CX1" s="45"/>
      <c r="CY1" s="45"/>
      <c r="CZ1" s="45"/>
    </row>
    <row r="2" spans="1:104" ht="15" customHeight="1">
      <c r="A2" s="215"/>
      <c r="B2" s="216"/>
      <c r="C2" s="216"/>
      <c r="D2" s="216"/>
      <c r="E2" s="216"/>
      <c r="F2" s="216"/>
      <c r="G2" s="216"/>
      <c r="H2" s="216"/>
      <c r="I2" s="217"/>
      <c r="K2" s="118"/>
      <c r="L2" s="118"/>
      <c r="M2" s="118"/>
      <c r="N2" s="118"/>
      <c r="P2" s="45"/>
      <c r="Q2" s="45"/>
      <c r="R2" s="45"/>
      <c r="S2" s="45"/>
      <c r="U2" s="45"/>
      <c r="V2" s="45"/>
      <c r="W2" s="45"/>
      <c r="X2" s="45"/>
      <c r="Y2" s="45"/>
      <c r="Z2" s="45"/>
      <c r="AB2" s="45"/>
      <c r="AC2" s="45"/>
      <c r="AD2" s="45"/>
      <c r="AE2" s="45"/>
      <c r="AG2" s="45"/>
      <c r="AH2" s="45"/>
      <c r="AI2" s="45"/>
      <c r="AJ2" s="45"/>
      <c r="AK2" s="45"/>
      <c r="AL2" s="45"/>
      <c r="AN2" s="45"/>
      <c r="AO2" s="45"/>
      <c r="AP2" s="45"/>
      <c r="AQ2" s="45"/>
      <c r="AS2" s="45"/>
      <c r="AT2" s="45"/>
      <c r="AU2" s="45"/>
      <c r="AV2" s="45"/>
      <c r="AW2" s="45"/>
      <c r="AX2" s="45"/>
      <c r="AZ2" s="45"/>
      <c r="BA2" s="45"/>
      <c r="BB2" s="45"/>
      <c r="BC2" s="45"/>
      <c r="BD2" s="45"/>
      <c r="BE2" s="45"/>
      <c r="BG2" s="45"/>
      <c r="BH2" s="45"/>
      <c r="BI2" s="45"/>
      <c r="BJ2" s="45"/>
      <c r="BK2" s="45"/>
      <c r="BL2" s="45"/>
      <c r="BN2" s="45"/>
      <c r="BO2" s="45"/>
      <c r="BP2" s="45"/>
      <c r="BQ2" s="45"/>
      <c r="BS2" s="45"/>
      <c r="BT2" s="45"/>
      <c r="BU2" s="45"/>
      <c r="BV2" s="45"/>
      <c r="BW2" s="45"/>
      <c r="BX2" s="45"/>
      <c r="BZ2" s="45"/>
      <c r="CA2" s="45"/>
      <c r="CB2" s="45"/>
      <c r="CC2" s="45"/>
      <c r="CD2" s="45"/>
      <c r="CE2" s="45"/>
      <c r="CG2" s="45"/>
      <c r="CH2" s="45"/>
      <c r="CI2" s="45"/>
      <c r="CJ2" s="45"/>
      <c r="CK2" s="45"/>
      <c r="CL2" s="45"/>
      <c r="CN2" s="45"/>
      <c r="CO2" s="45"/>
      <c r="CP2" s="45"/>
      <c r="CQ2" s="45"/>
      <c r="CR2" s="45"/>
      <c r="CS2" s="45"/>
      <c r="CU2" s="45"/>
      <c r="CV2" s="45"/>
      <c r="CW2" s="45"/>
      <c r="CX2" s="45"/>
      <c r="CY2" s="45"/>
      <c r="CZ2" s="45"/>
    </row>
    <row r="3" spans="1:104" ht="15" customHeight="1">
      <c r="A3" s="215"/>
      <c r="B3" s="216"/>
      <c r="C3" s="216"/>
      <c r="D3" s="216"/>
      <c r="E3" s="216"/>
      <c r="F3" s="216"/>
      <c r="G3" s="216"/>
      <c r="H3" s="216"/>
      <c r="I3" s="217"/>
    </row>
    <row r="4" spans="1:104" ht="15.75" thickBot="1">
      <c r="A4" s="218"/>
      <c r="B4" s="219"/>
      <c r="C4" s="219"/>
      <c r="D4" s="219"/>
      <c r="E4" s="219"/>
      <c r="F4" s="219"/>
      <c r="G4" s="219"/>
      <c r="H4" s="219"/>
      <c r="I4" s="220"/>
    </row>
    <row r="5" spans="1:104" ht="16.5" thickTop="1">
      <c r="B5" s="64" t="s">
        <v>150</v>
      </c>
      <c r="H5" s="2"/>
      <c r="I5" s="9" t="s">
        <v>3</v>
      </c>
      <c r="J5" s="88"/>
      <c r="O5" s="85"/>
      <c r="T5" s="85"/>
      <c r="AA5" s="85"/>
      <c r="AF5" s="85"/>
      <c r="AM5" s="85"/>
      <c r="AR5" s="85"/>
      <c r="AY5" s="85"/>
      <c r="BF5" s="85"/>
      <c r="BM5" s="85"/>
      <c r="BR5" s="85"/>
      <c r="BY5" s="85"/>
      <c r="CF5" s="85"/>
      <c r="CM5" s="85"/>
      <c r="CT5" s="85"/>
    </row>
    <row r="6" spans="1:104" ht="15" customHeight="1">
      <c r="C6" s="38" t="s">
        <v>247</v>
      </c>
      <c r="D6" s="16" t="s">
        <v>11</v>
      </c>
      <c r="H6" s="2"/>
      <c r="I6" s="10" t="s">
        <v>7</v>
      </c>
      <c r="J6" s="89"/>
      <c r="N6" s="87"/>
      <c r="O6" s="86"/>
      <c r="P6" s="87"/>
      <c r="T6" s="86"/>
      <c r="U6" s="87"/>
      <c r="AA6" s="86"/>
      <c r="AB6" s="87"/>
      <c r="AF6" s="86"/>
      <c r="AG6" s="87"/>
      <c r="AM6" s="86"/>
      <c r="AN6" s="87"/>
      <c r="AR6" s="86"/>
      <c r="AS6" s="87"/>
      <c r="AY6" s="86"/>
      <c r="AZ6" s="87"/>
      <c r="BF6" s="7"/>
      <c r="BG6" s="87"/>
      <c r="BM6" s="86"/>
      <c r="BN6" s="87"/>
      <c r="BR6" s="168"/>
      <c r="BS6" s="87"/>
      <c r="BY6" s="168"/>
      <c r="BZ6" s="87"/>
      <c r="CF6" s="168"/>
      <c r="CG6" s="87"/>
      <c r="CM6" s="168"/>
      <c r="CN6" s="87"/>
      <c r="CT6" s="168"/>
      <c r="CU6" s="87"/>
    </row>
    <row r="7" spans="1:104" ht="13.5" customHeight="1">
      <c r="C7" s="50" t="s">
        <v>232</v>
      </c>
      <c r="D7" s="129">
        <v>6</v>
      </c>
      <c r="H7" s="3"/>
      <c r="I7" s="202" t="s">
        <v>5</v>
      </c>
      <c r="J7" s="7"/>
      <c r="K7" s="180" t="s">
        <v>151</v>
      </c>
      <c r="L7" s="181"/>
      <c r="M7" s="181"/>
      <c r="N7" s="221"/>
      <c r="O7" s="7"/>
      <c r="P7" s="180" t="s">
        <v>195</v>
      </c>
      <c r="Q7" s="182"/>
      <c r="R7" s="182"/>
      <c r="S7" s="183"/>
      <c r="T7" s="7"/>
      <c r="U7" s="180" t="s">
        <v>223</v>
      </c>
      <c r="V7" s="181"/>
      <c r="W7" s="181"/>
      <c r="X7" s="182"/>
      <c r="Y7" s="182"/>
      <c r="Z7" s="183"/>
      <c r="AA7" s="7"/>
      <c r="AB7" s="180" t="s">
        <v>239</v>
      </c>
      <c r="AC7" s="182"/>
      <c r="AD7" s="182"/>
      <c r="AE7" s="183"/>
      <c r="AF7" s="7"/>
      <c r="AG7" s="180" t="s">
        <v>414</v>
      </c>
      <c r="AH7" s="181"/>
      <c r="AI7" s="181"/>
      <c r="AJ7" s="211"/>
      <c r="AK7" s="211"/>
      <c r="AL7" s="212"/>
      <c r="AM7" s="7"/>
      <c r="AN7" s="180" t="s">
        <v>430</v>
      </c>
      <c r="AO7" s="182"/>
      <c r="AP7" s="182"/>
      <c r="AQ7" s="183"/>
      <c r="AR7" s="7"/>
      <c r="AS7" s="180" t="s">
        <v>437</v>
      </c>
      <c r="AT7" s="181"/>
      <c r="AU7" s="181"/>
      <c r="AV7" s="211"/>
      <c r="AW7" s="211"/>
      <c r="AX7" s="212"/>
      <c r="AY7" s="7"/>
      <c r="AZ7" s="180" t="s">
        <v>444</v>
      </c>
      <c r="BA7" s="181"/>
      <c r="BB7" s="181"/>
      <c r="BC7" s="182"/>
      <c r="BD7" s="182"/>
      <c r="BE7" s="183"/>
      <c r="BF7" s="8"/>
      <c r="BG7" s="180" t="s">
        <v>450</v>
      </c>
      <c r="BH7" s="181"/>
      <c r="BI7" s="181"/>
      <c r="BJ7" s="182"/>
      <c r="BK7" s="182"/>
      <c r="BL7" s="183"/>
      <c r="BM7" s="7"/>
      <c r="BN7" s="180" t="s">
        <v>458</v>
      </c>
      <c r="BO7" s="182"/>
      <c r="BP7" s="182"/>
      <c r="BQ7" s="183"/>
      <c r="BR7" s="8"/>
      <c r="BS7" s="180" t="s">
        <v>470</v>
      </c>
      <c r="BT7" s="181"/>
      <c r="BU7" s="181"/>
      <c r="BV7" s="182"/>
      <c r="BW7" s="182"/>
      <c r="BX7" s="183"/>
      <c r="BY7" s="8"/>
      <c r="BZ7" s="180" t="s">
        <v>477</v>
      </c>
      <c r="CA7" s="181"/>
      <c r="CB7" s="181"/>
      <c r="CC7" s="182"/>
      <c r="CD7" s="182"/>
      <c r="CE7" s="183"/>
      <c r="CF7" s="8"/>
      <c r="CG7" s="180" t="s">
        <v>483</v>
      </c>
      <c r="CH7" s="181"/>
      <c r="CI7" s="181"/>
      <c r="CJ7" s="182"/>
      <c r="CK7" s="182"/>
      <c r="CL7" s="183"/>
      <c r="CM7" s="8"/>
      <c r="CN7" s="180" t="s">
        <v>489</v>
      </c>
      <c r="CO7" s="181"/>
      <c r="CP7" s="181"/>
      <c r="CQ7" s="182"/>
      <c r="CR7" s="182"/>
      <c r="CS7" s="183"/>
      <c r="CT7" s="8"/>
      <c r="CU7" s="180" t="s">
        <v>496</v>
      </c>
      <c r="CV7" s="181"/>
      <c r="CW7" s="181"/>
      <c r="CX7" s="182"/>
      <c r="CY7" s="182"/>
      <c r="CZ7" s="183"/>
    </row>
    <row r="8" spans="1:104" ht="15.75" customHeight="1">
      <c r="B8" s="205" t="s">
        <v>70</v>
      </c>
      <c r="C8" s="205" t="s">
        <v>34</v>
      </c>
      <c r="D8" s="205" t="s">
        <v>9</v>
      </c>
      <c r="E8" s="207" t="s">
        <v>96</v>
      </c>
      <c r="F8" s="209" t="s">
        <v>10</v>
      </c>
      <c r="G8" s="209" t="s">
        <v>130</v>
      </c>
      <c r="H8" s="4"/>
      <c r="I8" s="203"/>
      <c r="J8" s="8"/>
      <c r="K8" s="184" t="s">
        <v>87</v>
      </c>
      <c r="L8" s="186"/>
      <c r="M8" s="186"/>
      <c r="N8" s="187"/>
      <c r="O8" s="8"/>
      <c r="P8" s="184" t="s">
        <v>196</v>
      </c>
      <c r="Q8" s="186"/>
      <c r="R8" s="186"/>
      <c r="S8" s="187"/>
      <c r="T8" s="8"/>
      <c r="U8" s="184" t="s">
        <v>413</v>
      </c>
      <c r="V8" s="185"/>
      <c r="W8" s="185"/>
      <c r="X8" s="186"/>
      <c r="Y8" s="186"/>
      <c r="Z8" s="187"/>
      <c r="AA8" s="8"/>
      <c r="AB8" s="184" t="s">
        <v>411</v>
      </c>
      <c r="AC8" s="186"/>
      <c r="AD8" s="186"/>
      <c r="AE8" s="187"/>
      <c r="AF8" s="8"/>
      <c r="AG8" s="184" t="s">
        <v>415</v>
      </c>
      <c r="AH8" s="185"/>
      <c r="AI8" s="185"/>
      <c r="AJ8" s="186"/>
      <c r="AK8" s="186"/>
      <c r="AL8" s="187"/>
      <c r="AM8" s="8"/>
      <c r="AN8" s="184" t="s">
        <v>431</v>
      </c>
      <c r="AO8" s="186"/>
      <c r="AP8" s="186"/>
      <c r="AQ8" s="187"/>
      <c r="AR8" s="8"/>
      <c r="AS8" s="184" t="s">
        <v>440</v>
      </c>
      <c r="AT8" s="185"/>
      <c r="AU8" s="185"/>
      <c r="AV8" s="186"/>
      <c r="AW8" s="186"/>
      <c r="AX8" s="187"/>
      <c r="AY8" s="8"/>
      <c r="AZ8" s="184" t="s">
        <v>445</v>
      </c>
      <c r="BA8" s="185"/>
      <c r="BB8" s="185"/>
      <c r="BC8" s="186"/>
      <c r="BD8" s="186"/>
      <c r="BE8" s="187"/>
      <c r="BF8" s="8"/>
      <c r="BG8" s="184" t="s">
        <v>451</v>
      </c>
      <c r="BH8" s="185"/>
      <c r="BI8" s="185"/>
      <c r="BJ8" s="186"/>
      <c r="BK8" s="186"/>
      <c r="BL8" s="187"/>
      <c r="BM8" s="8"/>
      <c r="BN8" s="184" t="s">
        <v>459</v>
      </c>
      <c r="BO8" s="186"/>
      <c r="BP8" s="186"/>
      <c r="BQ8" s="187"/>
      <c r="BR8" s="8"/>
      <c r="BS8" s="184" t="s">
        <v>471</v>
      </c>
      <c r="BT8" s="185"/>
      <c r="BU8" s="185"/>
      <c r="BV8" s="186"/>
      <c r="BW8" s="186"/>
      <c r="BX8" s="187"/>
      <c r="BY8" s="8"/>
      <c r="BZ8" s="184" t="s">
        <v>478</v>
      </c>
      <c r="CA8" s="185"/>
      <c r="CB8" s="185"/>
      <c r="CC8" s="186"/>
      <c r="CD8" s="186"/>
      <c r="CE8" s="187"/>
      <c r="CF8" s="8"/>
      <c r="CG8" s="184" t="s">
        <v>484</v>
      </c>
      <c r="CH8" s="185"/>
      <c r="CI8" s="185"/>
      <c r="CJ8" s="186"/>
      <c r="CK8" s="186"/>
      <c r="CL8" s="187"/>
      <c r="CM8" s="8"/>
      <c r="CN8" s="184" t="s">
        <v>490</v>
      </c>
      <c r="CO8" s="185"/>
      <c r="CP8" s="185"/>
      <c r="CQ8" s="186"/>
      <c r="CR8" s="186"/>
      <c r="CS8" s="187"/>
      <c r="CT8" s="8"/>
      <c r="CU8" s="184" t="s">
        <v>497</v>
      </c>
      <c r="CV8" s="185"/>
      <c r="CW8" s="185"/>
      <c r="CX8" s="186"/>
      <c r="CY8" s="186"/>
      <c r="CZ8" s="187"/>
    </row>
    <row r="9" spans="1:104" ht="15" customHeight="1">
      <c r="B9" s="206"/>
      <c r="C9" s="222"/>
      <c r="D9" s="222"/>
      <c r="E9" s="208"/>
      <c r="F9" s="210"/>
      <c r="G9" s="210"/>
      <c r="H9" s="4"/>
      <c r="I9" s="203"/>
      <c r="J9" s="8"/>
      <c r="K9" s="98" t="s">
        <v>35</v>
      </c>
      <c r="L9" s="98" t="s">
        <v>4</v>
      </c>
      <c r="M9" s="188" t="s">
        <v>18</v>
      </c>
      <c r="N9" s="189"/>
      <c r="O9" s="8"/>
      <c r="P9" s="98" t="s">
        <v>35</v>
      </c>
      <c r="Q9" s="98" t="s">
        <v>4</v>
      </c>
      <c r="R9" s="188" t="s">
        <v>18</v>
      </c>
      <c r="S9" s="189"/>
      <c r="T9" s="8"/>
      <c r="U9" s="98" t="s">
        <v>224</v>
      </c>
      <c r="V9" s="98" t="s">
        <v>225</v>
      </c>
      <c r="W9" s="98" t="s">
        <v>226</v>
      </c>
      <c r="X9" s="98" t="s">
        <v>4</v>
      </c>
      <c r="Y9" s="188" t="s">
        <v>18</v>
      </c>
      <c r="Z9" s="189"/>
      <c r="AA9" s="8"/>
      <c r="AB9" s="98" t="s">
        <v>35</v>
      </c>
      <c r="AC9" s="98" t="s">
        <v>4</v>
      </c>
      <c r="AD9" s="188" t="s">
        <v>18</v>
      </c>
      <c r="AE9" s="189"/>
      <c r="AF9" s="8"/>
      <c r="AG9" s="98" t="s">
        <v>224</v>
      </c>
      <c r="AH9" s="98" t="s">
        <v>225</v>
      </c>
      <c r="AI9" s="98" t="s">
        <v>226</v>
      </c>
      <c r="AJ9" s="98" t="s">
        <v>4</v>
      </c>
      <c r="AK9" s="188" t="s">
        <v>18</v>
      </c>
      <c r="AL9" s="189"/>
      <c r="AM9" s="8"/>
      <c r="AN9" s="98" t="s">
        <v>35</v>
      </c>
      <c r="AO9" s="98" t="s">
        <v>4</v>
      </c>
      <c r="AP9" s="188" t="s">
        <v>18</v>
      </c>
      <c r="AQ9" s="189"/>
      <c r="AR9" s="8"/>
      <c r="AS9" s="98" t="s">
        <v>224</v>
      </c>
      <c r="AT9" s="98" t="s">
        <v>225</v>
      </c>
      <c r="AU9" s="98" t="s">
        <v>226</v>
      </c>
      <c r="AV9" s="98" t="s">
        <v>4</v>
      </c>
      <c r="AW9" s="188" t="s">
        <v>18</v>
      </c>
      <c r="AX9" s="189"/>
      <c r="AY9" s="8"/>
      <c r="AZ9" s="98" t="s">
        <v>224</v>
      </c>
      <c r="BA9" s="98" t="s">
        <v>225</v>
      </c>
      <c r="BB9" s="98" t="s">
        <v>226</v>
      </c>
      <c r="BC9" s="98" t="s">
        <v>4</v>
      </c>
      <c r="BD9" s="188" t="s">
        <v>18</v>
      </c>
      <c r="BE9" s="189"/>
      <c r="BF9" s="8"/>
      <c r="BG9" s="98" t="s">
        <v>224</v>
      </c>
      <c r="BH9" s="98" t="s">
        <v>225</v>
      </c>
      <c r="BI9" s="98" t="s">
        <v>226</v>
      </c>
      <c r="BJ9" s="98" t="s">
        <v>4</v>
      </c>
      <c r="BK9" s="188" t="s">
        <v>18</v>
      </c>
      <c r="BL9" s="189"/>
      <c r="BM9" s="8"/>
      <c r="BN9" s="98" t="s">
        <v>35</v>
      </c>
      <c r="BO9" s="98" t="s">
        <v>4</v>
      </c>
      <c r="BP9" s="188" t="s">
        <v>18</v>
      </c>
      <c r="BQ9" s="189"/>
      <c r="BR9" s="8"/>
      <c r="BS9" s="98" t="s">
        <v>224</v>
      </c>
      <c r="BT9" s="98" t="s">
        <v>225</v>
      </c>
      <c r="BU9" s="98" t="s">
        <v>226</v>
      </c>
      <c r="BV9" s="98" t="s">
        <v>4</v>
      </c>
      <c r="BW9" s="188" t="s">
        <v>18</v>
      </c>
      <c r="BX9" s="189"/>
      <c r="BY9" s="8"/>
      <c r="BZ9" s="98" t="s">
        <v>224</v>
      </c>
      <c r="CA9" s="98" t="s">
        <v>225</v>
      </c>
      <c r="CB9" s="98" t="s">
        <v>226</v>
      </c>
      <c r="CC9" s="98" t="s">
        <v>4</v>
      </c>
      <c r="CD9" s="188" t="s">
        <v>18</v>
      </c>
      <c r="CE9" s="189"/>
      <c r="CF9" s="8"/>
      <c r="CG9" s="98" t="s">
        <v>224</v>
      </c>
      <c r="CH9" s="98" t="s">
        <v>225</v>
      </c>
      <c r="CI9" s="98" t="s">
        <v>226</v>
      </c>
      <c r="CJ9" s="98" t="s">
        <v>4</v>
      </c>
      <c r="CK9" s="188" t="s">
        <v>18</v>
      </c>
      <c r="CL9" s="189"/>
      <c r="CM9" s="8"/>
      <c r="CN9" s="174" t="s">
        <v>224</v>
      </c>
      <c r="CO9" s="174" t="s">
        <v>225</v>
      </c>
      <c r="CP9" s="98" t="s">
        <v>226</v>
      </c>
      <c r="CQ9" s="98" t="s">
        <v>4</v>
      </c>
      <c r="CR9" s="188" t="s">
        <v>18</v>
      </c>
      <c r="CS9" s="189"/>
      <c r="CT9" s="8"/>
      <c r="CU9" s="174" t="s">
        <v>224</v>
      </c>
      <c r="CV9" s="174" t="s">
        <v>225</v>
      </c>
      <c r="CW9" s="98" t="s">
        <v>226</v>
      </c>
      <c r="CX9" s="98" t="s">
        <v>4</v>
      </c>
      <c r="CY9" s="188" t="s">
        <v>18</v>
      </c>
      <c r="CZ9" s="189"/>
    </row>
    <row r="10" spans="1:104" ht="15" customHeight="1">
      <c r="A10" s="15">
        <v>1</v>
      </c>
      <c r="B10" s="77" t="s">
        <v>101</v>
      </c>
      <c r="C10" s="51" t="s">
        <v>159</v>
      </c>
      <c r="D10" s="66">
        <v>2013</v>
      </c>
      <c r="E10" s="21">
        <v>12.7</v>
      </c>
      <c r="F10" s="21">
        <v>6</v>
      </c>
      <c r="G10" s="21">
        <f>SUM(F10-E10)</f>
        <v>-6.6999999999999993</v>
      </c>
      <c r="H10" s="2"/>
      <c r="I10" s="13">
        <f>SUM(M10+R10+Y10+AD10+AK10+AP10+AW10+BD10+BK10+BP10+BW10+CD10+CK10+CR10+CY10)</f>
        <v>2456</v>
      </c>
      <c r="J10" s="8"/>
      <c r="K10" s="74">
        <v>75</v>
      </c>
      <c r="L10" s="62">
        <v>1</v>
      </c>
      <c r="M10" s="30">
        <v>200</v>
      </c>
      <c r="N10" s="6" t="s">
        <v>1</v>
      </c>
      <c r="O10" s="8"/>
      <c r="P10" s="74">
        <v>81</v>
      </c>
      <c r="Q10" s="112">
        <v>1</v>
      </c>
      <c r="R10" s="30">
        <v>200</v>
      </c>
      <c r="S10" s="6" t="s">
        <v>1</v>
      </c>
      <c r="T10" s="8"/>
      <c r="U10" s="74">
        <v>83</v>
      </c>
      <c r="V10" s="120">
        <v>87</v>
      </c>
      <c r="W10" s="120">
        <f>SUM(U10:V10)</f>
        <v>170</v>
      </c>
      <c r="X10" s="112">
        <v>4</v>
      </c>
      <c r="Y10" s="30">
        <v>184</v>
      </c>
      <c r="Z10" s="6" t="s">
        <v>1</v>
      </c>
      <c r="AA10" s="8"/>
      <c r="AB10" s="74"/>
      <c r="AC10" s="112"/>
      <c r="AD10" s="30"/>
      <c r="AE10" s="6"/>
      <c r="AF10" s="8"/>
      <c r="AG10" s="74">
        <v>83</v>
      </c>
      <c r="AH10" s="120">
        <v>84</v>
      </c>
      <c r="AI10" s="120">
        <f>SUM(AG10:AH10)</f>
        <v>167</v>
      </c>
      <c r="AJ10" s="112">
        <v>2</v>
      </c>
      <c r="AK10" s="30">
        <v>230</v>
      </c>
      <c r="AL10" s="6" t="s">
        <v>1</v>
      </c>
      <c r="AM10" s="8"/>
      <c r="AN10" s="74"/>
      <c r="AO10" s="112"/>
      <c r="AP10" s="30"/>
      <c r="AQ10" s="6"/>
      <c r="AR10" s="8"/>
      <c r="AS10" s="74">
        <v>87</v>
      </c>
      <c r="AT10" s="120"/>
      <c r="AU10" s="120">
        <f>SUM(AS10:AT10)</f>
        <v>87</v>
      </c>
      <c r="AV10" s="112">
        <v>4</v>
      </c>
      <c r="AW10" s="30">
        <v>142</v>
      </c>
      <c r="AX10" s="6" t="s">
        <v>1</v>
      </c>
      <c r="AY10" s="8"/>
      <c r="AZ10" s="74"/>
      <c r="BA10" s="120"/>
      <c r="BB10" s="120">
        <f>SUM(AZ10:BA10)</f>
        <v>0</v>
      </c>
      <c r="BC10" s="112"/>
      <c r="BD10" s="30"/>
      <c r="BE10" s="6"/>
      <c r="BF10" s="8"/>
      <c r="BG10" s="139">
        <v>81</v>
      </c>
      <c r="BH10" s="120">
        <v>80</v>
      </c>
      <c r="BI10" s="120">
        <f>SUM(BG10:BH10)</f>
        <v>161</v>
      </c>
      <c r="BJ10" s="112">
        <v>2</v>
      </c>
      <c r="BK10" s="30">
        <v>230</v>
      </c>
      <c r="BL10" s="6" t="s">
        <v>1</v>
      </c>
      <c r="BM10" s="8"/>
      <c r="BN10" s="157">
        <v>79</v>
      </c>
      <c r="BO10" s="112">
        <v>1</v>
      </c>
      <c r="BP10" s="30">
        <v>200</v>
      </c>
      <c r="BQ10" s="6" t="s">
        <v>1</v>
      </c>
      <c r="BR10" s="8"/>
      <c r="BS10" s="74">
        <v>76</v>
      </c>
      <c r="BT10" s="120">
        <v>74</v>
      </c>
      <c r="BU10" s="120">
        <f>SUM(BS10:BT10)</f>
        <v>150</v>
      </c>
      <c r="BV10" s="112">
        <v>2</v>
      </c>
      <c r="BW10" s="30">
        <v>230</v>
      </c>
      <c r="BX10" s="6" t="s">
        <v>1</v>
      </c>
      <c r="BY10" s="8"/>
      <c r="BZ10" s="74">
        <v>78</v>
      </c>
      <c r="CA10" s="120">
        <v>80</v>
      </c>
      <c r="CB10" s="120">
        <f>SUM(BZ10:CA10)</f>
        <v>158</v>
      </c>
      <c r="CC10" s="112">
        <v>2</v>
      </c>
      <c r="CD10" s="30">
        <v>230</v>
      </c>
      <c r="CE10" s="6" t="s">
        <v>1</v>
      </c>
      <c r="CF10" s="8"/>
      <c r="CG10" s="106">
        <v>76</v>
      </c>
      <c r="CH10" s="120">
        <v>77</v>
      </c>
      <c r="CI10" s="120">
        <f>SUM(CG10:CH10)</f>
        <v>153</v>
      </c>
      <c r="CJ10" s="112">
        <v>1</v>
      </c>
      <c r="CK10" s="30">
        <v>280</v>
      </c>
      <c r="CL10" s="6" t="s">
        <v>1</v>
      </c>
      <c r="CM10" s="8"/>
      <c r="CN10" s="74"/>
      <c r="CO10" s="120"/>
      <c r="CP10" s="120"/>
      <c r="CQ10" s="112"/>
      <c r="CR10" s="30"/>
      <c r="CS10" s="6"/>
      <c r="CT10" s="8"/>
      <c r="CU10" s="106">
        <v>77</v>
      </c>
      <c r="CV10" s="120">
        <v>82</v>
      </c>
      <c r="CW10" s="120">
        <f>SUM(CU10:CV10)</f>
        <v>159</v>
      </c>
      <c r="CX10" s="112">
        <v>2</v>
      </c>
      <c r="CY10" s="283">
        <v>330</v>
      </c>
      <c r="CZ10" s="6" t="s">
        <v>1</v>
      </c>
    </row>
    <row r="11" spans="1:104" ht="15.75" customHeight="1">
      <c r="A11" s="15">
        <v>2</v>
      </c>
      <c r="B11" s="77" t="s">
        <v>61</v>
      </c>
      <c r="C11" s="51" t="s">
        <v>64</v>
      </c>
      <c r="D11" s="66">
        <v>2013</v>
      </c>
      <c r="E11" s="20">
        <v>17.3</v>
      </c>
      <c r="F11" s="75">
        <v>8.6999999999999993</v>
      </c>
      <c r="G11" s="21">
        <f>SUM(F11-E11)</f>
        <v>-8.6000000000000014</v>
      </c>
      <c r="H11" s="57"/>
      <c r="I11" s="13">
        <f>SUM(M11+R11+Y11+AD11+AK11+AP11+AW11+BD11+BK11+BP11+BW11+CD11+CK11+CR11+CY11)</f>
        <v>2393</v>
      </c>
      <c r="J11" s="8"/>
      <c r="K11" s="74"/>
      <c r="L11" s="62"/>
      <c r="M11" s="30"/>
      <c r="N11" s="6"/>
      <c r="O11" s="8"/>
      <c r="P11" s="74">
        <v>90</v>
      </c>
      <c r="Q11" s="112">
        <v>3</v>
      </c>
      <c r="R11" s="30">
        <v>168</v>
      </c>
      <c r="S11" s="6" t="s">
        <v>1</v>
      </c>
      <c r="T11" s="8"/>
      <c r="U11" s="74">
        <v>92</v>
      </c>
      <c r="V11" s="120">
        <v>96</v>
      </c>
      <c r="W11" s="120">
        <f>SUM(U11:V11)</f>
        <v>188</v>
      </c>
      <c r="X11" s="112">
        <v>5</v>
      </c>
      <c r="Y11" s="30">
        <v>159</v>
      </c>
      <c r="Z11" s="6" t="s">
        <v>1</v>
      </c>
      <c r="AA11" s="8"/>
      <c r="AB11" s="74">
        <v>88</v>
      </c>
      <c r="AC11" s="112">
        <v>1</v>
      </c>
      <c r="AD11" s="30">
        <v>200</v>
      </c>
      <c r="AE11" s="6" t="s">
        <v>1</v>
      </c>
      <c r="AF11" s="8"/>
      <c r="AG11" s="74"/>
      <c r="AH11" s="120"/>
      <c r="AI11" s="120"/>
      <c r="AJ11" s="112"/>
      <c r="AK11" s="30"/>
      <c r="AL11" s="6"/>
      <c r="AM11" s="8"/>
      <c r="AN11" s="74">
        <v>85</v>
      </c>
      <c r="AO11" s="112">
        <v>4</v>
      </c>
      <c r="AP11" s="30">
        <v>150</v>
      </c>
      <c r="AQ11" s="6" t="s">
        <v>1</v>
      </c>
      <c r="AR11" s="8"/>
      <c r="AS11" s="74">
        <v>81</v>
      </c>
      <c r="AT11" s="120"/>
      <c r="AU11" s="120">
        <f>SUM(AS11:AT11)</f>
        <v>81</v>
      </c>
      <c r="AV11" s="112">
        <v>1</v>
      </c>
      <c r="AW11" s="30">
        <v>200</v>
      </c>
      <c r="AX11" s="6" t="s">
        <v>1</v>
      </c>
      <c r="AY11" s="8"/>
      <c r="AZ11" s="74"/>
      <c r="BA11" s="120"/>
      <c r="BB11" s="120">
        <f>SUM(AZ11:BA11)</f>
        <v>0</v>
      </c>
      <c r="BC11" s="112"/>
      <c r="BD11" s="30"/>
      <c r="BE11" s="6"/>
      <c r="BF11" s="8"/>
      <c r="BG11" s="139">
        <v>92</v>
      </c>
      <c r="BH11" s="120">
        <v>92</v>
      </c>
      <c r="BI11" s="120">
        <f>SUM(BG11:BH11)</f>
        <v>184</v>
      </c>
      <c r="BJ11" s="112">
        <v>3</v>
      </c>
      <c r="BK11" s="30">
        <v>200</v>
      </c>
      <c r="BL11" s="6" t="s">
        <v>1</v>
      </c>
      <c r="BM11" s="8"/>
      <c r="BN11" s="157">
        <v>85</v>
      </c>
      <c r="BO11" s="112">
        <v>2</v>
      </c>
      <c r="BP11" s="30">
        <v>184</v>
      </c>
      <c r="BQ11" s="6" t="s">
        <v>1</v>
      </c>
      <c r="BR11" s="8"/>
      <c r="BS11" s="74">
        <v>78</v>
      </c>
      <c r="BT11" s="120">
        <v>80</v>
      </c>
      <c r="BU11" s="120">
        <f>SUM(BS11:BT11)</f>
        <v>158</v>
      </c>
      <c r="BV11" s="112">
        <v>4</v>
      </c>
      <c r="BW11" s="30">
        <v>184</v>
      </c>
      <c r="BX11" s="6" t="s">
        <v>1</v>
      </c>
      <c r="BY11" s="8"/>
      <c r="BZ11" s="74">
        <v>91</v>
      </c>
      <c r="CA11" s="120">
        <v>78</v>
      </c>
      <c r="CB11" s="120">
        <f>SUM(BZ11:CA11)</f>
        <v>169</v>
      </c>
      <c r="CC11" s="112">
        <v>4</v>
      </c>
      <c r="CD11" s="30">
        <v>184</v>
      </c>
      <c r="CE11" s="6" t="s">
        <v>1</v>
      </c>
      <c r="CF11" s="8"/>
      <c r="CG11" s="106">
        <v>83</v>
      </c>
      <c r="CH11" s="120">
        <v>78</v>
      </c>
      <c r="CI11" s="120">
        <f>SUM(CG11:CH11)</f>
        <v>161</v>
      </c>
      <c r="CJ11" s="112">
        <v>3</v>
      </c>
      <c r="CK11" s="30">
        <v>200</v>
      </c>
      <c r="CL11" s="6" t="s">
        <v>1</v>
      </c>
      <c r="CM11" s="8"/>
      <c r="CN11" s="106">
        <v>79</v>
      </c>
      <c r="CO11" s="120">
        <v>82</v>
      </c>
      <c r="CP11" s="120">
        <f>SUM(CN11:CO11)</f>
        <v>161</v>
      </c>
      <c r="CQ11" s="30">
        <v>1</v>
      </c>
      <c r="CR11" s="30">
        <v>280</v>
      </c>
      <c r="CS11" s="6" t="s">
        <v>1</v>
      </c>
      <c r="CT11" s="8"/>
      <c r="CU11" s="106">
        <v>83</v>
      </c>
      <c r="CV11" s="120">
        <v>85</v>
      </c>
      <c r="CW11" s="120">
        <f>SUM(CU11:CV11)</f>
        <v>168</v>
      </c>
      <c r="CX11" s="112">
        <v>3</v>
      </c>
      <c r="CY11" s="283">
        <v>284</v>
      </c>
      <c r="CZ11" s="6" t="s">
        <v>1</v>
      </c>
    </row>
    <row r="12" spans="1:104" ht="15.75">
      <c r="A12" s="15">
        <v>3</v>
      </c>
      <c r="B12" s="77" t="s">
        <v>62</v>
      </c>
      <c r="C12" s="51" t="s">
        <v>40</v>
      </c>
      <c r="D12" s="72">
        <v>2013</v>
      </c>
      <c r="E12" s="20">
        <v>5.8</v>
      </c>
      <c r="F12" s="21">
        <v>3.4</v>
      </c>
      <c r="G12" s="21">
        <f>SUM(F12-E12)</f>
        <v>-2.4</v>
      </c>
      <c r="H12" s="57"/>
      <c r="I12" s="13">
        <f>SUM(M12+R12+Y12+AD12+AK12+AP12+AW12+BD12+BK12+BP12+BW12+CD12+CK12+CR12+CY12)</f>
        <v>2002</v>
      </c>
      <c r="J12" s="8"/>
      <c r="K12" s="74">
        <v>81</v>
      </c>
      <c r="L12" s="44">
        <v>2</v>
      </c>
      <c r="M12" s="30">
        <v>184</v>
      </c>
      <c r="N12" s="6" t="s">
        <v>1</v>
      </c>
      <c r="O12" s="8"/>
      <c r="P12" s="74"/>
      <c r="Q12" s="112"/>
      <c r="R12" s="30"/>
      <c r="S12" s="6"/>
      <c r="T12" s="8"/>
      <c r="U12" s="74">
        <v>84</v>
      </c>
      <c r="V12" s="120">
        <v>78</v>
      </c>
      <c r="W12" s="120">
        <f>SUM(U12:V12)</f>
        <v>162</v>
      </c>
      <c r="X12" s="112">
        <v>2</v>
      </c>
      <c r="Y12" s="30">
        <v>230</v>
      </c>
      <c r="Z12" s="6" t="s">
        <v>1</v>
      </c>
      <c r="AA12" s="8"/>
      <c r="AB12" s="74"/>
      <c r="AC12" s="112"/>
      <c r="AD12" s="30"/>
      <c r="AE12" s="6"/>
      <c r="AF12" s="8"/>
      <c r="AG12" s="74">
        <v>77</v>
      </c>
      <c r="AH12" s="120">
        <v>80</v>
      </c>
      <c r="AI12" s="120">
        <f>SUM(AG12:AH12)</f>
        <v>157</v>
      </c>
      <c r="AJ12" s="112">
        <v>1</v>
      </c>
      <c r="AK12" s="30">
        <v>280</v>
      </c>
      <c r="AL12" s="6" t="s">
        <v>1</v>
      </c>
      <c r="AM12" s="8"/>
      <c r="AN12" s="74">
        <v>75</v>
      </c>
      <c r="AO12" s="112">
        <v>1</v>
      </c>
      <c r="AP12" s="30">
        <v>200</v>
      </c>
      <c r="AQ12" s="6" t="s">
        <v>1</v>
      </c>
      <c r="AR12" s="8"/>
      <c r="AS12" s="74">
        <v>84</v>
      </c>
      <c r="AT12" s="120"/>
      <c r="AU12" s="120">
        <f>SUM(AS12:AT12)</f>
        <v>84</v>
      </c>
      <c r="AV12" s="112">
        <v>3</v>
      </c>
      <c r="AW12" s="30">
        <v>168</v>
      </c>
      <c r="AX12" s="6" t="s">
        <v>1</v>
      </c>
      <c r="AY12" s="8"/>
      <c r="AZ12" s="74"/>
      <c r="BA12" s="120"/>
      <c r="BB12" s="120">
        <f>SUM(AZ12:BA12)</f>
        <v>0</v>
      </c>
      <c r="BC12" s="112"/>
      <c r="BD12" s="30"/>
      <c r="BE12" s="6"/>
      <c r="BF12" s="8"/>
      <c r="BG12" s="139">
        <v>75</v>
      </c>
      <c r="BH12" s="120">
        <v>72</v>
      </c>
      <c r="BI12" s="120">
        <f>SUM(BG12:BH12)</f>
        <v>147</v>
      </c>
      <c r="BJ12" s="112">
        <v>1</v>
      </c>
      <c r="BK12" s="30">
        <v>280</v>
      </c>
      <c r="BL12" s="6" t="s">
        <v>1</v>
      </c>
      <c r="BM12" s="8"/>
      <c r="BN12" s="137"/>
      <c r="BO12" s="112"/>
      <c r="BP12" s="30"/>
      <c r="BQ12" s="6"/>
      <c r="BR12" s="8"/>
      <c r="BS12" s="74">
        <v>73</v>
      </c>
      <c r="BT12" s="120">
        <v>75</v>
      </c>
      <c r="BU12" s="120">
        <f>SUM(BS12:BT12)</f>
        <v>148</v>
      </c>
      <c r="BV12" s="112">
        <v>1</v>
      </c>
      <c r="BW12" s="30">
        <v>280</v>
      </c>
      <c r="BX12" s="6" t="s">
        <v>1</v>
      </c>
      <c r="BY12" s="8"/>
      <c r="BZ12" s="74"/>
      <c r="CA12" s="120"/>
      <c r="CB12" s="120"/>
      <c r="CC12" s="112"/>
      <c r="CD12" s="30"/>
      <c r="CE12" s="6"/>
      <c r="CF12" s="8"/>
      <c r="CG12" s="74"/>
      <c r="CH12" s="120"/>
      <c r="CI12" s="120"/>
      <c r="CJ12" s="112"/>
      <c r="CK12" s="30"/>
      <c r="CL12" s="6"/>
      <c r="CM12" s="8"/>
      <c r="CN12" s="74"/>
      <c r="CO12" s="120"/>
      <c r="CP12" s="120"/>
      <c r="CQ12" s="112"/>
      <c r="CR12" s="30"/>
      <c r="CS12" s="6"/>
      <c r="CT12" s="8"/>
      <c r="CU12" s="106">
        <v>75</v>
      </c>
      <c r="CV12" s="120">
        <v>72</v>
      </c>
      <c r="CW12" s="120">
        <f>SUM(CU12:CV12)</f>
        <v>147</v>
      </c>
      <c r="CX12" s="112">
        <v>1</v>
      </c>
      <c r="CY12" s="283">
        <v>380</v>
      </c>
      <c r="CZ12" s="6" t="s">
        <v>1</v>
      </c>
    </row>
    <row r="13" spans="1:104" ht="15.75">
      <c r="A13" s="15">
        <v>4</v>
      </c>
      <c r="B13" s="77" t="s">
        <v>60</v>
      </c>
      <c r="C13" s="52" t="s">
        <v>45</v>
      </c>
      <c r="D13" s="66">
        <v>2013</v>
      </c>
      <c r="E13" s="21">
        <v>19.399999999999999</v>
      </c>
      <c r="F13" s="75">
        <v>8.1</v>
      </c>
      <c r="G13" s="21">
        <f>SUM(F13-E13)</f>
        <v>-11.299999999999999</v>
      </c>
      <c r="H13" s="57"/>
      <c r="I13" s="13">
        <f>SUM(M13+R13+Y13+AD13+AK13+AP13+AW13+BD13+BK13+BP13+BW13+CD13+CK13+CR13+CY13)</f>
        <v>1788</v>
      </c>
      <c r="J13" s="8"/>
      <c r="K13" s="74">
        <v>85</v>
      </c>
      <c r="L13" s="44">
        <v>4</v>
      </c>
      <c r="M13" s="30">
        <v>150</v>
      </c>
      <c r="N13" s="6" t="s">
        <v>1</v>
      </c>
      <c r="O13" s="8"/>
      <c r="P13" s="74"/>
      <c r="Q13" s="112"/>
      <c r="R13" s="30"/>
      <c r="S13" s="6"/>
      <c r="T13" s="8"/>
      <c r="U13" s="74">
        <v>85</v>
      </c>
      <c r="V13" s="120">
        <v>82</v>
      </c>
      <c r="W13" s="120">
        <f>SUM(U13:V13)</f>
        <v>167</v>
      </c>
      <c r="X13" s="112">
        <v>3</v>
      </c>
      <c r="Y13" s="30">
        <v>200</v>
      </c>
      <c r="Z13" s="6" t="s">
        <v>1</v>
      </c>
      <c r="AA13" s="8"/>
      <c r="AB13" s="74">
        <v>89</v>
      </c>
      <c r="AC13" s="112">
        <v>2</v>
      </c>
      <c r="AD13" s="30">
        <v>184</v>
      </c>
      <c r="AE13" s="6" t="s">
        <v>1</v>
      </c>
      <c r="AF13" s="8"/>
      <c r="AG13" s="74">
        <v>85</v>
      </c>
      <c r="AH13" s="120">
        <v>89</v>
      </c>
      <c r="AI13" s="120">
        <f>SUM(AG13:AH13)</f>
        <v>174</v>
      </c>
      <c r="AJ13" s="112">
        <v>4</v>
      </c>
      <c r="AK13" s="30">
        <v>184</v>
      </c>
      <c r="AL13" s="6" t="s">
        <v>1</v>
      </c>
      <c r="AM13" s="8"/>
      <c r="AN13" s="74">
        <v>78</v>
      </c>
      <c r="AO13" s="112">
        <v>2</v>
      </c>
      <c r="AP13" s="30">
        <v>184</v>
      </c>
      <c r="AQ13" s="6" t="s">
        <v>1</v>
      </c>
      <c r="AR13" s="8"/>
      <c r="AS13" s="74">
        <v>87</v>
      </c>
      <c r="AT13" s="120"/>
      <c r="AU13" s="120">
        <f>SUM(AS13:AT13)</f>
        <v>87</v>
      </c>
      <c r="AV13" s="112">
        <v>4</v>
      </c>
      <c r="AW13" s="30">
        <v>142</v>
      </c>
      <c r="AX13" s="6" t="s">
        <v>1</v>
      </c>
      <c r="AY13" s="8"/>
      <c r="AZ13" s="74">
        <v>80</v>
      </c>
      <c r="BA13" s="120">
        <v>80</v>
      </c>
      <c r="BB13" s="120">
        <f>SUM(AZ13:BA13)</f>
        <v>160</v>
      </c>
      <c r="BC13" s="112">
        <v>2</v>
      </c>
      <c r="BD13" s="30">
        <v>230</v>
      </c>
      <c r="BE13" s="6" t="s">
        <v>1</v>
      </c>
      <c r="BF13" s="8"/>
      <c r="BG13" s="74"/>
      <c r="BH13" s="120"/>
      <c r="BI13" s="120">
        <f>SUM(BG13:BH13)</f>
        <v>0</v>
      </c>
      <c r="BJ13" s="112"/>
      <c r="BK13" s="30"/>
      <c r="BL13" s="6"/>
      <c r="BM13" s="8"/>
      <c r="BN13" s="137"/>
      <c r="BO13" s="112"/>
      <c r="BP13" s="30"/>
      <c r="BQ13" s="6"/>
      <c r="BR13" s="8"/>
      <c r="BS13" s="74"/>
      <c r="BT13" s="120"/>
      <c r="BU13" s="120">
        <f>SUM(BS13:BT13)</f>
        <v>0</v>
      </c>
      <c r="BV13" s="112"/>
      <c r="BW13" s="30"/>
      <c r="BX13" s="6"/>
      <c r="BY13" s="8"/>
      <c r="BZ13" s="74"/>
      <c r="CA13" s="120"/>
      <c r="CB13" s="120"/>
      <c r="CC13" s="112"/>
      <c r="CD13" s="30"/>
      <c r="CE13" s="6"/>
      <c r="CF13" s="8"/>
      <c r="CG13" s="106">
        <v>78</v>
      </c>
      <c r="CH13" s="120">
        <v>78</v>
      </c>
      <c r="CI13" s="120">
        <f>SUM(CG13:CH13)</f>
        <v>156</v>
      </c>
      <c r="CJ13" s="112">
        <v>2</v>
      </c>
      <c r="CK13" s="30">
        <v>230</v>
      </c>
      <c r="CL13" s="6" t="s">
        <v>1</v>
      </c>
      <c r="CM13" s="8"/>
      <c r="CN13" s="74"/>
      <c r="CO13" s="120"/>
      <c r="CP13" s="120"/>
      <c r="CQ13" s="112"/>
      <c r="CR13" s="30"/>
      <c r="CS13" s="6"/>
      <c r="CT13" s="8"/>
      <c r="CU13" s="106">
        <v>84</v>
      </c>
      <c r="CV13" s="120">
        <v>84</v>
      </c>
      <c r="CW13" s="120">
        <f>SUM(CU13:CV13)</f>
        <v>168</v>
      </c>
      <c r="CX13" s="112">
        <v>3</v>
      </c>
      <c r="CY13" s="283">
        <v>284</v>
      </c>
      <c r="CZ13" s="6" t="s">
        <v>1</v>
      </c>
    </row>
    <row r="14" spans="1:104" ht="15.75">
      <c r="A14" s="15">
        <v>5</v>
      </c>
      <c r="B14" s="77" t="s">
        <v>158</v>
      </c>
      <c r="C14" s="52" t="s">
        <v>65</v>
      </c>
      <c r="D14" s="73">
        <v>2014</v>
      </c>
      <c r="E14" s="21">
        <v>42.4</v>
      </c>
      <c r="F14" s="21">
        <v>21.2</v>
      </c>
      <c r="G14" s="173">
        <f>SUM(F14-E14)</f>
        <v>-21.2</v>
      </c>
      <c r="H14" s="282"/>
      <c r="I14" s="13">
        <f>SUM(M14+R14+Y14+AD14+AK14+AP14+AW14+BD14+BK14+BP14+BW14+CD14+CK14+CR14+CY14)</f>
        <v>1664</v>
      </c>
      <c r="J14" s="8"/>
      <c r="K14" s="74">
        <v>123</v>
      </c>
      <c r="L14" s="44">
        <v>8</v>
      </c>
      <c r="M14" s="30">
        <v>100</v>
      </c>
      <c r="N14" s="6" t="s">
        <v>1</v>
      </c>
      <c r="O14" s="8"/>
      <c r="P14" s="74"/>
      <c r="Q14" s="112"/>
      <c r="R14" s="30"/>
      <c r="S14" s="6"/>
      <c r="T14" s="8"/>
      <c r="U14" s="74"/>
      <c r="V14" s="120"/>
      <c r="W14" s="120"/>
      <c r="X14" s="112"/>
      <c r="Y14" s="30"/>
      <c r="Z14" s="6" t="s">
        <v>1</v>
      </c>
      <c r="AA14" s="8"/>
      <c r="AB14" s="74">
        <v>116</v>
      </c>
      <c r="AC14" s="112">
        <v>6</v>
      </c>
      <c r="AD14" s="30">
        <v>120</v>
      </c>
      <c r="AE14" s="6" t="s">
        <v>1</v>
      </c>
      <c r="AF14" s="8"/>
      <c r="AG14" s="74">
        <v>102</v>
      </c>
      <c r="AH14" s="120">
        <v>115</v>
      </c>
      <c r="AI14" s="120">
        <f>SUM(AG14:AH14)</f>
        <v>217</v>
      </c>
      <c r="AJ14" s="112">
        <v>9</v>
      </c>
      <c r="AK14" s="30">
        <v>110</v>
      </c>
      <c r="AL14" s="6" t="s">
        <v>1</v>
      </c>
      <c r="AM14" s="8"/>
      <c r="AN14" s="74">
        <v>100</v>
      </c>
      <c r="AO14" s="112">
        <v>6</v>
      </c>
      <c r="AP14" s="30">
        <v>120</v>
      </c>
      <c r="AQ14" s="6" t="s">
        <v>1</v>
      </c>
      <c r="AR14" s="8"/>
      <c r="AS14" s="74">
        <v>99</v>
      </c>
      <c r="AT14" s="120"/>
      <c r="AU14" s="120">
        <f>SUM(AS14:AT14)</f>
        <v>99</v>
      </c>
      <c r="AV14" s="112">
        <v>10</v>
      </c>
      <c r="AW14" s="30">
        <v>80</v>
      </c>
      <c r="AX14" s="6" t="s">
        <v>1</v>
      </c>
      <c r="AY14" s="8"/>
      <c r="AZ14" s="74">
        <v>93</v>
      </c>
      <c r="BA14" s="120">
        <v>94</v>
      </c>
      <c r="BB14" s="120">
        <f>SUM(AZ14:BA14)</f>
        <v>187</v>
      </c>
      <c r="BC14" s="112">
        <v>7</v>
      </c>
      <c r="BD14" s="30">
        <v>134</v>
      </c>
      <c r="BE14" s="6" t="s">
        <v>1</v>
      </c>
      <c r="BF14" s="8"/>
      <c r="BG14" s="74"/>
      <c r="BH14" s="120"/>
      <c r="BI14" s="120">
        <f>SUM(BG14:BH14)</f>
        <v>0</v>
      </c>
      <c r="BJ14" s="112"/>
      <c r="BK14" s="30"/>
      <c r="BL14" s="6"/>
      <c r="BM14" s="8"/>
      <c r="BN14" s="157">
        <v>99</v>
      </c>
      <c r="BO14" s="112">
        <v>4</v>
      </c>
      <c r="BP14" s="30">
        <v>150</v>
      </c>
      <c r="BQ14" s="6" t="s">
        <v>1</v>
      </c>
      <c r="BR14" s="8"/>
      <c r="BS14" s="74">
        <v>100</v>
      </c>
      <c r="BT14" s="120">
        <v>97</v>
      </c>
      <c r="BU14" s="120">
        <f>SUM(BS14:BT14)</f>
        <v>197</v>
      </c>
      <c r="BV14" s="112">
        <v>10</v>
      </c>
      <c r="BW14" s="30">
        <v>100</v>
      </c>
      <c r="BX14" s="6" t="s">
        <v>1</v>
      </c>
      <c r="BY14" s="8"/>
      <c r="BZ14" s="74">
        <v>88</v>
      </c>
      <c r="CA14" s="120">
        <v>100</v>
      </c>
      <c r="CB14" s="120">
        <f>SUM(BZ14:CA14)</f>
        <v>188</v>
      </c>
      <c r="CC14" s="112">
        <v>6</v>
      </c>
      <c r="CD14" s="30">
        <v>150</v>
      </c>
      <c r="CE14" s="6" t="s">
        <v>1</v>
      </c>
      <c r="CF14" s="8"/>
      <c r="CG14" s="106">
        <v>97</v>
      </c>
      <c r="CH14" s="120">
        <v>100</v>
      </c>
      <c r="CI14" s="120">
        <f>SUM(CG14:CH14)</f>
        <v>197</v>
      </c>
      <c r="CJ14" s="112">
        <v>6</v>
      </c>
      <c r="CK14" s="30">
        <v>150</v>
      </c>
      <c r="CL14" s="6" t="s">
        <v>1</v>
      </c>
      <c r="CM14" s="8"/>
      <c r="CN14" s="106">
        <v>95</v>
      </c>
      <c r="CO14" s="120">
        <v>89</v>
      </c>
      <c r="CP14" s="120">
        <f>SUM(CN14:CO14)</f>
        <v>184</v>
      </c>
      <c r="CQ14" s="30">
        <v>2</v>
      </c>
      <c r="CR14" s="30">
        <v>230</v>
      </c>
      <c r="CS14" s="6" t="s">
        <v>1</v>
      </c>
      <c r="CT14" s="8"/>
      <c r="CU14" s="106">
        <v>103</v>
      </c>
      <c r="CV14" s="120">
        <v>103</v>
      </c>
      <c r="CW14" s="120">
        <f>SUM(CU14:CV14)</f>
        <v>206</v>
      </c>
      <c r="CX14" s="112">
        <v>6</v>
      </c>
      <c r="CY14" s="283">
        <v>220</v>
      </c>
      <c r="CZ14" s="6" t="s">
        <v>1</v>
      </c>
    </row>
    <row r="15" spans="1:104" ht="15.75">
      <c r="A15" s="15">
        <v>6</v>
      </c>
      <c r="B15" s="77" t="s">
        <v>123</v>
      </c>
      <c r="C15" s="52" t="s">
        <v>65</v>
      </c>
      <c r="D15" s="65">
        <v>2014</v>
      </c>
      <c r="E15" s="21">
        <v>23.2</v>
      </c>
      <c r="F15" s="21">
        <v>12.2</v>
      </c>
      <c r="G15" s="21">
        <f>SUM(F15-E15)</f>
        <v>-11</v>
      </c>
      <c r="H15" s="56"/>
      <c r="I15" s="13">
        <f>SUM(M15+R15+Y15+AD15+AK15+AP15+AW15+BD15+BK15+BP15+BW15+CD15+CK15+CR15+CY15)</f>
        <v>1615</v>
      </c>
      <c r="J15" s="8"/>
      <c r="K15" s="74"/>
      <c r="L15" s="62"/>
      <c r="M15" s="44"/>
      <c r="N15" s="6"/>
      <c r="O15" s="8"/>
      <c r="P15" s="74">
        <v>105</v>
      </c>
      <c r="Q15" s="112">
        <v>5</v>
      </c>
      <c r="R15" s="30">
        <v>134</v>
      </c>
      <c r="S15" s="6" t="s">
        <v>1</v>
      </c>
      <c r="T15" s="8"/>
      <c r="U15" s="74">
        <v>107</v>
      </c>
      <c r="V15" s="120">
        <v>92</v>
      </c>
      <c r="W15" s="120">
        <f>SUM(U15:V15)</f>
        <v>199</v>
      </c>
      <c r="X15" s="112">
        <v>7</v>
      </c>
      <c r="Y15" s="30">
        <v>134</v>
      </c>
      <c r="Z15" s="6" t="s">
        <v>1</v>
      </c>
      <c r="AA15" s="8"/>
      <c r="AB15" s="74">
        <v>91</v>
      </c>
      <c r="AC15" s="112">
        <v>3</v>
      </c>
      <c r="AD15" s="30">
        <v>159</v>
      </c>
      <c r="AE15" s="6" t="s">
        <v>1</v>
      </c>
      <c r="AF15" s="8"/>
      <c r="AG15" s="74">
        <v>93</v>
      </c>
      <c r="AH15" s="120">
        <v>90</v>
      </c>
      <c r="AI15" s="120">
        <f>SUM(AG15:AH15)</f>
        <v>183</v>
      </c>
      <c r="AJ15" s="112">
        <v>5</v>
      </c>
      <c r="AK15" s="30">
        <v>168</v>
      </c>
      <c r="AL15" s="6" t="s">
        <v>1</v>
      </c>
      <c r="AM15" s="8"/>
      <c r="AN15" s="74">
        <v>115</v>
      </c>
      <c r="AO15" s="112">
        <v>10</v>
      </c>
      <c r="AP15" s="30">
        <v>80</v>
      </c>
      <c r="AQ15" s="6" t="s">
        <v>1</v>
      </c>
      <c r="AR15" s="8"/>
      <c r="AS15" s="74">
        <v>88</v>
      </c>
      <c r="AT15" s="120"/>
      <c r="AU15" s="120">
        <f>SUM(AS15:AT15)</f>
        <v>88</v>
      </c>
      <c r="AV15" s="112">
        <v>6</v>
      </c>
      <c r="AW15" s="30">
        <v>120</v>
      </c>
      <c r="AX15" s="6" t="s">
        <v>1</v>
      </c>
      <c r="AY15" s="8"/>
      <c r="AZ15" s="74">
        <v>92</v>
      </c>
      <c r="BA15" s="120">
        <v>92</v>
      </c>
      <c r="BB15" s="120">
        <f>SUM(AZ15:BA15)</f>
        <v>184</v>
      </c>
      <c r="BC15" s="112">
        <v>5</v>
      </c>
      <c r="BD15" s="30">
        <v>168</v>
      </c>
      <c r="BE15" s="6" t="s">
        <v>1</v>
      </c>
      <c r="BF15" s="8"/>
      <c r="BG15" s="74"/>
      <c r="BH15" s="120"/>
      <c r="BI15" s="120">
        <f>SUM(BG15:BH15)</f>
        <v>0</v>
      </c>
      <c r="BJ15" s="112"/>
      <c r="BK15" s="30"/>
      <c r="BL15" s="6"/>
      <c r="BM15" s="8"/>
      <c r="BN15" s="157">
        <v>100</v>
      </c>
      <c r="BO15" s="112">
        <v>5</v>
      </c>
      <c r="BP15" s="30">
        <v>134</v>
      </c>
      <c r="BQ15" s="6" t="s">
        <v>1</v>
      </c>
      <c r="BR15" s="8"/>
      <c r="BS15" s="74">
        <v>90</v>
      </c>
      <c r="BT15" s="120">
        <v>82</v>
      </c>
      <c r="BU15" s="120">
        <f>SUM(BS15:BT15)</f>
        <v>172</v>
      </c>
      <c r="BV15" s="112">
        <v>6</v>
      </c>
      <c r="BW15" s="30">
        <v>150</v>
      </c>
      <c r="BX15" s="6" t="s">
        <v>1</v>
      </c>
      <c r="BY15" s="8"/>
      <c r="BZ15" s="74">
        <v>84</v>
      </c>
      <c r="CA15" s="120">
        <v>81</v>
      </c>
      <c r="CB15" s="120">
        <f>SUM(BZ15:CA15)</f>
        <v>165</v>
      </c>
      <c r="CC15" s="112">
        <v>3</v>
      </c>
      <c r="CD15" s="30">
        <v>200</v>
      </c>
      <c r="CE15" s="6" t="s">
        <v>1</v>
      </c>
      <c r="CF15" s="8"/>
      <c r="CG15" s="106">
        <v>95</v>
      </c>
      <c r="CH15" s="120">
        <v>96</v>
      </c>
      <c r="CI15" s="120">
        <f>SUM(CG15:CH15)</f>
        <v>191</v>
      </c>
      <c r="CJ15" s="112">
        <v>5</v>
      </c>
      <c r="CK15" s="30">
        <v>168</v>
      </c>
      <c r="CL15" s="6" t="s">
        <v>1</v>
      </c>
      <c r="CM15" s="8"/>
      <c r="CN15" s="74"/>
      <c r="CO15" s="120"/>
      <c r="CP15" s="120"/>
      <c r="CQ15" s="112"/>
      <c r="CR15" s="30"/>
      <c r="CS15" s="6"/>
      <c r="CT15" s="8"/>
      <c r="CU15" s="74"/>
      <c r="CV15" s="120"/>
      <c r="CW15" s="120"/>
      <c r="CX15" s="112"/>
      <c r="CY15" s="30"/>
      <c r="CZ15" s="6"/>
    </row>
    <row r="16" spans="1:104" ht="15.75">
      <c r="A16" s="15">
        <v>7</v>
      </c>
      <c r="B16" s="77" t="s">
        <v>99</v>
      </c>
      <c r="C16" s="52" t="s">
        <v>100</v>
      </c>
      <c r="D16" s="73">
        <v>2014</v>
      </c>
      <c r="E16" s="21">
        <v>18.399999999999999</v>
      </c>
      <c r="F16" s="21">
        <v>9.4</v>
      </c>
      <c r="G16" s="21">
        <f>SUM(F16-E16)</f>
        <v>-8.9999999999999982</v>
      </c>
      <c r="H16" s="56"/>
      <c r="I16" s="13">
        <f>SUM(M16+R16+Y16+AD16+AK16+AP16+AW16+BD16+BK16+BP16+BW16+CD16+CK16+CR16+CY16)</f>
        <v>1445</v>
      </c>
      <c r="J16" s="8"/>
      <c r="K16" s="74">
        <v>90</v>
      </c>
      <c r="L16" s="62">
        <v>5</v>
      </c>
      <c r="M16" s="30">
        <v>134</v>
      </c>
      <c r="N16" s="6" t="s">
        <v>1</v>
      </c>
      <c r="O16" s="8"/>
      <c r="P16" s="74">
        <v>86</v>
      </c>
      <c r="Q16" s="112">
        <v>2</v>
      </c>
      <c r="R16" s="30">
        <v>184</v>
      </c>
      <c r="S16" s="6" t="s">
        <v>1</v>
      </c>
      <c r="T16" s="8"/>
      <c r="U16" s="74" t="s">
        <v>234</v>
      </c>
      <c r="V16" s="120"/>
      <c r="W16" s="120"/>
      <c r="X16" s="112"/>
      <c r="Y16" s="30"/>
      <c r="Z16" s="6"/>
      <c r="AA16" s="8"/>
      <c r="AB16" s="74">
        <v>91</v>
      </c>
      <c r="AC16" s="112">
        <v>3</v>
      </c>
      <c r="AD16" s="30">
        <v>159</v>
      </c>
      <c r="AE16" s="6" t="s">
        <v>1</v>
      </c>
      <c r="AF16" s="8"/>
      <c r="AG16" s="74">
        <v>90</v>
      </c>
      <c r="AH16" s="120">
        <v>83</v>
      </c>
      <c r="AI16" s="120">
        <f>SUM(AG16:AH16)</f>
        <v>173</v>
      </c>
      <c r="AJ16" s="112">
        <v>3</v>
      </c>
      <c r="AK16" s="30">
        <v>200</v>
      </c>
      <c r="AL16" s="6" t="s">
        <v>1</v>
      </c>
      <c r="AM16" s="8"/>
      <c r="AN16" s="74"/>
      <c r="AO16" s="112"/>
      <c r="AP16" s="30"/>
      <c r="AQ16" s="6"/>
      <c r="AR16" s="8"/>
      <c r="AS16" s="74">
        <v>83</v>
      </c>
      <c r="AT16" s="120"/>
      <c r="AU16" s="120">
        <f>SUM(AS16:AT16)</f>
        <v>83</v>
      </c>
      <c r="AV16" s="112">
        <v>2</v>
      </c>
      <c r="AW16" s="30">
        <v>184</v>
      </c>
      <c r="AX16" s="6" t="s">
        <v>1</v>
      </c>
      <c r="AY16" s="8"/>
      <c r="AZ16" s="74">
        <v>82</v>
      </c>
      <c r="BA16" s="120">
        <v>84</v>
      </c>
      <c r="BB16" s="120">
        <f>SUM(AZ16:BA16)</f>
        <v>166</v>
      </c>
      <c r="BC16" s="112">
        <v>3</v>
      </c>
      <c r="BD16" s="30">
        <v>200</v>
      </c>
      <c r="BE16" s="6" t="s">
        <v>1</v>
      </c>
      <c r="BF16" s="8"/>
      <c r="BG16" s="74"/>
      <c r="BH16" s="120"/>
      <c r="BI16" s="120">
        <f>SUM(BG16:BH16)</f>
        <v>0</v>
      </c>
      <c r="BJ16" s="112"/>
      <c r="BK16" s="30"/>
      <c r="BL16" s="6"/>
      <c r="BM16" s="8"/>
      <c r="BN16" s="137"/>
      <c r="BO16" s="112"/>
      <c r="BP16" s="30"/>
      <c r="BQ16" s="6"/>
      <c r="BR16" s="8"/>
      <c r="BS16" s="74">
        <v>79</v>
      </c>
      <c r="BT16" s="120">
        <v>76</v>
      </c>
      <c r="BU16" s="120">
        <f>SUM(BS16:BT16)</f>
        <v>155</v>
      </c>
      <c r="BV16" s="112">
        <v>3</v>
      </c>
      <c r="BW16" s="30">
        <v>200</v>
      </c>
      <c r="BX16" s="6" t="s">
        <v>1</v>
      </c>
      <c r="BY16" s="8"/>
      <c r="BZ16" s="74"/>
      <c r="CA16" s="120"/>
      <c r="CB16" s="120"/>
      <c r="CC16" s="112"/>
      <c r="CD16" s="30"/>
      <c r="CE16" s="6"/>
      <c r="CF16" s="8"/>
      <c r="CG16" s="106">
        <v>82</v>
      </c>
      <c r="CH16" s="120">
        <v>83</v>
      </c>
      <c r="CI16" s="120">
        <f>SUM(CG16:CH16)</f>
        <v>165</v>
      </c>
      <c r="CJ16" s="112">
        <v>4</v>
      </c>
      <c r="CK16" s="30">
        <v>184</v>
      </c>
      <c r="CL16" s="6" t="s">
        <v>1</v>
      </c>
      <c r="CM16" s="8"/>
      <c r="CN16" s="74"/>
      <c r="CO16" s="120"/>
      <c r="CP16" s="120"/>
      <c r="CQ16" s="112"/>
      <c r="CR16" s="30"/>
      <c r="CS16" s="6"/>
      <c r="CT16" s="8"/>
      <c r="CU16" s="74"/>
      <c r="CV16" s="120"/>
      <c r="CW16" s="120"/>
      <c r="CX16" s="112"/>
      <c r="CY16" s="30"/>
      <c r="CZ16" s="6"/>
    </row>
    <row r="17" spans="1:104" ht="15.75">
      <c r="A17" s="15">
        <v>8</v>
      </c>
      <c r="B17" s="77" t="s">
        <v>103</v>
      </c>
      <c r="C17" s="52" t="s">
        <v>65</v>
      </c>
      <c r="D17" s="72">
        <v>2013</v>
      </c>
      <c r="E17" s="21">
        <v>24.6</v>
      </c>
      <c r="F17" s="21">
        <v>18</v>
      </c>
      <c r="G17" s="21">
        <f>SUM(F17-E17)</f>
        <v>-6.6000000000000014</v>
      </c>
      <c r="H17" s="286"/>
      <c r="I17" s="13">
        <f>SUM(M17+R17+Y17+AD17+AK17+AP17+AW17+BD17+BK17+BP17+BW17+CD17+CK17+CR17+CY17)</f>
        <v>1099</v>
      </c>
      <c r="J17" s="8"/>
      <c r="K17" s="74">
        <v>97</v>
      </c>
      <c r="L17" s="44">
        <v>6</v>
      </c>
      <c r="M17" s="30">
        <v>120</v>
      </c>
      <c r="N17" s="6" t="s">
        <v>1</v>
      </c>
      <c r="O17" s="8"/>
      <c r="P17" s="74"/>
      <c r="Q17" s="112"/>
      <c r="R17" s="30"/>
      <c r="S17" s="6"/>
      <c r="T17" s="8"/>
      <c r="U17" s="74">
        <v>110</v>
      </c>
      <c r="V17" s="120">
        <v>102</v>
      </c>
      <c r="W17" s="120">
        <f>SUM(U17:V17)</f>
        <v>212</v>
      </c>
      <c r="X17" s="112">
        <v>9</v>
      </c>
      <c r="Y17" s="30">
        <v>110</v>
      </c>
      <c r="Z17" s="6" t="s">
        <v>1</v>
      </c>
      <c r="AA17" s="8"/>
      <c r="AB17" s="74">
        <v>97</v>
      </c>
      <c r="AC17" s="112">
        <v>5</v>
      </c>
      <c r="AD17" s="30">
        <v>134</v>
      </c>
      <c r="AE17" s="6" t="s">
        <v>1</v>
      </c>
      <c r="AF17" s="8"/>
      <c r="AG17" s="74"/>
      <c r="AH17" s="120"/>
      <c r="AI17" s="120"/>
      <c r="AJ17" s="112"/>
      <c r="AK17" s="30"/>
      <c r="AL17" s="6"/>
      <c r="AM17" s="8"/>
      <c r="AN17" s="74">
        <v>102</v>
      </c>
      <c r="AO17" s="112">
        <v>7</v>
      </c>
      <c r="AP17" s="30">
        <v>105</v>
      </c>
      <c r="AQ17" s="6" t="s">
        <v>1</v>
      </c>
      <c r="AR17" s="8"/>
      <c r="AS17" s="74">
        <v>91</v>
      </c>
      <c r="AT17" s="120"/>
      <c r="AU17" s="120">
        <f>SUM(AS17:AT17)</f>
        <v>91</v>
      </c>
      <c r="AV17" s="112">
        <v>7</v>
      </c>
      <c r="AW17" s="30">
        <v>110</v>
      </c>
      <c r="AX17" s="6" t="s">
        <v>1</v>
      </c>
      <c r="AY17" s="8"/>
      <c r="AZ17" s="74">
        <v>91</v>
      </c>
      <c r="BA17" s="120">
        <v>88</v>
      </c>
      <c r="BB17" s="120">
        <f>SUM(AZ17:BA17)</f>
        <v>179</v>
      </c>
      <c r="BC17" s="112">
        <v>4</v>
      </c>
      <c r="BD17" s="30">
        <v>184</v>
      </c>
      <c r="BE17" s="6" t="s">
        <v>1</v>
      </c>
      <c r="BF17" s="8"/>
      <c r="BG17" s="74"/>
      <c r="BH17" s="120"/>
      <c r="BI17" s="120">
        <f>SUM(BG17:BH17)</f>
        <v>0</v>
      </c>
      <c r="BJ17" s="112"/>
      <c r="BK17" s="30"/>
      <c r="BL17" s="6"/>
      <c r="BM17" s="8"/>
      <c r="BN17" s="137"/>
      <c r="BO17" s="112"/>
      <c r="BP17" s="30"/>
      <c r="BQ17" s="6"/>
      <c r="BR17" s="8"/>
      <c r="BS17" s="74">
        <v>84</v>
      </c>
      <c r="BT17" s="120">
        <v>76</v>
      </c>
      <c r="BU17" s="120">
        <f>SUM(BS17:BT17)</f>
        <v>160</v>
      </c>
      <c r="BV17" s="112">
        <v>5</v>
      </c>
      <c r="BW17" s="30">
        <v>168</v>
      </c>
      <c r="BX17" s="6" t="s">
        <v>1</v>
      </c>
      <c r="BY17" s="8"/>
      <c r="BZ17" s="74">
        <v>88</v>
      </c>
      <c r="CA17" s="120">
        <v>86</v>
      </c>
      <c r="CB17" s="120">
        <f>SUM(BZ17:CA17)</f>
        <v>174</v>
      </c>
      <c r="CC17" s="112">
        <v>5</v>
      </c>
      <c r="CD17" s="30">
        <v>168</v>
      </c>
      <c r="CE17" s="6" t="s">
        <v>1</v>
      </c>
      <c r="CF17" s="8"/>
      <c r="CG17" s="74"/>
      <c r="CH17" s="120"/>
      <c r="CI17" s="120"/>
      <c r="CJ17" s="112"/>
      <c r="CK17" s="30"/>
      <c r="CL17" s="6"/>
      <c r="CM17" s="8"/>
      <c r="CN17" s="74"/>
      <c r="CO17" s="120"/>
      <c r="CP17" s="120"/>
      <c r="CQ17" s="112"/>
      <c r="CR17" s="30"/>
      <c r="CS17" s="6"/>
      <c r="CT17" s="8"/>
      <c r="CU17" s="74"/>
      <c r="CV17" s="120"/>
      <c r="CW17" s="120"/>
      <c r="CX17" s="112"/>
      <c r="CY17" s="30"/>
      <c r="CZ17" s="6"/>
    </row>
    <row r="18" spans="1:104" ht="15.75">
      <c r="A18" s="15">
        <v>9</v>
      </c>
      <c r="B18" s="114" t="s">
        <v>90</v>
      </c>
      <c r="C18" s="52" t="s">
        <v>43</v>
      </c>
      <c r="D18" s="105">
        <v>2014</v>
      </c>
      <c r="E18" s="21">
        <v>5.8</v>
      </c>
      <c r="F18" s="21">
        <v>2.4</v>
      </c>
      <c r="G18" s="21">
        <f>SUM(F18-E18)</f>
        <v>-3.4</v>
      </c>
      <c r="H18" s="282"/>
      <c r="I18" s="13">
        <f>SUM(M18+R18+Y18+AD18+AK18+AP18+AW18+BD18+BK18+BP18+BW18+CD18+CK18+CR18+CY18)</f>
        <v>1008</v>
      </c>
      <c r="J18" s="8"/>
      <c r="K18" s="74">
        <v>84</v>
      </c>
      <c r="L18" s="62">
        <v>3</v>
      </c>
      <c r="M18" s="30">
        <v>168</v>
      </c>
      <c r="N18" s="6" t="s">
        <v>1</v>
      </c>
      <c r="O18" s="8"/>
      <c r="P18" s="74"/>
      <c r="Q18" s="112"/>
      <c r="R18" s="30"/>
      <c r="S18" s="6"/>
      <c r="T18" s="8"/>
      <c r="U18" s="74">
        <v>82</v>
      </c>
      <c r="V18" s="120">
        <v>79</v>
      </c>
      <c r="W18" s="120">
        <f>SUM(U18:V18)</f>
        <v>161</v>
      </c>
      <c r="X18" s="112">
        <v>1</v>
      </c>
      <c r="Y18" s="30">
        <v>280</v>
      </c>
      <c r="Z18" s="6" t="s">
        <v>1</v>
      </c>
      <c r="AA18" s="8"/>
      <c r="AB18" s="74"/>
      <c r="AC18" s="112"/>
      <c r="AD18" s="30"/>
      <c r="AE18" s="6"/>
      <c r="AF18" s="8"/>
      <c r="AG18" s="74"/>
      <c r="AH18" s="120"/>
      <c r="AI18" s="120"/>
      <c r="AJ18" s="112"/>
      <c r="AK18" s="30"/>
      <c r="AL18" s="6"/>
      <c r="AM18" s="8"/>
      <c r="AN18" s="74"/>
      <c r="AO18" s="112"/>
      <c r="AP18" s="30"/>
      <c r="AQ18" s="6"/>
      <c r="AR18" s="8"/>
      <c r="AS18" s="74"/>
      <c r="AT18" s="120"/>
      <c r="AU18" s="120"/>
      <c r="AV18" s="112"/>
      <c r="AW18" s="30"/>
      <c r="AX18" s="6"/>
      <c r="AY18" s="8"/>
      <c r="AZ18" s="74">
        <v>73</v>
      </c>
      <c r="BA18" s="120">
        <v>74</v>
      </c>
      <c r="BB18" s="120">
        <f>SUM(AZ18:BA18)</f>
        <v>147</v>
      </c>
      <c r="BC18" s="112">
        <v>1</v>
      </c>
      <c r="BD18" s="30">
        <v>280</v>
      </c>
      <c r="BE18" s="6" t="s">
        <v>1</v>
      </c>
      <c r="BF18" s="8"/>
      <c r="BG18" s="74"/>
      <c r="BH18" s="120"/>
      <c r="BI18" s="120">
        <f>SUM(BG18:BH18)</f>
        <v>0</v>
      </c>
      <c r="BJ18" s="112"/>
      <c r="BK18" s="30"/>
      <c r="BL18" s="6"/>
      <c r="BM18" s="8"/>
      <c r="BN18" s="137"/>
      <c r="BO18" s="112"/>
      <c r="BP18" s="30"/>
      <c r="BQ18" s="6"/>
      <c r="BR18" s="8"/>
      <c r="BS18" s="74"/>
      <c r="BT18" s="120"/>
      <c r="BU18" s="120">
        <f>SUM(BS18:BT18)</f>
        <v>0</v>
      </c>
      <c r="BV18" s="112"/>
      <c r="BW18" s="30"/>
      <c r="BX18" s="6"/>
      <c r="BY18" s="8"/>
      <c r="BZ18" s="74">
        <v>73</v>
      </c>
      <c r="CA18" s="120">
        <v>79</v>
      </c>
      <c r="CB18" s="120">
        <f>SUM(BZ18:CA18)</f>
        <v>152</v>
      </c>
      <c r="CC18" s="112">
        <v>1</v>
      </c>
      <c r="CD18" s="30">
        <v>280</v>
      </c>
      <c r="CE18" s="6" t="s">
        <v>1</v>
      </c>
      <c r="CF18" s="8"/>
      <c r="CG18" s="74"/>
      <c r="CH18" s="120"/>
      <c r="CI18" s="120"/>
      <c r="CJ18" s="112"/>
      <c r="CK18" s="30"/>
      <c r="CL18" s="6"/>
      <c r="CM18" s="8"/>
      <c r="CN18" s="74"/>
      <c r="CO18" s="120"/>
      <c r="CP18" s="120"/>
      <c r="CQ18" s="112"/>
      <c r="CR18" s="30"/>
      <c r="CS18" s="6"/>
      <c r="CT18" s="8"/>
      <c r="CU18" s="74"/>
      <c r="CV18" s="120"/>
      <c r="CW18" s="120"/>
      <c r="CX18" s="112"/>
      <c r="CY18" s="30"/>
      <c r="CZ18" s="6"/>
    </row>
    <row r="19" spans="1:104" ht="15.75">
      <c r="A19" s="15">
        <v>10</v>
      </c>
      <c r="B19" s="77" t="s">
        <v>71</v>
      </c>
      <c r="C19" s="52" t="s">
        <v>38</v>
      </c>
      <c r="D19" s="65">
        <v>2014</v>
      </c>
      <c r="E19" s="21">
        <v>37.4</v>
      </c>
      <c r="F19" s="21">
        <v>23.8</v>
      </c>
      <c r="G19" s="21">
        <f>SUM(F19-E19)</f>
        <v>-13.599999999999998</v>
      </c>
      <c r="H19" s="56"/>
      <c r="I19" s="13">
        <f>SUM(M19+R19+Y19+AD19+AK19+AP19+AW19+BD19+BK19+BP19+BW19+CD19+CK19+CR19+CY19)</f>
        <v>928</v>
      </c>
      <c r="J19" s="8"/>
      <c r="K19" s="74">
        <v>113</v>
      </c>
      <c r="L19" s="62">
        <v>7</v>
      </c>
      <c r="M19" s="30">
        <v>110</v>
      </c>
      <c r="N19" s="6" t="s">
        <v>1</v>
      </c>
      <c r="O19" s="8"/>
      <c r="P19" s="74"/>
      <c r="Q19" s="44"/>
      <c r="R19" s="30"/>
      <c r="S19" s="6"/>
      <c r="T19" s="8"/>
      <c r="U19" s="74">
        <v>94</v>
      </c>
      <c r="V19" s="120">
        <v>94</v>
      </c>
      <c r="W19" s="120">
        <f>SUM(U19:V19)</f>
        <v>188</v>
      </c>
      <c r="X19" s="112">
        <v>5</v>
      </c>
      <c r="Y19" s="30">
        <v>159</v>
      </c>
      <c r="Z19" s="6"/>
      <c r="AA19" s="8"/>
      <c r="AB19" s="74"/>
      <c r="AC19" s="112"/>
      <c r="AD19" s="30"/>
      <c r="AE19" s="6"/>
      <c r="AF19" s="8"/>
      <c r="AG19" s="74">
        <v>105</v>
      </c>
      <c r="AH19" s="120">
        <v>99</v>
      </c>
      <c r="AI19" s="120">
        <f>SUM(AG19:AH19)</f>
        <v>204</v>
      </c>
      <c r="AJ19" s="112">
        <v>6</v>
      </c>
      <c r="AK19" s="30">
        <v>150</v>
      </c>
      <c r="AL19" s="6" t="s">
        <v>1</v>
      </c>
      <c r="AM19" s="8"/>
      <c r="AN19" s="74"/>
      <c r="AO19" s="112"/>
      <c r="AP19" s="30"/>
      <c r="AQ19" s="6"/>
      <c r="AR19" s="8"/>
      <c r="AS19" s="74">
        <v>98</v>
      </c>
      <c r="AT19" s="120"/>
      <c r="AU19" s="120">
        <f>SUM(AS19:AT19)</f>
        <v>98</v>
      </c>
      <c r="AV19" s="112">
        <v>9</v>
      </c>
      <c r="AW19" s="30">
        <v>90</v>
      </c>
      <c r="AX19" s="6" t="s">
        <v>1</v>
      </c>
      <c r="AY19" s="8"/>
      <c r="AZ19" s="74"/>
      <c r="BA19" s="120"/>
      <c r="BB19" s="120">
        <f>SUM(AZ19:BA19)</f>
        <v>0</v>
      </c>
      <c r="BC19" s="112"/>
      <c r="BD19" s="30"/>
      <c r="BE19" s="6"/>
      <c r="BF19" s="8"/>
      <c r="BG19" s="74"/>
      <c r="BH19" s="120"/>
      <c r="BI19" s="120">
        <f>SUM(BG19:BH19)</f>
        <v>0</v>
      </c>
      <c r="BJ19" s="112"/>
      <c r="BK19" s="30"/>
      <c r="BL19" s="6"/>
      <c r="BM19" s="8"/>
      <c r="BN19" s="30"/>
      <c r="BO19" s="112"/>
      <c r="BP19" s="30"/>
      <c r="BQ19" s="6"/>
      <c r="BR19" s="8"/>
      <c r="BS19" s="74">
        <v>97</v>
      </c>
      <c r="BT19" s="120">
        <v>96</v>
      </c>
      <c r="BU19" s="120">
        <f>SUM(BS19:BT19)</f>
        <v>193</v>
      </c>
      <c r="BV19" s="112">
        <v>8</v>
      </c>
      <c r="BW19" s="30">
        <v>115</v>
      </c>
      <c r="BX19" s="6" t="s">
        <v>1</v>
      </c>
      <c r="BY19" s="8"/>
      <c r="BZ19" s="74"/>
      <c r="CA19" s="120"/>
      <c r="CB19" s="120"/>
      <c r="CC19" s="112"/>
      <c r="CD19" s="30"/>
      <c r="CE19" s="6"/>
      <c r="CF19" s="8"/>
      <c r="CG19" s="106">
        <v>104</v>
      </c>
      <c r="CH19" s="120">
        <v>97</v>
      </c>
      <c r="CI19" s="120">
        <f>SUM(CG19:CH19)</f>
        <v>201</v>
      </c>
      <c r="CJ19" s="112">
        <v>8</v>
      </c>
      <c r="CK19" s="30">
        <v>120</v>
      </c>
      <c r="CL19" s="6" t="s">
        <v>1</v>
      </c>
      <c r="CM19" s="8"/>
      <c r="CN19" s="106">
        <v>106</v>
      </c>
      <c r="CO19" s="120">
        <v>95</v>
      </c>
      <c r="CP19" s="120">
        <f>SUM(CN19:CO19)</f>
        <v>201</v>
      </c>
      <c r="CQ19" s="30">
        <v>4</v>
      </c>
      <c r="CR19" s="30">
        <v>184</v>
      </c>
      <c r="CS19" s="6" t="s">
        <v>1</v>
      </c>
      <c r="CT19" s="8"/>
      <c r="CU19" s="74"/>
      <c r="CV19" s="120"/>
      <c r="CW19" s="120"/>
      <c r="CX19" s="30"/>
      <c r="CY19" s="30"/>
      <c r="CZ19" s="6"/>
    </row>
    <row r="20" spans="1:104" ht="15" customHeight="1">
      <c r="A20" s="15">
        <v>11</v>
      </c>
      <c r="B20" s="77" t="s">
        <v>134</v>
      </c>
      <c r="C20" s="51" t="s">
        <v>200</v>
      </c>
      <c r="D20" s="72">
        <v>2013</v>
      </c>
      <c r="E20" s="21">
        <v>15.4</v>
      </c>
      <c r="F20" s="53">
        <v>14.5</v>
      </c>
      <c r="G20" s="53">
        <f>SUM(F20-E20)</f>
        <v>-0.90000000000000036</v>
      </c>
      <c r="H20" s="282"/>
      <c r="I20" s="13">
        <f>SUM(M20+R20+Y20+AD20+AK20+AP20+AW20+BD20+BK20+BP20+BW20+CD20+CK20+CR20+CY20)</f>
        <v>842</v>
      </c>
      <c r="J20" s="8"/>
      <c r="K20" s="74"/>
      <c r="L20" s="5"/>
      <c r="M20" s="30"/>
      <c r="N20" s="6"/>
      <c r="O20" s="8"/>
      <c r="P20" s="74">
        <v>99</v>
      </c>
      <c r="Q20" s="112">
        <v>4</v>
      </c>
      <c r="R20" s="30">
        <v>150</v>
      </c>
      <c r="S20" s="6" t="s">
        <v>1</v>
      </c>
      <c r="T20" s="8"/>
      <c r="U20" s="74"/>
      <c r="V20" s="120"/>
      <c r="W20" s="120"/>
      <c r="X20" s="112"/>
      <c r="Y20" s="30"/>
      <c r="Z20" s="6" t="s">
        <v>1</v>
      </c>
      <c r="AA20" s="8"/>
      <c r="AB20" s="74"/>
      <c r="AC20" s="112"/>
      <c r="AD20" s="30"/>
      <c r="AE20" s="6"/>
      <c r="AF20" s="8"/>
      <c r="AG20" s="74"/>
      <c r="AH20" s="120"/>
      <c r="AI20" s="120"/>
      <c r="AJ20" s="112"/>
      <c r="AK20" s="30"/>
      <c r="AL20" s="6"/>
      <c r="AM20" s="8"/>
      <c r="AN20" s="74">
        <v>93</v>
      </c>
      <c r="AO20" s="112">
        <v>5</v>
      </c>
      <c r="AP20" s="30">
        <v>134</v>
      </c>
      <c r="AQ20" s="6" t="s">
        <v>1</v>
      </c>
      <c r="AR20" s="8"/>
      <c r="AS20" s="74"/>
      <c r="AT20" s="120"/>
      <c r="AU20" s="120"/>
      <c r="AV20" s="112"/>
      <c r="AW20" s="30"/>
      <c r="AX20" s="6"/>
      <c r="AY20" s="8"/>
      <c r="AZ20" s="74"/>
      <c r="BA20" s="120"/>
      <c r="BB20" s="120">
        <f>SUM(AZ20:BA20)</f>
        <v>0</v>
      </c>
      <c r="BC20" s="112"/>
      <c r="BD20" s="30"/>
      <c r="BE20" s="6"/>
      <c r="BF20" s="8"/>
      <c r="BG20" s="139">
        <v>102</v>
      </c>
      <c r="BH20" s="120">
        <v>105</v>
      </c>
      <c r="BI20" s="120">
        <f>SUM(BG20:BH20)</f>
        <v>207</v>
      </c>
      <c r="BJ20" s="112">
        <v>6</v>
      </c>
      <c r="BK20" s="30">
        <v>150</v>
      </c>
      <c r="BL20" s="6" t="s">
        <v>1</v>
      </c>
      <c r="BM20" s="8"/>
      <c r="BN20" s="157">
        <v>98</v>
      </c>
      <c r="BO20" s="112">
        <v>3</v>
      </c>
      <c r="BP20" s="30">
        <v>168</v>
      </c>
      <c r="BQ20" s="6" t="s">
        <v>1</v>
      </c>
      <c r="BR20" s="8"/>
      <c r="BS20" s="74"/>
      <c r="BT20" s="120"/>
      <c r="BU20" s="120">
        <f>SUM(BS20:BT20)</f>
        <v>0</v>
      </c>
      <c r="BV20" s="112"/>
      <c r="BW20" s="30"/>
      <c r="BX20" s="6"/>
      <c r="BY20" s="8"/>
      <c r="BZ20" s="74"/>
      <c r="CA20" s="120"/>
      <c r="CB20" s="120"/>
      <c r="CC20" s="112"/>
      <c r="CD20" s="30"/>
      <c r="CE20" s="6"/>
      <c r="CF20" s="8"/>
      <c r="CG20" s="74"/>
      <c r="CH20" s="120"/>
      <c r="CI20" s="120"/>
      <c r="CJ20" s="112"/>
      <c r="CK20" s="30"/>
      <c r="CL20" s="6"/>
      <c r="CM20" s="8"/>
      <c r="CN20" s="74"/>
      <c r="CO20" s="120"/>
      <c r="CP20" s="120"/>
      <c r="CQ20" s="112"/>
      <c r="CR20" s="30"/>
      <c r="CS20" s="6"/>
      <c r="CT20" s="8"/>
      <c r="CU20" s="106">
        <v>94</v>
      </c>
      <c r="CV20" s="120">
        <v>90</v>
      </c>
      <c r="CW20" s="120">
        <f>SUM(CU20:CV20)</f>
        <v>184</v>
      </c>
      <c r="CX20" s="112">
        <v>5</v>
      </c>
      <c r="CY20" s="283">
        <v>240</v>
      </c>
      <c r="CZ20" s="6" t="s">
        <v>1</v>
      </c>
    </row>
    <row r="21" spans="1:104" ht="15" customHeight="1">
      <c r="A21" s="15">
        <v>12</v>
      </c>
      <c r="B21" s="77" t="s">
        <v>121</v>
      </c>
      <c r="C21" s="51" t="s">
        <v>119</v>
      </c>
      <c r="D21" s="72">
        <v>2013</v>
      </c>
      <c r="E21" s="21">
        <v>29.8</v>
      </c>
      <c r="F21" s="53">
        <v>21.8</v>
      </c>
      <c r="G21" s="53">
        <f>SUM(F21-E21)</f>
        <v>-8</v>
      </c>
      <c r="H21" s="2"/>
      <c r="I21" s="13">
        <f>SUM(M21+R21+Y21+AD21+AK21+AP21+AW21+BD21+BK21+BP21+BW21+CD21+CK21+CR21+CY21)</f>
        <v>782</v>
      </c>
      <c r="J21" s="8"/>
      <c r="K21" s="74"/>
      <c r="L21" s="5"/>
      <c r="M21" s="30"/>
      <c r="N21" s="6"/>
      <c r="O21" s="8"/>
      <c r="P21" s="74">
        <v>106</v>
      </c>
      <c r="Q21" s="112">
        <v>6</v>
      </c>
      <c r="R21" s="30">
        <v>120</v>
      </c>
      <c r="S21" s="6" t="s">
        <v>1</v>
      </c>
      <c r="T21" s="8"/>
      <c r="U21" s="74"/>
      <c r="V21" s="120"/>
      <c r="W21" s="120"/>
      <c r="X21" s="112"/>
      <c r="Y21" s="30"/>
      <c r="Z21" s="6"/>
      <c r="AA21" s="8"/>
      <c r="AB21" s="74" t="s">
        <v>234</v>
      </c>
      <c r="AC21" s="112"/>
      <c r="AD21" s="30"/>
      <c r="AE21" s="6"/>
      <c r="AF21" s="8"/>
      <c r="AG21" s="74">
        <v>107</v>
      </c>
      <c r="AH21" s="120">
        <v>103</v>
      </c>
      <c r="AI21" s="120">
        <f>SUM(AG21:AH21)</f>
        <v>210</v>
      </c>
      <c r="AJ21" s="112">
        <v>7</v>
      </c>
      <c r="AK21" s="30">
        <v>134</v>
      </c>
      <c r="AL21" s="6" t="s">
        <v>1</v>
      </c>
      <c r="AM21" s="8"/>
      <c r="AN21" s="74">
        <v>107</v>
      </c>
      <c r="AO21" s="112">
        <v>9</v>
      </c>
      <c r="AP21" s="30">
        <v>90</v>
      </c>
      <c r="AQ21" s="6" t="s">
        <v>1</v>
      </c>
      <c r="AR21" s="8"/>
      <c r="AS21" s="74"/>
      <c r="AT21" s="120"/>
      <c r="AU21" s="120"/>
      <c r="AV21" s="112"/>
      <c r="AW21" s="30"/>
      <c r="AX21" s="6"/>
      <c r="AY21" s="8"/>
      <c r="AZ21" s="74"/>
      <c r="BA21" s="120"/>
      <c r="BB21" s="120">
        <f>SUM(AZ21:BA21)</f>
        <v>0</v>
      </c>
      <c r="BC21" s="112"/>
      <c r="BD21" s="30"/>
      <c r="BE21" s="6"/>
      <c r="BF21" s="8"/>
      <c r="BG21" s="139">
        <v>97</v>
      </c>
      <c r="BH21" s="120">
        <v>94</v>
      </c>
      <c r="BI21" s="120">
        <f>SUM(BG21:BH21)</f>
        <v>191</v>
      </c>
      <c r="BJ21" s="112">
        <v>4</v>
      </c>
      <c r="BK21" s="30">
        <v>184</v>
      </c>
      <c r="BL21" s="6" t="s">
        <v>1</v>
      </c>
      <c r="BM21" s="8"/>
      <c r="BN21" s="30"/>
      <c r="BO21" s="112"/>
      <c r="BP21" s="30"/>
      <c r="BQ21" s="6"/>
      <c r="BR21" s="8"/>
      <c r="BS21" s="74"/>
      <c r="BT21" s="120"/>
      <c r="BU21" s="120">
        <f>SUM(BS21:BT21)</f>
        <v>0</v>
      </c>
      <c r="BV21" s="112"/>
      <c r="BW21" s="30"/>
      <c r="BX21" s="6"/>
      <c r="BY21" s="8"/>
      <c r="BZ21" s="74">
        <v>88</v>
      </c>
      <c r="CA21" s="120">
        <v>111</v>
      </c>
      <c r="CB21" s="120">
        <f>SUM(BZ21:CA21)</f>
        <v>199</v>
      </c>
      <c r="CC21" s="112">
        <v>8</v>
      </c>
      <c r="CD21" s="30">
        <v>120</v>
      </c>
      <c r="CE21" s="6" t="s">
        <v>1</v>
      </c>
      <c r="CF21" s="8"/>
      <c r="CG21" s="106">
        <v>103</v>
      </c>
      <c r="CH21" s="120">
        <v>97</v>
      </c>
      <c r="CI21" s="120">
        <f>SUM(CG21:CH21)</f>
        <v>200</v>
      </c>
      <c r="CJ21" s="112">
        <v>7</v>
      </c>
      <c r="CK21" s="30">
        <v>134</v>
      </c>
      <c r="CL21" s="6" t="s">
        <v>1</v>
      </c>
      <c r="CM21" s="8"/>
      <c r="CN21" s="74"/>
      <c r="CO21" s="120"/>
      <c r="CP21" s="120"/>
      <c r="CQ21" s="112"/>
      <c r="CR21" s="30"/>
      <c r="CS21" s="6"/>
      <c r="CT21" s="8"/>
      <c r="CU21" s="74"/>
      <c r="CV21" s="120"/>
      <c r="CW21" s="120"/>
      <c r="CX21" s="112"/>
      <c r="CY21" s="30"/>
      <c r="CZ21" s="6"/>
    </row>
    <row r="22" spans="1:104" ht="15" customHeight="1">
      <c r="A22" s="15">
        <v>13</v>
      </c>
      <c r="B22" s="77" t="s">
        <v>63</v>
      </c>
      <c r="C22" s="52" t="s">
        <v>39</v>
      </c>
      <c r="D22" s="66">
        <v>2013</v>
      </c>
      <c r="E22" s="21">
        <v>23.4</v>
      </c>
      <c r="F22" s="53">
        <v>20.2</v>
      </c>
      <c r="G22" s="53">
        <f>SUM(F22-E22)</f>
        <v>-3.1999999999999993</v>
      </c>
      <c r="H22" s="57"/>
      <c r="I22" s="13">
        <f>SUM(M22+R22+Y22+AD22+AK22+AP22+AW22+BD22+BK22+BP22+BW22+CD22+CK22+CR22+CY22)</f>
        <v>767</v>
      </c>
      <c r="J22" s="8"/>
      <c r="K22" s="74"/>
      <c r="L22" s="5"/>
      <c r="M22" s="30"/>
      <c r="N22" s="6"/>
      <c r="O22" s="8"/>
      <c r="P22" s="74"/>
      <c r="Q22" s="112"/>
      <c r="R22" s="30"/>
      <c r="S22" s="6"/>
      <c r="T22" s="8"/>
      <c r="U22" s="74">
        <v>103</v>
      </c>
      <c r="V22" s="120">
        <v>112</v>
      </c>
      <c r="W22" s="120">
        <f>SUM(U22:V22)</f>
        <v>215</v>
      </c>
      <c r="X22" s="112">
        <v>10</v>
      </c>
      <c r="Y22" s="30">
        <v>100</v>
      </c>
      <c r="Z22" s="6" t="s">
        <v>1</v>
      </c>
      <c r="AA22" s="8"/>
      <c r="AB22" s="74"/>
      <c r="AC22" s="112"/>
      <c r="AD22" s="44"/>
      <c r="AE22" s="6"/>
      <c r="AF22" s="8"/>
      <c r="AG22" s="74"/>
      <c r="AH22" s="120"/>
      <c r="AI22" s="120"/>
      <c r="AJ22" s="112"/>
      <c r="AK22" s="30"/>
      <c r="AL22" s="6"/>
      <c r="AM22" s="8"/>
      <c r="AN22" s="74">
        <v>83</v>
      </c>
      <c r="AO22" s="112">
        <v>3</v>
      </c>
      <c r="AP22" s="30">
        <v>168</v>
      </c>
      <c r="AQ22" s="6" t="s">
        <v>1</v>
      </c>
      <c r="AR22" s="8"/>
      <c r="AS22" s="74">
        <v>96</v>
      </c>
      <c r="AT22" s="120"/>
      <c r="AU22" s="120">
        <f>SUM(AS22:AT22)</f>
        <v>96</v>
      </c>
      <c r="AV22" s="112">
        <v>8</v>
      </c>
      <c r="AW22" s="30">
        <v>100</v>
      </c>
      <c r="AX22" s="6" t="s">
        <v>1</v>
      </c>
      <c r="AY22" s="8"/>
      <c r="AZ22" s="74">
        <v>94</v>
      </c>
      <c r="BA22" s="120">
        <v>92</v>
      </c>
      <c r="BB22" s="120">
        <f>SUM(AZ22:BA22)</f>
        <v>186</v>
      </c>
      <c r="BC22" s="112">
        <v>6</v>
      </c>
      <c r="BD22" s="30">
        <v>150</v>
      </c>
      <c r="BE22" s="6" t="s">
        <v>1</v>
      </c>
      <c r="BF22" s="8"/>
      <c r="BG22" s="74"/>
      <c r="BH22" s="120"/>
      <c r="BI22" s="120">
        <f>SUM(BG22:BH22)</f>
        <v>0</v>
      </c>
      <c r="BJ22" s="112"/>
      <c r="BK22" s="30"/>
      <c r="BL22" s="6"/>
      <c r="BM22" s="8"/>
      <c r="BN22" s="137"/>
      <c r="BO22" s="112"/>
      <c r="BP22" s="30"/>
      <c r="BQ22" s="6"/>
      <c r="BR22" s="8"/>
      <c r="BS22" s="74">
        <v>99</v>
      </c>
      <c r="BT22" s="120">
        <v>94</v>
      </c>
      <c r="BU22" s="120">
        <f>SUM(BS22:BT22)</f>
        <v>193</v>
      </c>
      <c r="BV22" s="112">
        <v>8</v>
      </c>
      <c r="BW22" s="30">
        <v>115</v>
      </c>
      <c r="BX22" s="6" t="s">
        <v>1</v>
      </c>
      <c r="BY22" s="8"/>
      <c r="BZ22" s="74">
        <v>101</v>
      </c>
      <c r="CA22" s="120">
        <v>91</v>
      </c>
      <c r="CB22" s="120">
        <f>SUM(BZ22:CA22)</f>
        <v>192</v>
      </c>
      <c r="CC22" s="112">
        <v>7</v>
      </c>
      <c r="CD22" s="30">
        <v>134</v>
      </c>
      <c r="CE22" s="6" t="s">
        <v>1</v>
      </c>
      <c r="CF22" s="8"/>
      <c r="CG22" s="74"/>
      <c r="CH22" s="120"/>
      <c r="CI22" s="120"/>
      <c r="CJ22" s="112"/>
      <c r="CK22" s="30"/>
      <c r="CL22" s="6"/>
      <c r="CM22" s="8"/>
      <c r="CN22" s="74"/>
      <c r="CO22" s="120"/>
      <c r="CP22" s="120"/>
      <c r="CQ22" s="112"/>
      <c r="CR22" s="30"/>
      <c r="CS22" s="6"/>
      <c r="CT22" s="8"/>
      <c r="CU22" s="74"/>
      <c r="CV22" s="120"/>
      <c r="CW22" s="120"/>
      <c r="CX22" s="112"/>
      <c r="CY22" s="30"/>
      <c r="CZ22" s="6"/>
    </row>
    <row r="23" spans="1:104" ht="15.75">
      <c r="A23" s="15">
        <v>14</v>
      </c>
      <c r="B23" s="77" t="s">
        <v>128</v>
      </c>
      <c r="C23" s="51" t="s">
        <v>37</v>
      </c>
      <c r="D23" s="65">
        <v>2014</v>
      </c>
      <c r="E23" s="21">
        <v>30.8</v>
      </c>
      <c r="F23" s="53">
        <v>27.1</v>
      </c>
      <c r="G23" s="53">
        <f>SUM(F23-E23)</f>
        <v>-3.6999999999999993</v>
      </c>
      <c r="H23" s="282"/>
      <c r="I23" s="13">
        <f>SUM(M23+R23+Y23+AD23+AK23+AP23+AW23+BD23+BK23+BP23+BW23+CD23+CK23+CR23+CY23)</f>
        <v>703</v>
      </c>
      <c r="J23" s="8"/>
      <c r="K23" s="74"/>
      <c r="L23" s="5"/>
      <c r="M23" s="44"/>
      <c r="N23" s="6"/>
      <c r="O23" s="8"/>
      <c r="P23" s="74"/>
      <c r="Q23" s="112"/>
      <c r="R23" s="30"/>
      <c r="S23" s="6"/>
      <c r="T23" s="8"/>
      <c r="U23" s="74"/>
      <c r="V23" s="120"/>
      <c r="W23" s="120"/>
      <c r="X23" s="112"/>
      <c r="Y23" s="30"/>
      <c r="Z23" s="6"/>
      <c r="AA23" s="8"/>
      <c r="AB23" s="74"/>
      <c r="AC23" s="44"/>
      <c r="AD23" s="44"/>
      <c r="AE23" s="6"/>
      <c r="AF23" s="8"/>
      <c r="AG23" s="74">
        <v>107</v>
      </c>
      <c r="AH23" s="120">
        <v>107</v>
      </c>
      <c r="AI23" s="120">
        <f>SUM(AG23:AH23)</f>
        <v>214</v>
      </c>
      <c r="AJ23" s="112">
        <v>8</v>
      </c>
      <c r="AK23" s="30">
        <v>120</v>
      </c>
      <c r="AL23" s="6" t="s">
        <v>1</v>
      </c>
      <c r="AM23" s="8"/>
      <c r="AN23" s="74">
        <v>102</v>
      </c>
      <c r="AO23" s="112">
        <v>7</v>
      </c>
      <c r="AP23" s="30">
        <v>105</v>
      </c>
      <c r="AQ23" s="6" t="s">
        <v>1</v>
      </c>
      <c r="AR23" s="8"/>
      <c r="AS23" s="74"/>
      <c r="AT23" s="120"/>
      <c r="AU23" s="120"/>
      <c r="AV23" s="112"/>
      <c r="AW23" s="30"/>
      <c r="AX23" s="6"/>
      <c r="AY23" s="8"/>
      <c r="AZ23" s="74"/>
      <c r="BA23" s="120"/>
      <c r="BB23" s="120">
        <f>SUM(AZ23:BA23)</f>
        <v>0</v>
      </c>
      <c r="BC23" s="112"/>
      <c r="BD23" s="30"/>
      <c r="BE23" s="6"/>
      <c r="BF23" s="8"/>
      <c r="BG23" s="139">
        <v>95</v>
      </c>
      <c r="BH23" s="120">
        <v>100</v>
      </c>
      <c r="BI23" s="120">
        <f>SUM(BG23:BH23)</f>
        <v>195</v>
      </c>
      <c r="BJ23" s="112">
        <v>5</v>
      </c>
      <c r="BK23" s="30">
        <v>168</v>
      </c>
      <c r="BL23" s="6" t="s">
        <v>1</v>
      </c>
      <c r="BM23" s="8"/>
      <c r="BN23" s="137"/>
      <c r="BO23" s="112"/>
      <c r="BP23" s="30"/>
      <c r="BQ23" s="6"/>
      <c r="BR23" s="8"/>
      <c r="BS23" s="74"/>
      <c r="BT23" s="120"/>
      <c r="BU23" s="120">
        <f>SUM(BS23:BT23)</f>
        <v>0</v>
      </c>
      <c r="BV23" s="112"/>
      <c r="BW23" s="30"/>
      <c r="BX23" s="6"/>
      <c r="BY23" s="8"/>
      <c r="BZ23" s="74">
        <v>108</v>
      </c>
      <c r="CA23" s="120">
        <v>99</v>
      </c>
      <c r="CB23" s="120">
        <f>SUM(BZ23:CA23)</f>
        <v>207</v>
      </c>
      <c r="CC23" s="112">
        <v>9</v>
      </c>
      <c r="CD23" s="30">
        <v>110</v>
      </c>
      <c r="CE23" s="6" t="s">
        <v>1</v>
      </c>
      <c r="CF23" s="8"/>
      <c r="CG23" s="74"/>
      <c r="CH23" s="120"/>
      <c r="CI23" s="120"/>
      <c r="CJ23" s="112"/>
      <c r="CK23" s="30"/>
      <c r="CL23" s="6"/>
      <c r="CM23" s="8"/>
      <c r="CN23" s="106">
        <v>107</v>
      </c>
      <c r="CO23" s="120">
        <v>93</v>
      </c>
      <c r="CP23" s="120">
        <f>SUM(CN23:CO23)</f>
        <v>200</v>
      </c>
      <c r="CQ23" s="30">
        <v>3</v>
      </c>
      <c r="CR23" s="30">
        <v>200</v>
      </c>
      <c r="CS23" s="6" t="s">
        <v>1</v>
      </c>
      <c r="CT23" s="8"/>
      <c r="CU23" s="74"/>
      <c r="CV23" s="120"/>
      <c r="CW23" s="120"/>
      <c r="CX23" s="30"/>
      <c r="CY23" s="30"/>
      <c r="CZ23" s="6"/>
    </row>
    <row r="24" spans="1:104" ht="15.75">
      <c r="A24" s="15">
        <v>15</v>
      </c>
      <c r="B24" s="77" t="s">
        <v>120</v>
      </c>
      <c r="C24" s="52" t="s">
        <v>65</v>
      </c>
      <c r="D24" s="72">
        <v>2013</v>
      </c>
      <c r="E24" s="21">
        <v>32.299999999999997</v>
      </c>
      <c r="F24" s="53">
        <v>31.1</v>
      </c>
      <c r="G24" s="53">
        <f>SUM(F24-E24)</f>
        <v>-1.1999999999999957</v>
      </c>
      <c r="H24" s="2"/>
      <c r="I24" s="13">
        <f>SUM(M24+R24+Y24+AD24+AK24+AP24+AW24+BD24+BK24+BP24+BW24+CD24+CK24+CR24+CY24)</f>
        <v>664</v>
      </c>
      <c r="J24" s="8"/>
      <c r="K24" s="74"/>
      <c r="L24" s="5"/>
      <c r="M24" s="30"/>
      <c r="N24" s="6"/>
      <c r="O24" s="8"/>
      <c r="P24" s="74">
        <v>108</v>
      </c>
      <c r="Q24" s="112">
        <v>7</v>
      </c>
      <c r="R24" s="30">
        <v>110</v>
      </c>
      <c r="S24" s="6" t="s">
        <v>1</v>
      </c>
      <c r="T24" s="8"/>
      <c r="U24" s="74">
        <v>99</v>
      </c>
      <c r="V24" s="120">
        <v>103</v>
      </c>
      <c r="W24" s="120">
        <f>SUM(U24:V24)</f>
        <v>202</v>
      </c>
      <c r="X24" s="112">
        <v>8</v>
      </c>
      <c r="Y24" s="30">
        <v>120</v>
      </c>
      <c r="Z24" s="6" t="s">
        <v>1</v>
      </c>
      <c r="AA24" s="8"/>
      <c r="AB24" s="74">
        <v>122</v>
      </c>
      <c r="AC24" s="112">
        <v>7</v>
      </c>
      <c r="AD24" s="30">
        <v>110</v>
      </c>
      <c r="AE24" s="6" t="s">
        <v>1</v>
      </c>
      <c r="AF24" s="8"/>
      <c r="AG24" s="74"/>
      <c r="AH24" s="120"/>
      <c r="AI24" s="120"/>
      <c r="AJ24" s="112"/>
      <c r="AK24" s="30"/>
      <c r="AL24" s="6"/>
      <c r="AM24" s="8"/>
      <c r="AN24" s="74"/>
      <c r="AO24" s="112"/>
      <c r="AP24" s="30"/>
      <c r="AQ24" s="6"/>
      <c r="AR24" s="8"/>
      <c r="AS24" s="74">
        <v>111</v>
      </c>
      <c r="AT24" s="120"/>
      <c r="AU24" s="120">
        <f>SUM(AS24:AT24)</f>
        <v>111</v>
      </c>
      <c r="AV24" s="112">
        <v>11</v>
      </c>
      <c r="AW24" s="30">
        <v>70</v>
      </c>
      <c r="AX24" s="6" t="s">
        <v>1</v>
      </c>
      <c r="AY24" s="8"/>
      <c r="AZ24" s="74">
        <v>106</v>
      </c>
      <c r="BA24" s="120">
        <v>107</v>
      </c>
      <c r="BB24" s="120">
        <f>SUM(AZ24:BA24)</f>
        <v>213</v>
      </c>
      <c r="BC24" s="112">
        <v>8</v>
      </c>
      <c r="BD24" s="30">
        <v>120</v>
      </c>
      <c r="BE24" s="6" t="s">
        <v>1</v>
      </c>
      <c r="BF24" s="8"/>
      <c r="BG24" s="74"/>
      <c r="BH24" s="120"/>
      <c r="BI24" s="120">
        <f>SUM(BG24:BH24)</f>
        <v>0</v>
      </c>
      <c r="BJ24" s="112"/>
      <c r="BK24" s="30"/>
      <c r="BL24" s="6"/>
      <c r="BM24" s="8"/>
      <c r="BN24" s="137"/>
      <c r="BO24" s="112"/>
      <c r="BP24" s="30"/>
      <c r="BQ24" s="6"/>
      <c r="BR24" s="8"/>
      <c r="BS24" s="74">
        <v>93</v>
      </c>
      <c r="BT24" s="120">
        <v>92</v>
      </c>
      <c r="BU24" s="120">
        <f>SUM(BS24:BT24)</f>
        <v>185</v>
      </c>
      <c r="BV24" s="112">
        <v>7</v>
      </c>
      <c r="BW24" s="30">
        <v>134</v>
      </c>
      <c r="BX24" s="6" t="s">
        <v>1</v>
      </c>
      <c r="BY24" s="8"/>
      <c r="BZ24" s="74"/>
      <c r="CA24" s="120"/>
      <c r="CB24" s="120"/>
      <c r="CC24" s="112"/>
      <c r="CD24" s="30"/>
      <c r="CE24" s="6"/>
      <c r="CF24" s="8"/>
      <c r="CG24" s="74"/>
      <c r="CH24" s="120"/>
      <c r="CI24" s="120"/>
      <c r="CJ24" s="112"/>
      <c r="CK24" s="30"/>
      <c r="CL24" s="6"/>
      <c r="CM24" s="8"/>
      <c r="CN24" s="74"/>
      <c r="CO24" s="120"/>
      <c r="CP24" s="120"/>
      <c r="CQ24" s="112"/>
      <c r="CR24" s="30"/>
      <c r="CS24" s="6"/>
      <c r="CT24" s="8"/>
      <c r="CU24" s="74"/>
      <c r="CV24" s="120"/>
      <c r="CW24" s="120"/>
      <c r="CX24" s="112"/>
      <c r="CY24" s="30"/>
      <c r="CZ24" s="6"/>
    </row>
  </sheetData>
  <sortState xmlns:xlrd2="http://schemas.microsoft.com/office/spreadsheetml/2017/richdata2" ref="B10:CZ24">
    <sortCondition descending="1" ref="I10:I24"/>
  </sortState>
  <mergeCells count="53">
    <mergeCell ref="CG7:CL7"/>
    <mergeCell ref="CG8:CL8"/>
    <mergeCell ref="CK9:CL9"/>
    <mergeCell ref="AZ7:BE7"/>
    <mergeCell ref="AZ8:BE8"/>
    <mergeCell ref="BD9:BE9"/>
    <mergeCell ref="BG7:BL7"/>
    <mergeCell ref="BZ7:CE7"/>
    <mergeCell ref="BZ8:CE8"/>
    <mergeCell ref="CD9:CE9"/>
    <mergeCell ref="BS7:BX7"/>
    <mergeCell ref="BS8:BX8"/>
    <mergeCell ref="BW9:BX9"/>
    <mergeCell ref="BG8:BL8"/>
    <mergeCell ref="BK9:BL9"/>
    <mergeCell ref="BN7:BQ7"/>
    <mergeCell ref="AS7:AX7"/>
    <mergeCell ref="AS8:AX8"/>
    <mergeCell ref="AW9:AX9"/>
    <mergeCell ref="AN7:AQ7"/>
    <mergeCell ref="AN8:AQ8"/>
    <mergeCell ref="AP9:AQ9"/>
    <mergeCell ref="BN8:BQ8"/>
    <mergeCell ref="BP9:BQ9"/>
    <mergeCell ref="AG7:AL7"/>
    <mergeCell ref="AG8:AL8"/>
    <mergeCell ref="A1:I4"/>
    <mergeCell ref="K7:N7"/>
    <mergeCell ref="B8:B9"/>
    <mergeCell ref="C8:C9"/>
    <mergeCell ref="D8:D9"/>
    <mergeCell ref="E8:E9"/>
    <mergeCell ref="I7:I9"/>
    <mergeCell ref="M9:N9"/>
    <mergeCell ref="G8:G9"/>
    <mergeCell ref="K8:N8"/>
    <mergeCell ref="F8:F9"/>
    <mergeCell ref="AK9:AL9"/>
    <mergeCell ref="P7:S7"/>
    <mergeCell ref="P8:S8"/>
    <mergeCell ref="R9:S9"/>
    <mergeCell ref="AB7:AE7"/>
    <mergeCell ref="AB8:AE8"/>
    <mergeCell ref="AD9:AE9"/>
    <mergeCell ref="U7:Z7"/>
    <mergeCell ref="U8:Z8"/>
    <mergeCell ref="Y9:Z9"/>
    <mergeCell ref="CU7:CZ7"/>
    <mergeCell ref="CU8:CZ8"/>
    <mergeCell ref="CY9:CZ9"/>
    <mergeCell ref="CN7:CS7"/>
    <mergeCell ref="CN8:CS8"/>
    <mergeCell ref="CR9:CS9"/>
  </mergeCells>
  <pageMargins left="0.41" right="0.25" top="0.65" bottom="0.75" header="0.3" footer="0.3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pageSetUpPr fitToPage="1"/>
  </sheetPr>
  <dimension ref="A1:CZ47"/>
  <sheetViews>
    <sheetView zoomScale="130" zoomScaleNormal="130" workbookViewId="0">
      <pane xSplit="13140" topLeftCell="CT1"/>
      <selection activeCell="B5" sqref="B5"/>
      <selection pane="topRight" activeCell="DB1" sqref="DB1:DC1048576"/>
    </sheetView>
  </sheetViews>
  <sheetFormatPr baseColWidth="10" defaultRowHeight="15"/>
  <cols>
    <col min="1" max="1" width="3.28515625" style="14" customWidth="1"/>
    <col min="2" max="2" width="26" style="14" customWidth="1"/>
    <col min="3" max="3" width="19.5703125" style="14" customWidth="1"/>
    <col min="4" max="4" width="6.85546875" style="14" bestFit="1" customWidth="1"/>
    <col min="5" max="5" width="5.42578125" style="17" bestFit="1" customWidth="1"/>
    <col min="6" max="6" width="4.85546875" style="19" bestFit="1" customWidth="1"/>
    <col min="7" max="7" width="5.42578125" style="19" bestFit="1" customWidth="1"/>
    <col min="8" max="8" width="0.85546875" customWidth="1"/>
    <col min="9" max="9" width="20" customWidth="1"/>
    <col min="10" max="10" width="0.85546875" customWidth="1"/>
    <col min="11" max="11" width="7.85546875" customWidth="1"/>
    <col min="12" max="12" width="6.7109375" customWidth="1"/>
    <col min="13" max="13" width="6.28515625" customWidth="1"/>
    <col min="14" max="14" width="4" customWidth="1"/>
    <col min="15" max="15" width="0.85546875" customWidth="1"/>
    <col min="16" max="16" width="7.85546875" customWidth="1"/>
    <col min="17" max="17" width="6.7109375" customWidth="1"/>
    <col min="18" max="18" width="6.28515625" customWidth="1"/>
    <col min="19" max="19" width="4" customWidth="1"/>
    <col min="20" max="20" width="0.85546875" customWidth="1"/>
    <col min="21" max="22" width="6.42578125" bestFit="1" customWidth="1"/>
    <col min="23" max="23" width="5" bestFit="1" customWidth="1"/>
    <col min="24" max="24" width="6.85546875" style="31" bestFit="1" customWidth="1"/>
    <col min="25" max="25" width="6.28515625" customWidth="1"/>
    <col min="26" max="26" width="4" customWidth="1"/>
    <col min="27" max="27" width="0.85546875" customWidth="1"/>
    <col min="28" max="28" width="7.85546875" customWidth="1"/>
    <col min="29" max="29" width="6.7109375" customWidth="1"/>
    <col min="30" max="30" width="6.28515625" customWidth="1"/>
    <col min="31" max="31" width="4" customWidth="1"/>
    <col min="32" max="32" width="0.85546875" customWidth="1"/>
    <col min="33" max="34" width="6.42578125" bestFit="1" customWidth="1"/>
    <col min="35" max="35" width="5" bestFit="1" customWidth="1"/>
    <col min="36" max="36" width="6.85546875" style="31" bestFit="1" customWidth="1"/>
    <col min="37" max="37" width="6.28515625" customWidth="1"/>
    <col min="38" max="38" width="4" customWidth="1"/>
    <col min="39" max="39" width="0.85546875" customWidth="1"/>
    <col min="40" max="40" width="7.85546875" customWidth="1"/>
    <col min="41" max="41" width="6.7109375" customWidth="1"/>
    <col min="42" max="42" width="7.42578125" customWidth="1"/>
    <col min="43" max="43" width="4" customWidth="1"/>
    <col min="44" max="44" width="0.85546875" customWidth="1"/>
    <col min="45" max="46" width="6.42578125" bestFit="1" customWidth="1"/>
    <col min="47" max="47" width="5" bestFit="1" customWidth="1"/>
    <col min="48" max="48" width="6.85546875" style="31" bestFit="1" customWidth="1"/>
    <col min="49" max="49" width="6.28515625" customWidth="1"/>
    <col min="50" max="50" width="4" customWidth="1"/>
    <col min="51" max="51" width="0.85546875" customWidth="1"/>
    <col min="52" max="53" width="6.42578125" bestFit="1" customWidth="1"/>
    <col min="54" max="54" width="5" bestFit="1" customWidth="1"/>
    <col min="55" max="55" width="6.85546875" style="31" bestFit="1" customWidth="1"/>
    <col min="56" max="56" width="6.28515625" customWidth="1"/>
    <col min="57" max="57" width="4" customWidth="1"/>
    <col min="58" max="58" width="0.85546875" customWidth="1"/>
    <col min="59" max="60" width="6.42578125" bestFit="1" customWidth="1"/>
    <col min="61" max="61" width="5" bestFit="1" customWidth="1"/>
    <col min="62" max="62" width="6.85546875" style="31" bestFit="1" customWidth="1"/>
    <col min="63" max="63" width="6.28515625" customWidth="1"/>
    <col min="64" max="64" width="4" customWidth="1"/>
    <col min="65" max="65" width="0.85546875" customWidth="1"/>
    <col min="66" max="66" width="7.85546875" customWidth="1"/>
    <col min="67" max="67" width="6.140625" style="31" customWidth="1"/>
    <col min="68" max="68" width="6.28515625" customWidth="1"/>
    <col min="69" max="69" width="4" customWidth="1"/>
    <col min="70" max="70" width="0.85546875" customWidth="1"/>
    <col min="71" max="72" width="6.42578125" bestFit="1" customWidth="1"/>
    <col min="73" max="73" width="5" bestFit="1" customWidth="1"/>
    <col min="74" max="74" width="6.85546875" style="31" bestFit="1" customWidth="1"/>
    <col min="75" max="75" width="7.140625" customWidth="1"/>
    <col min="76" max="76" width="4" customWidth="1"/>
    <col min="77" max="77" width="0.85546875" customWidth="1"/>
    <col min="78" max="79" width="6.42578125" bestFit="1" customWidth="1"/>
    <col min="80" max="80" width="5" bestFit="1" customWidth="1"/>
    <col min="81" max="81" width="6.85546875" style="31" bestFit="1" customWidth="1"/>
    <col min="82" max="82" width="6.28515625" customWidth="1"/>
    <col min="83" max="83" width="4" customWidth="1"/>
    <col min="84" max="84" width="0.85546875" customWidth="1"/>
    <col min="85" max="86" width="6.42578125" bestFit="1" customWidth="1"/>
    <col min="87" max="87" width="5" bestFit="1" customWidth="1"/>
    <col min="88" max="88" width="6.85546875" style="31" bestFit="1" customWidth="1"/>
    <col min="89" max="89" width="6.28515625" customWidth="1"/>
    <col min="90" max="90" width="4" customWidth="1"/>
    <col min="91" max="91" width="0.85546875" customWidth="1"/>
    <col min="92" max="93" width="6.42578125" bestFit="1" customWidth="1"/>
    <col min="94" max="94" width="5" bestFit="1" customWidth="1"/>
    <col min="95" max="95" width="6.85546875" style="31" bestFit="1" customWidth="1"/>
    <col min="96" max="96" width="6.28515625" customWidth="1"/>
    <col min="97" max="97" width="4" customWidth="1"/>
    <col min="98" max="98" width="0.85546875" customWidth="1"/>
    <col min="99" max="100" width="6.42578125" bestFit="1" customWidth="1"/>
    <col min="101" max="101" width="5" bestFit="1" customWidth="1"/>
    <col min="102" max="102" width="6.85546875" style="31" bestFit="1" customWidth="1"/>
    <col min="103" max="103" width="6.28515625" customWidth="1"/>
    <col min="104" max="104" width="4" customWidth="1"/>
  </cols>
  <sheetData>
    <row r="1" spans="1:104" ht="15.75" customHeight="1" thickTop="1">
      <c r="A1" s="193"/>
      <c r="B1" s="194"/>
      <c r="C1" s="194"/>
      <c r="D1" s="194"/>
      <c r="E1" s="194"/>
      <c r="F1" s="194"/>
      <c r="G1" s="194"/>
      <c r="H1" s="194"/>
      <c r="I1" s="195"/>
      <c r="K1" s="45"/>
      <c r="L1" s="45"/>
      <c r="M1" s="45"/>
      <c r="N1" s="45"/>
      <c r="P1" s="45"/>
      <c r="Q1" s="45"/>
      <c r="R1" s="45"/>
      <c r="S1" s="45"/>
      <c r="U1" s="45"/>
      <c r="V1" s="45"/>
      <c r="W1" s="45"/>
      <c r="X1" s="45"/>
      <c r="Y1" s="45"/>
      <c r="Z1" s="45"/>
      <c r="AB1" s="45"/>
      <c r="AC1" s="45"/>
      <c r="AD1" s="45"/>
      <c r="AE1" s="45"/>
      <c r="AG1" s="45"/>
      <c r="AH1" s="45"/>
      <c r="AI1" s="45"/>
      <c r="AJ1" s="45"/>
      <c r="AK1" s="45"/>
      <c r="AL1" s="45"/>
      <c r="AN1" s="45"/>
      <c r="AO1" s="45"/>
      <c r="AP1" s="45"/>
      <c r="AQ1" s="45"/>
      <c r="AS1" s="45"/>
      <c r="AT1" s="45"/>
      <c r="AU1" s="45"/>
      <c r="AV1" s="45"/>
      <c r="AW1" s="45"/>
      <c r="AX1" s="45"/>
      <c r="AZ1" s="45"/>
      <c r="BA1" s="45"/>
      <c r="BB1" s="45"/>
      <c r="BC1" s="45"/>
      <c r="BD1" s="45"/>
      <c r="BE1" s="45"/>
      <c r="BG1" s="45"/>
      <c r="BH1" s="45"/>
      <c r="BI1" s="45"/>
      <c r="BJ1" s="45"/>
      <c r="BK1" s="45"/>
      <c r="BL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Z1" s="45"/>
      <c r="CA1" s="45"/>
      <c r="CB1" s="45"/>
      <c r="CC1" s="45"/>
      <c r="CD1" s="45"/>
      <c r="CE1" s="45"/>
      <c r="CG1" s="45"/>
      <c r="CH1" s="45"/>
      <c r="CI1" s="45"/>
      <c r="CJ1" s="45"/>
      <c r="CK1" s="45"/>
      <c r="CL1" s="45"/>
      <c r="CN1" s="45"/>
      <c r="CO1" s="45"/>
      <c r="CP1" s="45"/>
      <c r="CQ1" s="45"/>
      <c r="CR1" s="45"/>
      <c r="CS1" s="45"/>
      <c r="CU1" s="45"/>
      <c r="CV1" s="45"/>
      <c r="CW1" s="45"/>
      <c r="CX1" s="45"/>
      <c r="CY1" s="45"/>
      <c r="CZ1" s="45"/>
    </row>
    <row r="2" spans="1:104" ht="15" customHeight="1">
      <c r="A2" s="196"/>
      <c r="B2" s="197"/>
      <c r="C2" s="197"/>
      <c r="D2" s="197"/>
      <c r="E2" s="197"/>
      <c r="F2" s="197"/>
      <c r="G2" s="197"/>
      <c r="H2" s="197"/>
      <c r="I2" s="198"/>
      <c r="K2" s="45"/>
      <c r="L2" s="45"/>
      <c r="M2" s="45"/>
      <c r="N2" s="45"/>
      <c r="P2" s="45"/>
      <c r="Q2" s="45"/>
      <c r="R2" s="45"/>
      <c r="S2" s="45"/>
      <c r="U2" s="45"/>
      <c r="V2" s="45"/>
      <c r="W2" s="45"/>
      <c r="X2" s="45"/>
      <c r="Y2" s="45"/>
      <c r="Z2" s="45"/>
      <c r="AB2" s="45"/>
      <c r="AC2" s="45"/>
      <c r="AD2" s="45"/>
      <c r="AE2" s="45"/>
      <c r="AG2" s="45"/>
      <c r="AH2" s="45"/>
      <c r="AI2" s="45"/>
      <c r="AJ2" s="45"/>
      <c r="AK2" s="45"/>
      <c r="AL2" s="45"/>
      <c r="AN2" s="45"/>
      <c r="AO2" s="45"/>
      <c r="AP2" s="45"/>
      <c r="AQ2" s="45"/>
      <c r="AS2" s="45"/>
      <c r="AT2" s="45"/>
      <c r="AU2" s="45"/>
      <c r="AV2" s="45"/>
      <c r="AW2" s="45"/>
      <c r="AX2" s="45"/>
      <c r="AZ2" s="45"/>
      <c r="BA2" s="45"/>
      <c r="BB2" s="45"/>
      <c r="BC2" s="45"/>
      <c r="BD2" s="45"/>
      <c r="BE2" s="45"/>
      <c r="BG2" s="45"/>
      <c r="BH2" s="45"/>
      <c r="BI2" s="45"/>
      <c r="BJ2" s="45"/>
      <c r="BK2" s="45"/>
      <c r="BL2" s="45"/>
      <c r="BN2" s="45"/>
      <c r="BO2" s="45"/>
      <c r="BP2" s="45"/>
      <c r="BQ2" s="45"/>
      <c r="BS2" s="45"/>
      <c r="BT2" s="45"/>
      <c r="BU2" s="45"/>
      <c r="BV2" s="45"/>
      <c r="BW2" s="45"/>
      <c r="BX2" s="45"/>
      <c r="BZ2" s="45"/>
      <c r="CA2" s="45"/>
      <c r="CB2" s="45"/>
      <c r="CC2" s="45"/>
      <c r="CD2" s="45"/>
      <c r="CE2" s="45"/>
      <c r="CG2" s="45"/>
      <c r="CH2" s="45"/>
      <c r="CI2" s="45"/>
      <c r="CJ2" s="45"/>
      <c r="CK2" s="45"/>
      <c r="CL2" s="45"/>
      <c r="CN2" s="45"/>
      <c r="CO2" s="45"/>
      <c r="CP2" s="45"/>
      <c r="CQ2" s="45"/>
      <c r="CR2" s="45"/>
      <c r="CS2" s="45"/>
      <c r="CU2" s="45"/>
      <c r="CV2" s="45"/>
      <c r="CW2" s="45"/>
      <c r="CX2" s="45"/>
      <c r="CY2" s="45"/>
      <c r="CZ2" s="45"/>
    </row>
    <row r="3" spans="1:104">
      <c r="A3" s="196"/>
      <c r="B3" s="197"/>
      <c r="C3" s="197"/>
      <c r="D3" s="197"/>
      <c r="E3" s="197"/>
      <c r="F3" s="197"/>
      <c r="G3" s="197"/>
      <c r="H3" s="197"/>
      <c r="I3" s="198"/>
    </row>
    <row r="4" spans="1:104" ht="15.75" customHeight="1" thickBot="1">
      <c r="A4" s="199"/>
      <c r="B4" s="200"/>
      <c r="C4" s="200"/>
      <c r="D4" s="200"/>
      <c r="E4" s="200"/>
      <c r="F4" s="200"/>
      <c r="G4" s="200"/>
      <c r="H4" s="200"/>
      <c r="I4" s="201"/>
    </row>
    <row r="5" spans="1:104" ht="16.5" customHeight="1" thickTop="1">
      <c r="B5" s="64" t="s">
        <v>152</v>
      </c>
      <c r="H5" s="2"/>
      <c r="I5" s="9" t="s">
        <v>3</v>
      </c>
      <c r="J5" s="11"/>
      <c r="K5" s="180" t="s">
        <v>151</v>
      </c>
      <c r="L5" s="181"/>
      <c r="M5" s="181"/>
      <c r="N5" s="221"/>
      <c r="O5" s="11"/>
      <c r="P5" s="180" t="s">
        <v>195</v>
      </c>
      <c r="Q5" s="182"/>
      <c r="R5" s="182"/>
      <c r="S5" s="183"/>
      <c r="T5" s="8"/>
      <c r="U5" s="180" t="s">
        <v>223</v>
      </c>
      <c r="V5" s="181"/>
      <c r="W5" s="181"/>
      <c r="X5" s="182"/>
      <c r="Y5" s="182"/>
      <c r="Z5" s="183"/>
      <c r="AA5" s="11"/>
      <c r="AB5" s="180" t="s">
        <v>239</v>
      </c>
      <c r="AC5" s="182"/>
      <c r="AD5" s="182"/>
      <c r="AE5" s="183"/>
      <c r="AF5" s="8"/>
      <c r="AG5" s="180" t="s">
        <v>414</v>
      </c>
      <c r="AH5" s="181"/>
      <c r="AI5" s="181"/>
      <c r="AJ5" s="182"/>
      <c r="AK5" s="182"/>
      <c r="AL5" s="183"/>
      <c r="AM5" s="11"/>
      <c r="AN5" s="180" t="s">
        <v>430</v>
      </c>
      <c r="AO5" s="182"/>
      <c r="AP5" s="182"/>
      <c r="AQ5" s="183"/>
      <c r="AR5" s="8"/>
      <c r="AS5" s="180" t="s">
        <v>437</v>
      </c>
      <c r="AT5" s="181"/>
      <c r="AU5" s="181"/>
      <c r="AV5" s="182"/>
      <c r="AW5" s="182"/>
      <c r="AX5" s="183"/>
      <c r="AY5" s="8"/>
      <c r="AZ5" s="180" t="s">
        <v>444</v>
      </c>
      <c r="BA5" s="182"/>
      <c r="BB5" s="182"/>
      <c r="BC5" s="182"/>
      <c r="BD5" s="182"/>
      <c r="BE5" s="183"/>
      <c r="BF5" s="85"/>
      <c r="BM5" s="7"/>
      <c r="BN5" s="180" t="s">
        <v>458</v>
      </c>
      <c r="BO5" s="182"/>
      <c r="BP5" s="182"/>
      <c r="BQ5" s="183"/>
      <c r="BR5" s="8"/>
      <c r="BS5" s="180" t="s">
        <v>470</v>
      </c>
      <c r="BT5" s="181"/>
      <c r="BU5" s="181"/>
      <c r="BV5" s="182"/>
      <c r="BW5" s="182"/>
      <c r="BX5" s="183"/>
      <c r="BY5" s="8"/>
      <c r="BZ5" s="180" t="s">
        <v>477</v>
      </c>
      <c r="CA5" s="181"/>
      <c r="CB5" s="181"/>
      <c r="CC5" s="182"/>
      <c r="CD5" s="182"/>
      <c r="CE5" s="183"/>
      <c r="CF5" s="8"/>
      <c r="CG5" s="180" t="s">
        <v>483</v>
      </c>
      <c r="CH5" s="181"/>
      <c r="CI5" s="181"/>
      <c r="CJ5" s="182"/>
      <c r="CK5" s="182"/>
      <c r="CL5" s="183"/>
      <c r="CM5" s="8"/>
      <c r="CN5" s="180" t="s">
        <v>489</v>
      </c>
      <c r="CO5" s="181"/>
      <c r="CP5" s="181"/>
      <c r="CQ5" s="182"/>
      <c r="CR5" s="182"/>
      <c r="CS5" s="183"/>
      <c r="CT5" s="8"/>
      <c r="CU5" s="180" t="s">
        <v>496</v>
      </c>
      <c r="CV5" s="181"/>
      <c r="CW5" s="181"/>
      <c r="CX5" s="182"/>
      <c r="CY5" s="182"/>
      <c r="CZ5" s="183"/>
    </row>
    <row r="6" spans="1:104" ht="15" customHeight="1">
      <c r="C6" s="38" t="s">
        <v>456</v>
      </c>
      <c r="D6" s="16" t="s">
        <v>11</v>
      </c>
      <c r="H6" s="2"/>
      <c r="I6" s="10" t="s">
        <v>33</v>
      </c>
      <c r="J6" s="12"/>
      <c r="K6" s="235" t="s">
        <v>104</v>
      </c>
      <c r="L6" s="236"/>
      <c r="M6" s="236"/>
      <c r="N6" s="237"/>
      <c r="O6" s="12"/>
      <c r="P6" s="184" t="s">
        <v>41</v>
      </c>
      <c r="Q6" s="186"/>
      <c r="R6" s="186"/>
      <c r="S6" s="187"/>
      <c r="T6" s="8"/>
      <c r="U6" s="184" t="s">
        <v>240</v>
      </c>
      <c r="V6" s="185"/>
      <c r="W6" s="185"/>
      <c r="X6" s="186"/>
      <c r="Y6" s="186"/>
      <c r="Z6" s="187"/>
      <c r="AA6" s="12"/>
      <c r="AB6" s="184" t="s">
        <v>36</v>
      </c>
      <c r="AC6" s="186"/>
      <c r="AD6" s="186"/>
      <c r="AE6" s="187"/>
      <c r="AF6" s="8"/>
      <c r="AG6" s="184" t="s">
        <v>40</v>
      </c>
      <c r="AH6" s="185"/>
      <c r="AI6" s="185"/>
      <c r="AJ6" s="186"/>
      <c r="AK6" s="186"/>
      <c r="AL6" s="187"/>
      <c r="AM6" s="12"/>
      <c r="AN6" s="184" t="s">
        <v>432</v>
      </c>
      <c r="AO6" s="186"/>
      <c r="AP6" s="186"/>
      <c r="AQ6" s="187"/>
      <c r="AR6" s="8"/>
      <c r="AS6" s="184" t="s">
        <v>100</v>
      </c>
      <c r="AT6" s="185"/>
      <c r="AU6" s="185"/>
      <c r="AV6" s="186"/>
      <c r="AW6" s="186"/>
      <c r="AX6" s="187"/>
      <c r="AY6" s="8"/>
      <c r="AZ6" s="184" t="s">
        <v>446</v>
      </c>
      <c r="BA6" s="186"/>
      <c r="BB6" s="186"/>
      <c r="BC6" s="186"/>
      <c r="BD6" s="186"/>
      <c r="BE6" s="187"/>
      <c r="BF6" s="7"/>
      <c r="BG6" s="87"/>
      <c r="BM6" s="8"/>
      <c r="BN6" s="184" t="s">
        <v>461</v>
      </c>
      <c r="BO6" s="186"/>
      <c r="BP6" s="186"/>
      <c r="BQ6" s="187"/>
      <c r="BR6" s="8"/>
      <c r="BS6" s="184" t="s">
        <v>472</v>
      </c>
      <c r="BT6" s="186"/>
      <c r="BU6" s="186"/>
      <c r="BV6" s="186"/>
      <c r="BW6" s="186"/>
      <c r="BX6" s="187"/>
      <c r="BY6" s="8"/>
      <c r="BZ6" s="184" t="s">
        <v>479</v>
      </c>
      <c r="CA6" s="185"/>
      <c r="CB6" s="185"/>
      <c r="CC6" s="186"/>
      <c r="CD6" s="186"/>
      <c r="CE6" s="187"/>
      <c r="CF6" s="8"/>
      <c r="CG6" s="184" t="s">
        <v>485</v>
      </c>
      <c r="CH6" s="185"/>
      <c r="CI6" s="185"/>
      <c r="CJ6" s="186"/>
      <c r="CK6" s="186"/>
      <c r="CL6" s="187"/>
      <c r="CM6" s="8"/>
      <c r="CN6" s="184" t="s">
        <v>491</v>
      </c>
      <c r="CO6" s="185"/>
      <c r="CP6" s="185"/>
      <c r="CQ6" s="186"/>
      <c r="CR6" s="186"/>
      <c r="CS6" s="187"/>
      <c r="CT6" s="8"/>
      <c r="CU6" s="184" t="s">
        <v>498</v>
      </c>
      <c r="CV6" s="185"/>
      <c r="CW6" s="185"/>
      <c r="CX6" s="186"/>
      <c r="CY6" s="186"/>
      <c r="CZ6" s="187"/>
    </row>
    <row r="7" spans="1:104" ht="15" customHeight="1">
      <c r="C7" s="50" t="s">
        <v>465</v>
      </c>
      <c r="D7" s="129">
        <v>11</v>
      </c>
      <c r="H7" s="3"/>
      <c r="I7" s="202" t="s">
        <v>5</v>
      </c>
      <c r="J7" s="7"/>
      <c r="K7" s="234" t="s">
        <v>140</v>
      </c>
      <c r="L7" s="234"/>
      <c r="M7" s="234"/>
      <c r="N7" s="234"/>
      <c r="O7" s="7"/>
      <c r="P7" s="234" t="s">
        <v>140</v>
      </c>
      <c r="Q7" s="234"/>
      <c r="R7" s="234"/>
      <c r="S7" s="234"/>
      <c r="T7" s="8"/>
      <c r="U7" s="241" t="s">
        <v>227</v>
      </c>
      <c r="V7" s="241"/>
      <c r="W7" s="241"/>
      <c r="X7" s="241"/>
      <c r="Y7" s="242"/>
      <c r="Z7" s="242"/>
      <c r="AA7" s="7"/>
      <c r="AB7" s="223" t="s">
        <v>410</v>
      </c>
      <c r="AC7" s="231"/>
      <c r="AD7" s="231"/>
      <c r="AE7" s="232"/>
      <c r="AF7" s="8"/>
      <c r="AG7" s="223" t="s">
        <v>227</v>
      </c>
      <c r="AH7" s="231"/>
      <c r="AI7" s="232"/>
      <c r="AJ7" s="246" t="s">
        <v>422</v>
      </c>
      <c r="AK7" s="247"/>
      <c r="AL7" s="248"/>
      <c r="AM7" s="7"/>
      <c r="AN7" s="223" t="s">
        <v>433</v>
      </c>
      <c r="AO7" s="231"/>
      <c r="AP7" s="231"/>
      <c r="AQ7" s="232"/>
      <c r="AR7" s="8"/>
      <c r="AS7" s="223" t="s">
        <v>441</v>
      </c>
      <c r="AT7" s="231"/>
      <c r="AU7" s="231"/>
      <c r="AV7" s="224"/>
      <c r="AW7" s="224"/>
      <c r="AX7" s="225"/>
      <c r="AY7" s="8"/>
      <c r="AZ7" s="223" t="s">
        <v>227</v>
      </c>
      <c r="BA7" s="224"/>
      <c r="BB7" s="224"/>
      <c r="BC7" s="224"/>
      <c r="BD7" s="224"/>
      <c r="BE7" s="225"/>
      <c r="BF7" s="8"/>
      <c r="BG7" s="180" t="s">
        <v>450</v>
      </c>
      <c r="BH7" s="181"/>
      <c r="BI7" s="181"/>
      <c r="BJ7" s="182"/>
      <c r="BK7" s="182"/>
      <c r="BL7" s="183"/>
      <c r="BM7" s="8"/>
      <c r="BN7" s="249" t="s">
        <v>462</v>
      </c>
      <c r="BO7" s="250"/>
      <c r="BP7" s="250"/>
      <c r="BQ7" s="251"/>
      <c r="BR7" s="8"/>
      <c r="BS7" s="223" t="s">
        <v>227</v>
      </c>
      <c r="BT7" s="224"/>
      <c r="BU7" s="224"/>
      <c r="BV7" s="224"/>
      <c r="BW7" s="224"/>
      <c r="BX7" s="225"/>
      <c r="BY7" s="8"/>
      <c r="BZ7" s="223" t="s">
        <v>227</v>
      </c>
      <c r="CA7" s="224"/>
      <c r="CB7" s="224"/>
      <c r="CC7" s="224"/>
      <c r="CD7" s="224"/>
      <c r="CE7" s="225"/>
      <c r="CF7" s="8"/>
      <c r="CG7" s="223" t="s">
        <v>227</v>
      </c>
      <c r="CH7" s="224"/>
      <c r="CI7" s="224"/>
      <c r="CJ7" s="224"/>
      <c r="CK7" s="224"/>
      <c r="CL7" s="225"/>
      <c r="CM7" s="8"/>
      <c r="CN7" s="223" t="s">
        <v>227</v>
      </c>
      <c r="CO7" s="224"/>
      <c r="CP7" s="224"/>
      <c r="CQ7" s="224"/>
      <c r="CR7" s="224"/>
      <c r="CS7" s="225"/>
      <c r="CT7" s="8"/>
      <c r="CU7" s="223" t="s">
        <v>227</v>
      </c>
      <c r="CV7" s="224"/>
      <c r="CW7" s="224"/>
      <c r="CX7" s="224"/>
      <c r="CY7" s="224"/>
      <c r="CZ7" s="225"/>
    </row>
    <row r="8" spans="1:104" ht="15" customHeight="1">
      <c r="B8" s="205" t="s">
        <v>70</v>
      </c>
      <c r="C8" s="205" t="s">
        <v>34</v>
      </c>
      <c r="D8" s="205" t="s">
        <v>9</v>
      </c>
      <c r="E8" s="207" t="s">
        <v>96</v>
      </c>
      <c r="F8" s="209" t="s">
        <v>10</v>
      </c>
      <c r="G8" s="239" t="s">
        <v>130</v>
      </c>
      <c r="H8" s="4"/>
      <c r="I8" s="203"/>
      <c r="J8" s="8"/>
      <c r="K8" s="229" t="s">
        <v>141</v>
      </c>
      <c r="L8" s="230"/>
      <c r="M8" s="230"/>
      <c r="N8" s="233"/>
      <c r="O8" s="8"/>
      <c r="P8" s="229" t="s">
        <v>141</v>
      </c>
      <c r="Q8" s="230"/>
      <c r="R8" s="230"/>
      <c r="S8" s="233"/>
      <c r="T8" s="8"/>
      <c r="U8" s="243" t="s">
        <v>228</v>
      </c>
      <c r="V8" s="244"/>
      <c r="W8" s="244"/>
      <c r="X8" s="244"/>
      <c r="Y8" s="245"/>
      <c r="Z8" s="245"/>
      <c r="AA8" s="8"/>
      <c r="AB8" s="229" t="s">
        <v>409</v>
      </c>
      <c r="AC8" s="230"/>
      <c r="AD8" s="230"/>
      <c r="AE8" s="233"/>
      <c r="AF8" s="8"/>
      <c r="AG8" s="229" t="s">
        <v>423</v>
      </c>
      <c r="AH8" s="230"/>
      <c r="AI8" s="230"/>
      <c r="AJ8" s="230"/>
      <c r="AK8" s="182"/>
      <c r="AL8" s="183"/>
      <c r="AM8" s="8"/>
      <c r="AN8" s="229" t="s">
        <v>141</v>
      </c>
      <c r="AO8" s="230"/>
      <c r="AP8" s="230"/>
      <c r="AQ8" s="233"/>
      <c r="AR8" s="8"/>
      <c r="AS8" s="229" t="s">
        <v>423</v>
      </c>
      <c r="AT8" s="230"/>
      <c r="AU8" s="230"/>
      <c r="AV8" s="230"/>
      <c r="AW8" s="182"/>
      <c r="AX8" s="183"/>
      <c r="AY8" s="8"/>
      <c r="AZ8" s="226" t="s">
        <v>426</v>
      </c>
      <c r="BA8" s="227"/>
      <c r="BB8" s="227"/>
      <c r="BC8" s="227"/>
      <c r="BD8" s="227"/>
      <c r="BE8" s="228"/>
      <c r="BF8" s="8"/>
      <c r="BG8" s="184" t="s">
        <v>451</v>
      </c>
      <c r="BH8" s="185"/>
      <c r="BI8" s="185"/>
      <c r="BJ8" s="186"/>
      <c r="BK8" s="186"/>
      <c r="BL8" s="187"/>
      <c r="BM8" s="8"/>
      <c r="BN8" s="190" t="s">
        <v>463</v>
      </c>
      <c r="BO8" s="191"/>
      <c r="BP8" s="191"/>
      <c r="BQ8" s="192"/>
      <c r="BR8" s="8"/>
      <c r="BS8" s="226" t="s">
        <v>426</v>
      </c>
      <c r="BT8" s="227"/>
      <c r="BU8" s="227"/>
      <c r="BV8" s="227"/>
      <c r="BW8" s="227"/>
      <c r="BX8" s="228"/>
      <c r="BY8" s="8"/>
      <c r="BZ8" s="226" t="s">
        <v>426</v>
      </c>
      <c r="CA8" s="227"/>
      <c r="CB8" s="227"/>
      <c r="CC8" s="227"/>
      <c r="CD8" s="227"/>
      <c r="CE8" s="228"/>
      <c r="CF8" s="8"/>
      <c r="CG8" s="226" t="s">
        <v>426</v>
      </c>
      <c r="CH8" s="227"/>
      <c r="CI8" s="227"/>
      <c r="CJ8" s="227"/>
      <c r="CK8" s="227"/>
      <c r="CL8" s="228"/>
      <c r="CM8" s="8"/>
      <c r="CN8" s="226" t="s">
        <v>426</v>
      </c>
      <c r="CO8" s="227"/>
      <c r="CP8" s="227"/>
      <c r="CQ8" s="227"/>
      <c r="CR8" s="227"/>
      <c r="CS8" s="228"/>
      <c r="CT8" s="8"/>
      <c r="CU8" s="226" t="s">
        <v>426</v>
      </c>
      <c r="CV8" s="227"/>
      <c r="CW8" s="227"/>
      <c r="CX8" s="227"/>
      <c r="CY8" s="227"/>
      <c r="CZ8" s="228"/>
    </row>
    <row r="9" spans="1:104" ht="15" customHeight="1">
      <c r="B9" s="206"/>
      <c r="C9" s="222"/>
      <c r="D9" s="222"/>
      <c r="E9" s="208"/>
      <c r="F9" s="238"/>
      <c r="G9" s="240"/>
      <c r="H9" s="4"/>
      <c r="I9" s="203"/>
      <c r="J9" s="8"/>
      <c r="K9" s="98" t="s">
        <v>35</v>
      </c>
      <c r="L9" s="98" t="s">
        <v>4</v>
      </c>
      <c r="M9" s="188" t="s">
        <v>18</v>
      </c>
      <c r="N9" s="189"/>
      <c r="O9" s="8"/>
      <c r="P9" s="98" t="s">
        <v>35</v>
      </c>
      <c r="Q9" s="98" t="s">
        <v>4</v>
      </c>
      <c r="R9" s="188" t="s">
        <v>18</v>
      </c>
      <c r="S9" s="189"/>
      <c r="T9" s="8"/>
      <c r="U9" s="98" t="s">
        <v>224</v>
      </c>
      <c r="V9" s="98" t="s">
        <v>225</v>
      </c>
      <c r="W9" s="98" t="s">
        <v>226</v>
      </c>
      <c r="X9" s="98" t="s">
        <v>4</v>
      </c>
      <c r="Y9" s="188" t="s">
        <v>18</v>
      </c>
      <c r="Z9" s="189"/>
      <c r="AA9" s="8"/>
      <c r="AB9" s="98" t="s">
        <v>35</v>
      </c>
      <c r="AC9" s="98" t="s">
        <v>4</v>
      </c>
      <c r="AD9" s="188" t="s">
        <v>18</v>
      </c>
      <c r="AE9" s="189"/>
      <c r="AF9" s="8"/>
      <c r="AG9" s="98" t="s">
        <v>224</v>
      </c>
      <c r="AH9" s="98" t="s">
        <v>225</v>
      </c>
      <c r="AI9" s="98" t="s">
        <v>226</v>
      </c>
      <c r="AJ9" s="98" t="s">
        <v>4</v>
      </c>
      <c r="AK9" s="188" t="s">
        <v>18</v>
      </c>
      <c r="AL9" s="189"/>
      <c r="AM9" s="8"/>
      <c r="AN9" s="98" t="s">
        <v>35</v>
      </c>
      <c r="AO9" s="98" t="s">
        <v>4</v>
      </c>
      <c r="AP9" s="188" t="s">
        <v>18</v>
      </c>
      <c r="AQ9" s="189"/>
      <c r="AR9" s="8"/>
      <c r="AS9" s="98" t="s">
        <v>224</v>
      </c>
      <c r="AT9" s="98" t="s">
        <v>225</v>
      </c>
      <c r="AU9" s="98" t="s">
        <v>226</v>
      </c>
      <c r="AV9" s="98" t="s">
        <v>4</v>
      </c>
      <c r="AW9" s="188" t="s">
        <v>18</v>
      </c>
      <c r="AX9" s="189"/>
      <c r="AY9" s="8"/>
      <c r="AZ9" s="98" t="s">
        <v>224</v>
      </c>
      <c r="BA9" s="98" t="s">
        <v>225</v>
      </c>
      <c r="BB9" s="98" t="s">
        <v>226</v>
      </c>
      <c r="BC9" s="98" t="s">
        <v>4</v>
      </c>
      <c r="BD9" s="188" t="s">
        <v>18</v>
      </c>
      <c r="BE9" s="189"/>
      <c r="BF9" s="4"/>
      <c r="BG9" s="98" t="s">
        <v>224</v>
      </c>
      <c r="BH9" s="98" t="s">
        <v>225</v>
      </c>
      <c r="BI9" s="98" t="s">
        <v>226</v>
      </c>
      <c r="BJ9" s="98" t="s">
        <v>4</v>
      </c>
      <c r="BK9" s="188" t="s">
        <v>18</v>
      </c>
      <c r="BL9" s="189"/>
      <c r="BM9" s="8"/>
      <c r="BN9" s="98" t="s">
        <v>35</v>
      </c>
      <c r="BO9" s="98" t="s">
        <v>4</v>
      </c>
      <c r="BP9" s="188" t="s">
        <v>18</v>
      </c>
      <c r="BQ9" s="189"/>
      <c r="BR9" s="8"/>
      <c r="BS9" s="98" t="s">
        <v>224</v>
      </c>
      <c r="BT9" s="98" t="s">
        <v>225</v>
      </c>
      <c r="BU9" s="98" t="s">
        <v>226</v>
      </c>
      <c r="BV9" s="98" t="s">
        <v>4</v>
      </c>
      <c r="BW9" s="188" t="s">
        <v>18</v>
      </c>
      <c r="BX9" s="189"/>
      <c r="BY9" s="8"/>
      <c r="BZ9" s="98" t="s">
        <v>224</v>
      </c>
      <c r="CA9" s="98" t="s">
        <v>225</v>
      </c>
      <c r="CB9" s="98" t="s">
        <v>226</v>
      </c>
      <c r="CC9" s="98" t="s">
        <v>4</v>
      </c>
      <c r="CD9" s="188" t="s">
        <v>18</v>
      </c>
      <c r="CE9" s="189"/>
      <c r="CF9" s="8"/>
      <c r="CG9" s="98" t="s">
        <v>224</v>
      </c>
      <c r="CH9" s="98" t="s">
        <v>225</v>
      </c>
      <c r="CI9" s="98" t="s">
        <v>226</v>
      </c>
      <c r="CJ9" s="98" t="s">
        <v>4</v>
      </c>
      <c r="CK9" s="188" t="s">
        <v>18</v>
      </c>
      <c r="CL9" s="189"/>
      <c r="CM9" s="8"/>
      <c r="CN9" s="174" t="s">
        <v>224</v>
      </c>
      <c r="CO9" s="174" t="s">
        <v>225</v>
      </c>
      <c r="CP9" s="98" t="s">
        <v>226</v>
      </c>
      <c r="CQ9" s="98" t="s">
        <v>4</v>
      </c>
      <c r="CR9" s="188" t="s">
        <v>18</v>
      </c>
      <c r="CS9" s="189"/>
      <c r="CT9" s="8"/>
      <c r="CU9" s="174" t="s">
        <v>224</v>
      </c>
      <c r="CV9" s="174" t="s">
        <v>225</v>
      </c>
      <c r="CW9" s="98" t="s">
        <v>226</v>
      </c>
      <c r="CX9" s="98" t="s">
        <v>4</v>
      </c>
      <c r="CY9" s="188" t="s">
        <v>18</v>
      </c>
      <c r="CZ9" s="189"/>
    </row>
    <row r="10" spans="1:104" ht="15" customHeight="1">
      <c r="A10" s="15">
        <v>1</v>
      </c>
      <c r="B10" s="77" t="s">
        <v>143</v>
      </c>
      <c r="C10" s="51" t="s">
        <v>159</v>
      </c>
      <c r="D10" s="72">
        <v>2015</v>
      </c>
      <c r="E10" s="21">
        <v>38.700000000000003</v>
      </c>
      <c r="F10" s="53">
        <v>7.8</v>
      </c>
      <c r="G10" s="53">
        <f>SUM(F10-E10)</f>
        <v>-30.900000000000002</v>
      </c>
      <c r="H10" s="41"/>
      <c r="I10" s="13">
        <f>SUM(M10+R10+Y10+AD10+AK10+AP10+AW10+BD10+BK10+BP10+BW10+CD10+CK10+CR10+CY10)</f>
        <v>2761</v>
      </c>
      <c r="J10" s="8"/>
      <c r="K10" s="106">
        <v>76</v>
      </c>
      <c r="L10" s="5">
        <v>2</v>
      </c>
      <c r="M10" s="30">
        <v>184</v>
      </c>
      <c r="N10" s="48" t="s">
        <v>1</v>
      </c>
      <c r="O10" s="8"/>
      <c r="P10" s="106">
        <v>80</v>
      </c>
      <c r="Q10" s="5">
        <v>1</v>
      </c>
      <c r="R10" s="30">
        <v>200</v>
      </c>
      <c r="S10" s="48" t="s">
        <v>1</v>
      </c>
      <c r="T10" s="8"/>
      <c r="U10" s="106">
        <v>86</v>
      </c>
      <c r="V10" s="120">
        <v>84</v>
      </c>
      <c r="W10" s="120">
        <f>SUM(U10:V10)</f>
        <v>170</v>
      </c>
      <c r="X10" s="112">
        <v>2</v>
      </c>
      <c r="Y10" s="30">
        <v>230</v>
      </c>
      <c r="Z10" s="6" t="s">
        <v>1</v>
      </c>
      <c r="AA10" s="8"/>
      <c r="AB10" s="74"/>
      <c r="AC10" s="5"/>
      <c r="AD10" s="30"/>
      <c r="AE10" s="6"/>
      <c r="AF10" s="8"/>
      <c r="AG10" s="106">
        <v>87</v>
      </c>
      <c r="AH10" s="120">
        <v>90</v>
      </c>
      <c r="AI10" s="120">
        <f>SUM(AG10:AH10)</f>
        <v>177</v>
      </c>
      <c r="AJ10" s="112">
        <v>2</v>
      </c>
      <c r="AK10" s="30">
        <v>230</v>
      </c>
      <c r="AL10" s="6" t="s">
        <v>1</v>
      </c>
      <c r="AM10" s="8"/>
      <c r="AN10" s="74"/>
      <c r="AO10" s="5"/>
      <c r="AP10" s="30"/>
      <c r="AQ10" s="48"/>
      <c r="AR10" s="8"/>
      <c r="AS10" s="106">
        <v>78</v>
      </c>
      <c r="AT10" s="120"/>
      <c r="AU10" s="120">
        <f>SUM(AS10:AT10)</f>
        <v>78</v>
      </c>
      <c r="AV10" s="30">
        <v>1</v>
      </c>
      <c r="AW10" s="30">
        <v>200</v>
      </c>
      <c r="AX10" s="6" t="s">
        <v>1</v>
      </c>
      <c r="AY10" s="8"/>
      <c r="AZ10" s="74"/>
      <c r="BA10" s="120"/>
      <c r="BB10" s="120">
        <f>SUM(AZ10:BA10)</f>
        <v>0</v>
      </c>
      <c r="BC10" s="30"/>
      <c r="BD10" s="30"/>
      <c r="BE10" s="6"/>
      <c r="BF10" s="4"/>
      <c r="BG10" s="139">
        <v>82</v>
      </c>
      <c r="BH10" s="120">
        <v>73</v>
      </c>
      <c r="BI10" s="120">
        <f>SUM(BG10:BH10)</f>
        <v>155</v>
      </c>
      <c r="BJ10" s="112">
        <v>1</v>
      </c>
      <c r="BK10" s="30">
        <v>255</v>
      </c>
      <c r="BL10" s="6" t="s">
        <v>1</v>
      </c>
      <c r="BM10" s="8"/>
      <c r="BN10" s="157">
        <v>84</v>
      </c>
      <c r="BO10" s="112">
        <v>1</v>
      </c>
      <c r="BP10" s="30">
        <v>192</v>
      </c>
      <c r="BQ10" s="6" t="s">
        <v>1</v>
      </c>
      <c r="BR10" s="8"/>
      <c r="BS10" s="106">
        <v>76</v>
      </c>
      <c r="BT10" s="120">
        <v>78</v>
      </c>
      <c r="BU10" s="120">
        <f>SUM(BS10:BT10)</f>
        <v>154</v>
      </c>
      <c r="BV10" s="62">
        <v>2</v>
      </c>
      <c r="BW10" s="30">
        <v>230</v>
      </c>
      <c r="BX10" s="6" t="s">
        <v>1</v>
      </c>
      <c r="BY10" s="8"/>
      <c r="BZ10" s="106">
        <v>83</v>
      </c>
      <c r="CA10" s="120">
        <v>76</v>
      </c>
      <c r="CB10" s="120">
        <f>SUM(BZ10:CA10)</f>
        <v>159</v>
      </c>
      <c r="CC10" s="112">
        <v>2</v>
      </c>
      <c r="CD10" s="30">
        <v>230</v>
      </c>
      <c r="CE10" s="6" t="s">
        <v>1</v>
      </c>
      <c r="CF10" s="8"/>
      <c r="CG10" s="106">
        <v>84</v>
      </c>
      <c r="CH10" s="120">
        <v>84</v>
      </c>
      <c r="CI10" s="120">
        <f>SUM(CG10:CH10)</f>
        <v>168</v>
      </c>
      <c r="CJ10" s="112">
        <v>3</v>
      </c>
      <c r="CK10" s="30">
        <v>200</v>
      </c>
      <c r="CL10" s="6" t="s">
        <v>1</v>
      </c>
      <c r="CM10" s="8"/>
      <c r="CN10" s="106">
        <v>81</v>
      </c>
      <c r="CO10" s="120">
        <v>76</v>
      </c>
      <c r="CP10" s="120">
        <f>SUM(CN10:CO10)</f>
        <v>157</v>
      </c>
      <c r="CQ10" s="112">
        <v>1</v>
      </c>
      <c r="CR10" s="30">
        <v>280</v>
      </c>
      <c r="CS10" s="6" t="s">
        <v>1</v>
      </c>
      <c r="CT10" s="8"/>
      <c r="CU10" s="106">
        <v>81</v>
      </c>
      <c r="CV10" s="120">
        <v>86</v>
      </c>
      <c r="CW10" s="120">
        <f>SUM(CU10:CV10)</f>
        <v>167</v>
      </c>
      <c r="CX10" s="112">
        <v>2</v>
      </c>
      <c r="CY10" s="283">
        <v>330</v>
      </c>
      <c r="CZ10" s="6" t="s">
        <v>1</v>
      </c>
    </row>
    <row r="11" spans="1:104" ht="15.75" customHeight="1">
      <c r="A11" s="15">
        <v>2</v>
      </c>
      <c r="B11" s="77" t="s">
        <v>67</v>
      </c>
      <c r="C11" s="52" t="s">
        <v>190</v>
      </c>
      <c r="D11" s="72">
        <v>2015</v>
      </c>
      <c r="E11" s="21">
        <v>13.4</v>
      </c>
      <c r="F11" s="53">
        <v>9.5</v>
      </c>
      <c r="G11" s="53">
        <f>SUM(F11-E11)</f>
        <v>-3.9000000000000004</v>
      </c>
      <c r="H11" s="42"/>
      <c r="I11" s="13">
        <f>SUM(M11+R11+Y11+AD11+AK11+AP11+AW11+BD11+BK11+BP11+BW11+CD11+CK11+CR11+CY11)</f>
        <v>2742</v>
      </c>
      <c r="J11" s="8"/>
      <c r="K11" s="106">
        <v>73</v>
      </c>
      <c r="L11" s="5">
        <v>1</v>
      </c>
      <c r="M11" s="30">
        <v>200</v>
      </c>
      <c r="N11" s="48" t="s">
        <v>1</v>
      </c>
      <c r="O11" s="8"/>
      <c r="P11" s="106">
        <v>83</v>
      </c>
      <c r="Q11" s="5">
        <v>2</v>
      </c>
      <c r="R11" s="30">
        <v>184</v>
      </c>
      <c r="S11" s="48" t="s">
        <v>1</v>
      </c>
      <c r="T11" s="8"/>
      <c r="U11" s="106">
        <v>93</v>
      </c>
      <c r="V11" s="120">
        <v>86</v>
      </c>
      <c r="W11" s="120">
        <f>SUM(U11:V11)</f>
        <v>179</v>
      </c>
      <c r="X11" s="112">
        <v>3</v>
      </c>
      <c r="Y11" s="30">
        <v>200</v>
      </c>
      <c r="Z11" s="6" t="s">
        <v>1</v>
      </c>
      <c r="AA11" s="8"/>
      <c r="AB11" s="106">
        <v>73</v>
      </c>
      <c r="AC11" s="5">
        <v>1</v>
      </c>
      <c r="AD11" s="30">
        <v>200</v>
      </c>
      <c r="AE11" s="48" t="s">
        <v>1</v>
      </c>
      <c r="AF11" s="8"/>
      <c r="AG11" s="106">
        <v>90</v>
      </c>
      <c r="AH11" s="120">
        <v>88</v>
      </c>
      <c r="AI11" s="120">
        <f>SUM(AG11:AH11)</f>
        <v>178</v>
      </c>
      <c r="AJ11" s="112">
        <v>3</v>
      </c>
      <c r="AK11" s="30">
        <v>200</v>
      </c>
      <c r="AL11" s="6" t="s">
        <v>1</v>
      </c>
      <c r="AM11" s="8"/>
      <c r="AN11" s="106">
        <v>83</v>
      </c>
      <c r="AO11" s="5">
        <v>4</v>
      </c>
      <c r="AP11" s="30">
        <v>150</v>
      </c>
      <c r="AQ11" s="48" t="s">
        <v>1</v>
      </c>
      <c r="AR11" s="8"/>
      <c r="AS11" s="106">
        <v>84</v>
      </c>
      <c r="AT11" s="120"/>
      <c r="AU11" s="120">
        <f>SUM(AS11:AT11)</f>
        <v>84</v>
      </c>
      <c r="AV11" s="30">
        <v>3</v>
      </c>
      <c r="AW11" s="30">
        <v>168</v>
      </c>
      <c r="AX11" s="6" t="s">
        <v>1</v>
      </c>
      <c r="AY11" s="8"/>
      <c r="AZ11" s="106">
        <v>79</v>
      </c>
      <c r="BA11" s="120">
        <v>85</v>
      </c>
      <c r="BB11" s="120">
        <f>SUM(AZ11:BA11)</f>
        <v>164</v>
      </c>
      <c r="BC11" s="30">
        <v>1</v>
      </c>
      <c r="BD11" s="30">
        <v>280</v>
      </c>
      <c r="BE11" s="6" t="s">
        <v>1</v>
      </c>
      <c r="BF11" s="4"/>
      <c r="BG11" s="74"/>
      <c r="BH11" s="120"/>
      <c r="BI11" s="120"/>
      <c r="BJ11" s="112"/>
      <c r="BK11" s="30"/>
      <c r="BL11" s="6"/>
      <c r="BM11" s="8"/>
      <c r="BN11" s="137"/>
      <c r="BO11" s="112"/>
      <c r="BP11" s="30"/>
      <c r="BQ11" s="6"/>
      <c r="BR11" s="8"/>
      <c r="BS11" s="106">
        <v>81</v>
      </c>
      <c r="BT11" s="120">
        <v>79</v>
      </c>
      <c r="BU11" s="120">
        <f>SUM(BS11:BT11)</f>
        <v>160</v>
      </c>
      <c r="BV11" s="112">
        <v>3</v>
      </c>
      <c r="BW11" s="30">
        <v>200</v>
      </c>
      <c r="BX11" s="6" t="s">
        <v>1</v>
      </c>
      <c r="BY11" s="8"/>
      <c r="BZ11" s="106">
        <v>83</v>
      </c>
      <c r="CA11" s="120">
        <v>85</v>
      </c>
      <c r="CB11" s="120">
        <f>SUM(BZ11:CA11)</f>
        <v>168</v>
      </c>
      <c r="CC11" s="112">
        <v>3</v>
      </c>
      <c r="CD11" s="30">
        <v>200</v>
      </c>
      <c r="CE11" s="6" t="s">
        <v>1</v>
      </c>
      <c r="CF11" s="8"/>
      <c r="CG11" s="106">
        <v>80</v>
      </c>
      <c r="CH11" s="120">
        <v>82</v>
      </c>
      <c r="CI11" s="120">
        <f>SUM(CG11:CH11)</f>
        <v>162</v>
      </c>
      <c r="CJ11" s="112">
        <v>2</v>
      </c>
      <c r="CK11" s="30">
        <v>230</v>
      </c>
      <c r="CL11" s="6" t="s">
        <v>1</v>
      </c>
      <c r="CM11" s="8"/>
      <c r="CN11" s="106">
        <v>81</v>
      </c>
      <c r="CO11" s="120">
        <v>82</v>
      </c>
      <c r="CP11" s="120">
        <f>SUM(CN11:CO11)</f>
        <v>163</v>
      </c>
      <c r="CQ11" s="112">
        <v>2</v>
      </c>
      <c r="CR11" s="30">
        <v>230</v>
      </c>
      <c r="CS11" s="6" t="s">
        <v>1</v>
      </c>
      <c r="CT11" s="8"/>
      <c r="CU11" s="106">
        <v>88</v>
      </c>
      <c r="CV11" s="120">
        <v>84</v>
      </c>
      <c r="CW11" s="120">
        <f>SUM(CU11:CV11)</f>
        <v>172</v>
      </c>
      <c r="CX11" s="112">
        <v>3</v>
      </c>
      <c r="CY11" s="283">
        <v>300</v>
      </c>
      <c r="CZ11" s="6" t="s">
        <v>1</v>
      </c>
    </row>
    <row r="12" spans="1:104" ht="15.75">
      <c r="A12" s="15">
        <v>3</v>
      </c>
      <c r="B12" s="77" t="s">
        <v>57</v>
      </c>
      <c r="C12" s="51" t="s">
        <v>37</v>
      </c>
      <c r="D12" s="72">
        <v>2015</v>
      </c>
      <c r="E12" s="21">
        <v>5</v>
      </c>
      <c r="F12" s="53">
        <v>3.9</v>
      </c>
      <c r="G12" s="53">
        <f>SUM(F12-E12)</f>
        <v>-1.1000000000000001</v>
      </c>
      <c r="H12" s="41"/>
      <c r="I12" s="13">
        <f>SUM(M12+R12+Y12+AD12+AK12+AP12+AW12+BD12+BK12+BP12+BW12+CD12+CK12+CR12+CY12)</f>
        <v>2419</v>
      </c>
      <c r="J12" s="8"/>
      <c r="K12" s="74"/>
      <c r="L12" s="5"/>
      <c r="M12" s="30"/>
      <c r="N12" s="48"/>
      <c r="O12" s="4"/>
      <c r="P12" s="74"/>
      <c r="Q12" s="5"/>
      <c r="R12" s="30"/>
      <c r="S12" s="48"/>
      <c r="T12" s="8"/>
      <c r="U12" s="106">
        <v>71</v>
      </c>
      <c r="V12" s="120">
        <v>76</v>
      </c>
      <c r="W12" s="120">
        <f>SUM(U12:V12)</f>
        <v>147</v>
      </c>
      <c r="X12" s="112">
        <v>1</v>
      </c>
      <c r="Y12" s="30">
        <v>280</v>
      </c>
      <c r="Z12" s="6" t="s">
        <v>1</v>
      </c>
      <c r="AA12" s="8"/>
      <c r="AB12" s="74"/>
      <c r="AC12" s="5"/>
      <c r="AD12" s="132"/>
      <c r="AE12" s="136"/>
      <c r="AF12" s="8"/>
      <c r="AG12" s="106">
        <v>75</v>
      </c>
      <c r="AH12" s="120">
        <v>76</v>
      </c>
      <c r="AI12" s="120">
        <f>SUM(AG12:AH12)</f>
        <v>151</v>
      </c>
      <c r="AJ12" s="112">
        <v>1</v>
      </c>
      <c r="AK12" s="30">
        <v>280</v>
      </c>
      <c r="AL12" s="6" t="s">
        <v>1</v>
      </c>
      <c r="AM12" s="8"/>
      <c r="AN12" s="106">
        <v>65</v>
      </c>
      <c r="AO12" s="5">
        <v>1</v>
      </c>
      <c r="AP12" s="30">
        <v>200</v>
      </c>
      <c r="AQ12" s="48" t="s">
        <v>1</v>
      </c>
      <c r="AR12" s="8"/>
      <c r="AS12" s="106">
        <v>82</v>
      </c>
      <c r="AT12" s="120"/>
      <c r="AU12" s="120">
        <f>SUM(AS12:AT12)</f>
        <v>82</v>
      </c>
      <c r="AV12" s="30">
        <v>2</v>
      </c>
      <c r="AW12" s="30">
        <v>184</v>
      </c>
      <c r="AX12" s="6" t="s">
        <v>1</v>
      </c>
      <c r="AY12" s="8"/>
      <c r="AZ12" s="74"/>
      <c r="BA12" s="120"/>
      <c r="BB12" s="120">
        <f>SUM(AZ12:BA12)</f>
        <v>0</v>
      </c>
      <c r="BC12" s="112"/>
      <c r="BD12" s="44"/>
      <c r="BE12" s="6"/>
      <c r="BF12" s="4"/>
      <c r="BG12" s="139">
        <v>77</v>
      </c>
      <c r="BH12" s="120">
        <v>78</v>
      </c>
      <c r="BI12" s="120">
        <f>SUM(BG12:BH12)</f>
        <v>155</v>
      </c>
      <c r="BJ12" s="112">
        <v>1</v>
      </c>
      <c r="BK12" s="30">
        <v>255</v>
      </c>
      <c r="BL12" s="6" t="s">
        <v>1</v>
      </c>
      <c r="BM12" s="8"/>
      <c r="BN12" s="30"/>
      <c r="BO12" s="112"/>
      <c r="BP12" s="44"/>
      <c r="BQ12" s="6"/>
      <c r="BR12" s="8"/>
      <c r="BS12" s="106">
        <v>72</v>
      </c>
      <c r="BT12" s="120">
        <v>72</v>
      </c>
      <c r="BU12" s="120">
        <f>SUM(BS12:BT12)</f>
        <v>144</v>
      </c>
      <c r="BV12" s="112">
        <v>1</v>
      </c>
      <c r="BW12" s="30">
        <v>280</v>
      </c>
      <c r="BX12" s="6" t="s">
        <v>1</v>
      </c>
      <c r="BY12" s="8"/>
      <c r="BZ12" s="106">
        <v>76</v>
      </c>
      <c r="CA12" s="120">
        <v>75</v>
      </c>
      <c r="CB12" s="120">
        <f>SUM(BZ12:CA12)</f>
        <v>151</v>
      </c>
      <c r="CC12" s="112">
        <v>1</v>
      </c>
      <c r="CD12" s="30">
        <v>280</v>
      </c>
      <c r="CE12" s="6" t="s">
        <v>1</v>
      </c>
      <c r="CF12" s="8"/>
      <c r="CG12" s="106">
        <v>75</v>
      </c>
      <c r="CH12" s="120">
        <v>80</v>
      </c>
      <c r="CI12" s="120">
        <f>SUM(CG12:CH12)</f>
        <v>155</v>
      </c>
      <c r="CJ12" s="112">
        <v>1</v>
      </c>
      <c r="CK12" s="30">
        <v>280</v>
      </c>
      <c r="CL12" s="6" t="s">
        <v>1</v>
      </c>
      <c r="CM12" s="8"/>
      <c r="CN12" s="74"/>
      <c r="CO12" s="120"/>
      <c r="CP12" s="120"/>
      <c r="CQ12" s="112"/>
      <c r="CR12" s="30"/>
      <c r="CS12" s="6" t="s">
        <v>1</v>
      </c>
      <c r="CT12" s="8"/>
      <c r="CU12" s="106">
        <v>80</v>
      </c>
      <c r="CV12" s="120">
        <v>73</v>
      </c>
      <c r="CW12" s="120">
        <f>SUM(CU12:CV12)</f>
        <v>153</v>
      </c>
      <c r="CX12" s="112">
        <v>1</v>
      </c>
      <c r="CY12" s="283">
        <v>380</v>
      </c>
      <c r="CZ12" s="6" t="s">
        <v>1</v>
      </c>
    </row>
    <row r="13" spans="1:104" ht="15.75">
      <c r="A13" s="15">
        <v>4</v>
      </c>
      <c r="B13" s="77" t="s">
        <v>111</v>
      </c>
      <c r="C13" s="52" t="s">
        <v>43</v>
      </c>
      <c r="D13" s="65">
        <v>2016</v>
      </c>
      <c r="E13" s="20">
        <v>28.2</v>
      </c>
      <c r="F13" s="53">
        <v>19</v>
      </c>
      <c r="G13" s="53">
        <f>SUM(F13-E13)</f>
        <v>-9.1999999999999993</v>
      </c>
      <c r="H13" s="42"/>
      <c r="I13" s="13">
        <f>SUM(M13+R13+Y13+AD13+AK13+AP13+AW13+BD13+BK13+BP13+BW13+CD13+CK13+CR13+CY13)</f>
        <v>2013</v>
      </c>
      <c r="J13" s="8"/>
      <c r="K13" s="106">
        <v>94</v>
      </c>
      <c r="L13" s="5">
        <v>6</v>
      </c>
      <c r="M13" s="30">
        <v>115</v>
      </c>
      <c r="N13" s="48" t="s">
        <v>1</v>
      </c>
      <c r="O13" s="8"/>
      <c r="P13" s="106">
        <v>85</v>
      </c>
      <c r="Q13" s="5">
        <v>3</v>
      </c>
      <c r="R13" s="30">
        <v>168</v>
      </c>
      <c r="S13" s="48" t="s">
        <v>1</v>
      </c>
      <c r="T13" s="8"/>
      <c r="U13" s="74"/>
      <c r="V13" s="120"/>
      <c r="W13" s="120"/>
      <c r="X13" s="112"/>
      <c r="Y13" s="44"/>
      <c r="Z13" s="6"/>
      <c r="AA13" s="8"/>
      <c r="AB13" s="106">
        <v>74</v>
      </c>
      <c r="AC13" s="5">
        <v>2</v>
      </c>
      <c r="AD13" s="30">
        <v>184</v>
      </c>
      <c r="AE13" s="48" t="s">
        <v>1</v>
      </c>
      <c r="AF13" s="8"/>
      <c r="AG13" s="139">
        <v>94</v>
      </c>
      <c r="AH13" s="120">
        <v>88</v>
      </c>
      <c r="AI13" s="120">
        <f>SUM(AG13:AH13)</f>
        <v>182</v>
      </c>
      <c r="AJ13" s="112">
        <v>5</v>
      </c>
      <c r="AK13" s="30">
        <v>168</v>
      </c>
      <c r="AL13" s="6" t="s">
        <v>1</v>
      </c>
      <c r="AM13" s="8"/>
      <c r="AN13" s="106">
        <v>90</v>
      </c>
      <c r="AO13" s="5">
        <v>10</v>
      </c>
      <c r="AP13" s="30">
        <v>80</v>
      </c>
      <c r="AQ13" s="48" t="s">
        <v>1</v>
      </c>
      <c r="AR13" s="8"/>
      <c r="AS13" s="106">
        <v>92</v>
      </c>
      <c r="AT13" s="120"/>
      <c r="AU13" s="120">
        <f>SUM(AS13:AT13)</f>
        <v>92</v>
      </c>
      <c r="AV13" s="30">
        <v>4</v>
      </c>
      <c r="AW13" s="30">
        <v>150</v>
      </c>
      <c r="AX13" s="6" t="s">
        <v>1</v>
      </c>
      <c r="AY13" s="8"/>
      <c r="AZ13" s="106">
        <v>93</v>
      </c>
      <c r="BA13" s="120">
        <v>86</v>
      </c>
      <c r="BB13" s="120">
        <f>SUM(AZ13:BA13)</f>
        <v>179</v>
      </c>
      <c r="BC13" s="30">
        <v>3</v>
      </c>
      <c r="BD13" s="30">
        <v>200</v>
      </c>
      <c r="BE13" s="6" t="s">
        <v>1</v>
      </c>
      <c r="BF13" s="4"/>
      <c r="BG13" s="74"/>
      <c r="BH13" s="120"/>
      <c r="BI13" s="120"/>
      <c r="BJ13" s="112"/>
      <c r="BK13" s="30"/>
      <c r="BL13" s="6"/>
      <c r="BM13" s="8"/>
      <c r="BN13" s="157">
        <v>91</v>
      </c>
      <c r="BO13" s="112">
        <v>6</v>
      </c>
      <c r="BP13" s="30">
        <v>115</v>
      </c>
      <c r="BQ13" s="6" t="s">
        <v>1</v>
      </c>
      <c r="BR13" s="8"/>
      <c r="BS13" s="106">
        <v>96</v>
      </c>
      <c r="BT13" s="120">
        <v>93</v>
      </c>
      <c r="BU13" s="120">
        <f>SUM(BS13:BT13)</f>
        <v>189</v>
      </c>
      <c r="BV13" s="62">
        <v>8</v>
      </c>
      <c r="BW13" s="30">
        <v>120</v>
      </c>
      <c r="BX13" s="6" t="s">
        <v>1</v>
      </c>
      <c r="BY13" s="8"/>
      <c r="BZ13" s="106">
        <v>93</v>
      </c>
      <c r="CA13" s="120">
        <v>96</v>
      </c>
      <c r="CB13" s="120">
        <f>SUM(BZ13:CA13)</f>
        <v>189</v>
      </c>
      <c r="CC13" s="112">
        <v>8</v>
      </c>
      <c r="CD13" s="30">
        <v>115</v>
      </c>
      <c r="CE13" s="6" t="s">
        <v>1</v>
      </c>
      <c r="CF13" s="8"/>
      <c r="CG13" s="106">
        <v>97</v>
      </c>
      <c r="CH13" s="120">
        <v>92</v>
      </c>
      <c r="CI13" s="120">
        <f>SUM(CG13:CH13)</f>
        <v>189</v>
      </c>
      <c r="CJ13" s="112">
        <v>5</v>
      </c>
      <c r="CK13" s="30">
        <v>168</v>
      </c>
      <c r="CL13" s="6" t="s">
        <v>1</v>
      </c>
      <c r="CM13" s="8"/>
      <c r="CN13" s="106">
        <v>90</v>
      </c>
      <c r="CO13" s="120">
        <v>94</v>
      </c>
      <c r="CP13" s="120">
        <f>SUM(CN13:CO13)</f>
        <v>184</v>
      </c>
      <c r="CQ13" s="112">
        <v>6</v>
      </c>
      <c r="CR13" s="30">
        <v>150</v>
      </c>
      <c r="CS13" s="6" t="s">
        <v>1</v>
      </c>
      <c r="CT13" s="8"/>
      <c r="CU13" s="107">
        <v>46</v>
      </c>
      <c r="CV13" s="120">
        <v>52</v>
      </c>
      <c r="CW13" s="120">
        <f>SUM(CU13:CV13)</f>
        <v>98</v>
      </c>
      <c r="CX13" s="112">
        <v>1</v>
      </c>
      <c r="CY13" s="30">
        <v>280</v>
      </c>
      <c r="CZ13" s="6" t="s">
        <v>1</v>
      </c>
    </row>
    <row r="14" spans="1:104" ht="15.75">
      <c r="A14" s="15">
        <v>5</v>
      </c>
      <c r="B14" s="77" t="s">
        <v>127</v>
      </c>
      <c r="C14" s="51" t="s">
        <v>41</v>
      </c>
      <c r="D14" s="66">
        <v>2015</v>
      </c>
      <c r="E14" s="20">
        <v>42</v>
      </c>
      <c r="F14" s="53">
        <v>13.1</v>
      </c>
      <c r="G14" s="53">
        <f>SUM(F14-E14)</f>
        <v>-28.9</v>
      </c>
      <c r="H14" s="178"/>
      <c r="I14" s="13">
        <f>SUM(M14+R14+Y14+AD14+AK14+AP14+AW14+BD14+BK14+BP14+BW14+CD14+CK14+CR14+CY14)</f>
        <v>1892</v>
      </c>
      <c r="J14" s="8"/>
      <c r="K14" s="106">
        <v>90</v>
      </c>
      <c r="L14" s="5">
        <v>3</v>
      </c>
      <c r="M14" s="30">
        <v>168</v>
      </c>
      <c r="N14" s="48" t="s">
        <v>1</v>
      </c>
      <c r="O14" s="8"/>
      <c r="P14" s="106">
        <v>89</v>
      </c>
      <c r="Q14" s="5">
        <v>4</v>
      </c>
      <c r="R14" s="30">
        <v>150</v>
      </c>
      <c r="S14" s="48" t="s">
        <v>1</v>
      </c>
      <c r="T14" s="8"/>
      <c r="U14" s="74"/>
      <c r="V14" s="120"/>
      <c r="W14" s="120"/>
      <c r="X14" s="112"/>
      <c r="Y14" s="30"/>
      <c r="Z14" s="6"/>
      <c r="AA14" s="8"/>
      <c r="AB14" s="74"/>
      <c r="AC14" s="5"/>
      <c r="AD14" s="30"/>
      <c r="AE14" s="48"/>
      <c r="AF14" s="8"/>
      <c r="AG14" s="140">
        <v>82</v>
      </c>
      <c r="AH14" s="120">
        <v>79</v>
      </c>
      <c r="AI14" s="120">
        <f>SUM(AG14:AH14)</f>
        <v>161</v>
      </c>
      <c r="AJ14" s="112">
        <v>1</v>
      </c>
      <c r="AK14" s="30">
        <v>280</v>
      </c>
      <c r="AL14" s="6" t="s">
        <v>1</v>
      </c>
      <c r="AM14" s="8"/>
      <c r="AN14" s="106">
        <v>79</v>
      </c>
      <c r="AO14" s="5">
        <v>3</v>
      </c>
      <c r="AP14" s="30">
        <v>168</v>
      </c>
      <c r="AQ14" s="48" t="s">
        <v>1</v>
      </c>
      <c r="AR14" s="8"/>
      <c r="AS14" s="120"/>
      <c r="AT14" s="120"/>
      <c r="AU14" s="120"/>
      <c r="AV14" s="112"/>
      <c r="AW14" s="30"/>
      <c r="AX14" s="6"/>
      <c r="AY14" s="8"/>
      <c r="AZ14" s="120"/>
      <c r="BA14" s="120"/>
      <c r="BB14" s="120">
        <f>SUM(AZ14:BA14)</f>
        <v>0</v>
      </c>
      <c r="BC14" s="112"/>
      <c r="BD14" s="30"/>
      <c r="BE14" s="6"/>
      <c r="BF14" s="4"/>
      <c r="BG14" s="139">
        <v>85</v>
      </c>
      <c r="BH14" s="120">
        <v>87</v>
      </c>
      <c r="BI14" s="120">
        <f>SUM(BG14:BH14)</f>
        <v>172</v>
      </c>
      <c r="BJ14" s="112">
        <v>4</v>
      </c>
      <c r="BK14" s="30">
        <v>184</v>
      </c>
      <c r="BL14" s="6" t="s">
        <v>1</v>
      </c>
      <c r="BM14" s="8"/>
      <c r="BN14" s="157">
        <v>88</v>
      </c>
      <c r="BO14" s="112">
        <v>4</v>
      </c>
      <c r="BP14" s="30">
        <v>150</v>
      </c>
      <c r="BQ14" s="6" t="s">
        <v>1</v>
      </c>
      <c r="BR14" s="8"/>
      <c r="BS14" s="167">
        <v>83</v>
      </c>
      <c r="BT14" s="120">
        <v>79</v>
      </c>
      <c r="BU14" s="120">
        <f>SUM(BS14:BT14)</f>
        <v>162</v>
      </c>
      <c r="BV14" s="62">
        <v>4</v>
      </c>
      <c r="BW14" s="30">
        <v>184</v>
      </c>
      <c r="BX14" s="6" t="s">
        <v>1</v>
      </c>
      <c r="BY14" s="8"/>
      <c r="BZ14" s="167">
        <v>93</v>
      </c>
      <c r="CA14" s="120">
        <v>83</v>
      </c>
      <c r="CB14" s="120">
        <f>SUM(BZ14:CA14)</f>
        <v>176</v>
      </c>
      <c r="CC14" s="112">
        <v>5</v>
      </c>
      <c r="CD14" s="30">
        <v>168</v>
      </c>
      <c r="CE14" s="6" t="s">
        <v>1</v>
      </c>
      <c r="CF14" s="8"/>
      <c r="CG14" s="120"/>
      <c r="CH14" s="120"/>
      <c r="CI14" s="120"/>
      <c r="CJ14" s="112"/>
      <c r="CK14" s="30"/>
      <c r="CL14" s="6"/>
      <c r="CM14" s="8"/>
      <c r="CN14" s="167">
        <v>85</v>
      </c>
      <c r="CO14" s="120">
        <v>86</v>
      </c>
      <c r="CP14" s="120">
        <f>SUM(CN14:CO14)</f>
        <v>171</v>
      </c>
      <c r="CQ14" s="112">
        <v>3</v>
      </c>
      <c r="CR14" s="30">
        <v>200</v>
      </c>
      <c r="CS14" s="6" t="s">
        <v>1</v>
      </c>
      <c r="CT14" s="8"/>
      <c r="CU14" s="167">
        <v>99</v>
      </c>
      <c r="CV14" s="120">
        <v>91</v>
      </c>
      <c r="CW14" s="120">
        <f>SUM(CU14:CV14)</f>
        <v>190</v>
      </c>
      <c r="CX14" s="112">
        <v>5</v>
      </c>
      <c r="CY14" s="44">
        <v>240</v>
      </c>
      <c r="CZ14" s="6" t="s">
        <v>1</v>
      </c>
    </row>
    <row r="15" spans="1:104" ht="15.75">
      <c r="A15" s="15">
        <v>6</v>
      </c>
      <c r="B15" s="77" t="s">
        <v>244</v>
      </c>
      <c r="C15" s="52" t="s">
        <v>65</v>
      </c>
      <c r="D15" s="73">
        <v>2016</v>
      </c>
      <c r="E15" s="21">
        <v>23.3</v>
      </c>
      <c r="F15" s="53">
        <v>14.7</v>
      </c>
      <c r="G15" s="53">
        <f>SUM(F15-E15)</f>
        <v>-8.6000000000000014</v>
      </c>
      <c r="H15" s="42"/>
      <c r="I15" s="13">
        <f>SUM(M15+R15+Y15+AD15+AK15+AP15+AW15+BD15+BK15+BP15+BW15+CD15+CK15+CR15+CY15)</f>
        <v>1789</v>
      </c>
      <c r="J15" s="8"/>
      <c r="K15" s="74"/>
      <c r="L15" s="5"/>
      <c r="M15" s="30"/>
      <c r="N15" s="48"/>
      <c r="O15" s="8"/>
      <c r="P15" s="74"/>
      <c r="Q15" s="5"/>
      <c r="R15" s="30"/>
      <c r="S15" s="48"/>
      <c r="T15" s="8"/>
      <c r="U15" s="107">
        <v>43</v>
      </c>
      <c r="V15" s="120">
        <v>44</v>
      </c>
      <c r="W15" s="120">
        <f>SUM(U15:V15)</f>
        <v>87</v>
      </c>
      <c r="X15" s="112">
        <v>1</v>
      </c>
      <c r="Y15" s="30">
        <v>140</v>
      </c>
      <c r="Z15" s="6" t="s">
        <v>1</v>
      </c>
      <c r="AA15" s="8"/>
      <c r="AB15" s="106">
        <v>83</v>
      </c>
      <c r="AC15" s="5">
        <v>5</v>
      </c>
      <c r="AD15" s="30">
        <v>127</v>
      </c>
      <c r="AE15" s="48" t="s">
        <v>1</v>
      </c>
      <c r="AF15" s="8"/>
      <c r="AG15" s="140">
        <v>86</v>
      </c>
      <c r="AH15" s="120">
        <v>83</v>
      </c>
      <c r="AI15" s="120">
        <f>SUM(AG15:AH15)</f>
        <v>169</v>
      </c>
      <c r="AJ15" s="112">
        <v>2</v>
      </c>
      <c r="AK15" s="30">
        <v>230</v>
      </c>
      <c r="AL15" s="6" t="s">
        <v>1</v>
      </c>
      <c r="AM15" s="8"/>
      <c r="AN15" s="106">
        <v>77</v>
      </c>
      <c r="AO15" s="5">
        <v>2</v>
      </c>
      <c r="AP15" s="30">
        <v>184</v>
      </c>
      <c r="AQ15" s="48" t="s">
        <v>1</v>
      </c>
      <c r="AR15" s="8"/>
      <c r="AS15" s="120"/>
      <c r="AT15" s="120"/>
      <c r="AU15" s="120"/>
      <c r="AV15" s="112"/>
      <c r="AW15" s="30"/>
      <c r="AX15" s="6"/>
      <c r="AY15" s="8"/>
      <c r="AZ15" s="167">
        <v>84</v>
      </c>
      <c r="BA15" s="120">
        <v>90</v>
      </c>
      <c r="BB15" s="120">
        <f>SUM(AZ15:BA15)</f>
        <v>174</v>
      </c>
      <c r="BC15" s="112">
        <v>2</v>
      </c>
      <c r="BD15" s="30">
        <v>230</v>
      </c>
      <c r="BE15" s="6" t="s">
        <v>1</v>
      </c>
      <c r="BF15" s="4"/>
      <c r="BG15" s="74"/>
      <c r="BH15" s="120"/>
      <c r="BI15" s="120"/>
      <c r="BJ15" s="112"/>
      <c r="BK15" s="30"/>
      <c r="BL15" s="6"/>
      <c r="BM15" s="8"/>
      <c r="BN15" s="157">
        <v>89</v>
      </c>
      <c r="BO15" s="112">
        <v>5</v>
      </c>
      <c r="BP15" s="30">
        <v>134</v>
      </c>
      <c r="BQ15" s="6" t="s">
        <v>1</v>
      </c>
      <c r="BR15" s="8"/>
      <c r="BS15" s="120"/>
      <c r="BT15" s="120"/>
      <c r="BU15" s="120">
        <f>SUM(BS15:BT15)</f>
        <v>0</v>
      </c>
      <c r="BV15" s="112"/>
      <c r="BW15" s="30"/>
      <c r="BX15" s="6"/>
      <c r="BY15" s="8"/>
      <c r="BZ15" s="167">
        <v>91</v>
      </c>
      <c r="CA15" s="120">
        <v>89</v>
      </c>
      <c r="CB15" s="120">
        <f>SUM(BZ15:CA15)</f>
        <v>180</v>
      </c>
      <c r="CC15" s="112">
        <v>6</v>
      </c>
      <c r="CD15" s="30">
        <v>142</v>
      </c>
      <c r="CE15" s="6" t="s">
        <v>1</v>
      </c>
      <c r="CF15" s="8"/>
      <c r="CG15" s="167">
        <v>103</v>
      </c>
      <c r="CH15" s="120">
        <v>90</v>
      </c>
      <c r="CI15" s="120">
        <f>SUM(CG15:CH15)</f>
        <v>193</v>
      </c>
      <c r="CJ15" s="112">
        <v>6</v>
      </c>
      <c r="CK15" s="30">
        <v>150</v>
      </c>
      <c r="CL15" s="6" t="s">
        <v>1</v>
      </c>
      <c r="CM15" s="8"/>
      <c r="CN15" s="167">
        <v>90</v>
      </c>
      <c r="CO15" s="120">
        <v>82</v>
      </c>
      <c r="CP15" s="120">
        <f>SUM(CN15:CO15)</f>
        <v>172</v>
      </c>
      <c r="CQ15" s="112">
        <v>4</v>
      </c>
      <c r="CR15" s="30">
        <v>184</v>
      </c>
      <c r="CS15" s="6" t="s">
        <v>1</v>
      </c>
      <c r="CT15" s="8"/>
      <c r="CU15" s="167">
        <v>91</v>
      </c>
      <c r="CV15" s="120">
        <v>91</v>
      </c>
      <c r="CW15" s="120">
        <f>SUM(CU15:CV15)</f>
        <v>182</v>
      </c>
      <c r="CX15" s="112">
        <v>4</v>
      </c>
      <c r="CY15" s="44">
        <v>268</v>
      </c>
      <c r="CZ15" s="6" t="s">
        <v>1</v>
      </c>
    </row>
    <row r="16" spans="1:104" ht="15.75">
      <c r="A16" s="15">
        <v>7</v>
      </c>
      <c r="B16" s="77" t="s">
        <v>126</v>
      </c>
      <c r="C16" s="52" t="s">
        <v>38</v>
      </c>
      <c r="D16" s="72">
        <v>2015</v>
      </c>
      <c r="E16" s="21">
        <v>29.5</v>
      </c>
      <c r="F16" s="53">
        <v>16.5</v>
      </c>
      <c r="G16" s="53">
        <f>SUM(F16-E16)</f>
        <v>-13</v>
      </c>
      <c r="H16" s="41"/>
      <c r="I16" s="13">
        <f>SUM(M16+R16+Y16+AD16+AK16+AP16+AW16+BD16+BK16+BP16+BW16+CD16+CK16+CR16+CY16)</f>
        <v>1448.8</v>
      </c>
      <c r="J16" s="8"/>
      <c r="K16" s="106">
        <v>93</v>
      </c>
      <c r="L16" s="5">
        <v>4</v>
      </c>
      <c r="M16" s="30">
        <v>142</v>
      </c>
      <c r="N16" s="48" t="s">
        <v>1</v>
      </c>
      <c r="O16" s="8"/>
      <c r="P16" s="74"/>
      <c r="Q16" s="5"/>
      <c r="R16" s="44"/>
      <c r="S16" s="48"/>
      <c r="T16" s="8"/>
      <c r="U16" s="106">
        <v>94</v>
      </c>
      <c r="V16" s="120">
        <v>88</v>
      </c>
      <c r="W16" s="120">
        <f>SUM(U16:V16)</f>
        <v>182</v>
      </c>
      <c r="X16" s="112">
        <v>4</v>
      </c>
      <c r="Y16" s="30">
        <v>184</v>
      </c>
      <c r="Z16" s="6" t="s">
        <v>1</v>
      </c>
      <c r="AA16" s="8"/>
      <c r="AB16" s="106">
        <v>81</v>
      </c>
      <c r="AC16" s="5">
        <v>3</v>
      </c>
      <c r="AD16" s="30">
        <v>168</v>
      </c>
      <c r="AE16" s="48" t="s">
        <v>1</v>
      </c>
      <c r="AF16" s="8"/>
      <c r="AG16" s="143">
        <v>49</v>
      </c>
      <c r="AH16" s="120">
        <v>45</v>
      </c>
      <c r="AI16" s="120">
        <f>SUM(AG16:AH16)</f>
        <v>94</v>
      </c>
      <c r="AJ16" s="112">
        <v>1</v>
      </c>
      <c r="AK16" s="30">
        <v>140</v>
      </c>
      <c r="AL16" s="6" t="s">
        <v>1</v>
      </c>
      <c r="AM16" s="8"/>
      <c r="AN16" s="106">
        <v>84</v>
      </c>
      <c r="AO16" s="5">
        <v>5</v>
      </c>
      <c r="AP16" s="30">
        <v>110.8</v>
      </c>
      <c r="AQ16" s="48" t="s">
        <v>1</v>
      </c>
      <c r="AR16" s="8"/>
      <c r="AS16" s="120"/>
      <c r="AT16" s="120"/>
      <c r="AU16" s="120"/>
      <c r="AV16" s="112"/>
      <c r="AW16" s="30"/>
      <c r="AX16" s="6"/>
      <c r="AY16" s="8"/>
      <c r="AZ16" s="167">
        <v>90</v>
      </c>
      <c r="BA16" s="120">
        <v>93</v>
      </c>
      <c r="BB16" s="120">
        <f>SUM(AZ16:BA16)</f>
        <v>183</v>
      </c>
      <c r="BC16" s="112">
        <v>5</v>
      </c>
      <c r="BD16" s="30">
        <v>168</v>
      </c>
      <c r="BE16" s="6" t="s">
        <v>1</v>
      </c>
      <c r="BF16" s="4"/>
      <c r="BG16" s="74"/>
      <c r="BH16" s="120"/>
      <c r="BI16" s="120"/>
      <c r="BJ16" s="112"/>
      <c r="BK16" s="30"/>
      <c r="BL16" s="6"/>
      <c r="BM16" s="8"/>
      <c r="BN16" s="137"/>
      <c r="BO16" s="112"/>
      <c r="BP16" s="30"/>
      <c r="BQ16" s="6"/>
      <c r="BR16" s="8"/>
      <c r="BS16" s="167">
        <v>85</v>
      </c>
      <c r="BT16" s="120">
        <v>89</v>
      </c>
      <c r="BU16" s="120">
        <f>SUM(BS16:BT16)</f>
        <v>174</v>
      </c>
      <c r="BV16" s="112">
        <v>5</v>
      </c>
      <c r="BW16" s="30">
        <v>168</v>
      </c>
      <c r="BX16" s="6" t="s">
        <v>1</v>
      </c>
      <c r="BY16" s="8"/>
      <c r="BZ16" s="167">
        <v>88</v>
      </c>
      <c r="CA16" s="120">
        <v>86</v>
      </c>
      <c r="CB16" s="120">
        <f>SUM(BZ16:CA16)</f>
        <v>174</v>
      </c>
      <c r="CC16" s="112">
        <v>4</v>
      </c>
      <c r="CD16" s="30">
        <v>184</v>
      </c>
      <c r="CE16" s="6" t="s">
        <v>1</v>
      </c>
      <c r="CF16" s="8"/>
      <c r="CG16" s="167">
        <v>92</v>
      </c>
      <c r="CH16" s="120">
        <v>85</v>
      </c>
      <c r="CI16" s="120">
        <f>SUM(CG16:CH16)</f>
        <v>177</v>
      </c>
      <c r="CJ16" s="112">
        <v>4</v>
      </c>
      <c r="CK16" s="30">
        <v>184</v>
      </c>
      <c r="CL16" s="6" t="s">
        <v>1</v>
      </c>
      <c r="CM16" s="8"/>
      <c r="CN16" s="120"/>
      <c r="CO16" s="120"/>
      <c r="CP16" s="120"/>
      <c r="CQ16" s="112"/>
      <c r="CR16" s="30"/>
      <c r="CS16" s="6"/>
      <c r="CT16" s="8"/>
      <c r="CU16" s="120"/>
      <c r="CV16" s="120"/>
      <c r="CW16" s="120"/>
      <c r="CX16" s="112"/>
      <c r="CY16" s="30"/>
      <c r="CZ16" s="6"/>
    </row>
    <row r="17" spans="1:104" ht="15.75">
      <c r="A17" s="15">
        <v>8</v>
      </c>
      <c r="B17" s="77" t="s">
        <v>204</v>
      </c>
      <c r="C17" s="51" t="s">
        <v>202</v>
      </c>
      <c r="D17" s="73">
        <v>2016</v>
      </c>
      <c r="E17" s="21">
        <v>30.4</v>
      </c>
      <c r="F17" s="53">
        <v>15</v>
      </c>
      <c r="G17" s="53">
        <f>SUM(F17-E17)</f>
        <v>-15.399999999999999</v>
      </c>
      <c r="H17" s="2"/>
      <c r="I17" s="13">
        <f>SUM(M17+R17+Y17+AD17+AK17+AP17+AW17+BD17+BK17+BP17+BW17+CD17+CK17+CR17+CY17)</f>
        <v>1239.8</v>
      </c>
      <c r="J17" s="8"/>
      <c r="K17" s="74"/>
      <c r="L17" s="5"/>
      <c r="M17" s="30"/>
      <c r="N17" s="48"/>
      <c r="O17" s="8"/>
      <c r="P17" s="106">
        <v>101</v>
      </c>
      <c r="Q17" s="5">
        <v>9</v>
      </c>
      <c r="R17" s="30">
        <v>85</v>
      </c>
      <c r="S17" s="48" t="s">
        <v>1</v>
      </c>
      <c r="T17" s="8"/>
      <c r="U17" s="74"/>
      <c r="V17" s="120"/>
      <c r="W17" s="120">
        <f>SUM(U17:V17)</f>
        <v>0</v>
      </c>
      <c r="X17" s="112"/>
      <c r="Y17" s="30"/>
      <c r="Z17" s="6"/>
      <c r="AA17" s="8"/>
      <c r="AB17" s="106">
        <v>82</v>
      </c>
      <c r="AC17" s="5">
        <v>4</v>
      </c>
      <c r="AD17" s="30">
        <v>150</v>
      </c>
      <c r="AE17" s="48" t="s">
        <v>1</v>
      </c>
      <c r="AF17" s="8"/>
      <c r="AG17" s="140">
        <v>89</v>
      </c>
      <c r="AH17" s="120">
        <v>91</v>
      </c>
      <c r="AI17" s="120">
        <f>SUM(AG17:AH17)</f>
        <v>180</v>
      </c>
      <c r="AJ17" s="112">
        <v>3</v>
      </c>
      <c r="AK17" s="30">
        <v>192</v>
      </c>
      <c r="AL17" s="6" t="s">
        <v>1</v>
      </c>
      <c r="AM17" s="8"/>
      <c r="AN17" s="106">
        <v>84</v>
      </c>
      <c r="AO17" s="5">
        <v>5</v>
      </c>
      <c r="AP17" s="30">
        <v>110.8</v>
      </c>
      <c r="AQ17" s="48" t="s">
        <v>1</v>
      </c>
      <c r="AR17" s="8"/>
      <c r="AS17" s="120"/>
      <c r="AT17" s="120"/>
      <c r="AU17" s="120"/>
      <c r="AV17" s="112"/>
      <c r="AW17" s="30"/>
      <c r="AX17" s="6"/>
      <c r="AY17" s="8"/>
      <c r="AZ17" s="120"/>
      <c r="BA17" s="120"/>
      <c r="BB17" s="120">
        <f>SUM(AZ17:BA17)</f>
        <v>0</v>
      </c>
      <c r="BC17" s="112"/>
      <c r="BD17" s="30"/>
      <c r="BE17" s="6"/>
      <c r="BF17" s="4"/>
      <c r="BG17" s="139">
        <v>84</v>
      </c>
      <c r="BH17" s="120">
        <v>86</v>
      </c>
      <c r="BI17" s="120">
        <f>SUM(BG17:BH17)</f>
        <v>170</v>
      </c>
      <c r="BJ17" s="112">
        <v>3</v>
      </c>
      <c r="BK17" s="30">
        <v>200</v>
      </c>
      <c r="BL17" s="6" t="s">
        <v>1</v>
      </c>
      <c r="BM17" s="8"/>
      <c r="BN17" s="157">
        <v>84</v>
      </c>
      <c r="BO17" s="112">
        <v>1</v>
      </c>
      <c r="BP17" s="30">
        <v>192</v>
      </c>
      <c r="BQ17" s="6" t="s">
        <v>1</v>
      </c>
      <c r="BR17" s="8"/>
      <c r="BS17" s="120"/>
      <c r="BT17" s="120"/>
      <c r="BU17" s="120">
        <f>SUM(BS17:BT17)</f>
        <v>0</v>
      </c>
      <c r="BV17" s="112"/>
      <c r="BW17" s="30"/>
      <c r="BX17" s="6"/>
      <c r="BY17" s="8"/>
      <c r="BZ17" s="167">
        <v>93</v>
      </c>
      <c r="CA17" s="120">
        <v>87</v>
      </c>
      <c r="CB17" s="120">
        <f>SUM(BZ17:CA17)</f>
        <v>180</v>
      </c>
      <c r="CC17" s="112">
        <v>6</v>
      </c>
      <c r="CD17" s="30">
        <v>142</v>
      </c>
      <c r="CE17" s="6" t="s">
        <v>1</v>
      </c>
      <c r="CF17" s="8"/>
      <c r="CG17" s="120"/>
      <c r="CH17" s="120"/>
      <c r="CI17" s="120"/>
      <c r="CJ17" s="112"/>
      <c r="CK17" s="30"/>
      <c r="CL17" s="6"/>
      <c r="CM17" s="8"/>
      <c r="CN17" s="167">
        <v>88</v>
      </c>
      <c r="CO17" s="120">
        <v>88</v>
      </c>
      <c r="CP17" s="120">
        <f>SUM(CN17:CO17)</f>
        <v>176</v>
      </c>
      <c r="CQ17" s="112">
        <v>5</v>
      </c>
      <c r="CR17" s="30">
        <v>168</v>
      </c>
      <c r="CS17" s="6" t="s">
        <v>1</v>
      </c>
      <c r="CT17" s="8"/>
      <c r="CU17" s="120"/>
      <c r="CV17" s="120"/>
      <c r="CW17" s="120"/>
      <c r="CX17" s="112"/>
      <c r="CY17" s="30"/>
      <c r="CZ17" s="6"/>
    </row>
    <row r="18" spans="1:104" ht="15.75">
      <c r="A18" s="15">
        <v>9</v>
      </c>
      <c r="B18" s="77" t="s">
        <v>55</v>
      </c>
      <c r="C18" s="51" t="s">
        <v>93</v>
      </c>
      <c r="D18" s="72">
        <v>2015</v>
      </c>
      <c r="E18" s="21">
        <v>24.3</v>
      </c>
      <c r="F18" s="53">
        <v>17</v>
      </c>
      <c r="G18" s="53">
        <f>SUM(F18-E18)</f>
        <v>-7.3000000000000007</v>
      </c>
      <c r="H18" s="42"/>
      <c r="I18" s="13">
        <f>SUM(M18+R18+Y18+AD18+AK18+AP18+AW18+BD18+BK18+BP18+BW18+CD18+CK18+CR18+CY18)</f>
        <v>1197.8</v>
      </c>
      <c r="J18" s="8"/>
      <c r="K18" s="74"/>
      <c r="L18" s="5"/>
      <c r="M18" s="44"/>
      <c r="N18" s="48"/>
      <c r="O18" s="8"/>
      <c r="P18" s="106">
        <v>90</v>
      </c>
      <c r="Q18" s="5">
        <v>5</v>
      </c>
      <c r="R18" s="30">
        <v>134</v>
      </c>
      <c r="S18" s="48" t="s">
        <v>1</v>
      </c>
      <c r="T18" s="8"/>
      <c r="U18" s="74"/>
      <c r="V18" s="120"/>
      <c r="W18" s="120">
        <f>SUM(U18:V18)</f>
        <v>0</v>
      </c>
      <c r="X18" s="112"/>
      <c r="Y18" s="30"/>
      <c r="Z18" s="6"/>
      <c r="AA18" s="8"/>
      <c r="AB18" s="106">
        <v>91</v>
      </c>
      <c r="AC18" s="5">
        <v>8</v>
      </c>
      <c r="AD18" s="30">
        <v>100</v>
      </c>
      <c r="AE18" s="48" t="s">
        <v>1</v>
      </c>
      <c r="AF18" s="8"/>
      <c r="AG18" s="120"/>
      <c r="AH18" s="120"/>
      <c r="AI18" s="120">
        <f>SUM(AG18:AH18)</f>
        <v>0</v>
      </c>
      <c r="AJ18" s="112"/>
      <c r="AK18" s="30"/>
      <c r="AL18" s="6"/>
      <c r="AM18" s="8"/>
      <c r="AN18" s="106">
        <v>84</v>
      </c>
      <c r="AO18" s="5">
        <v>5</v>
      </c>
      <c r="AP18" s="30">
        <v>110.8</v>
      </c>
      <c r="AQ18" s="48" t="s">
        <v>1</v>
      </c>
      <c r="AR18" s="8"/>
      <c r="AS18" s="120"/>
      <c r="AT18" s="120"/>
      <c r="AU18" s="120"/>
      <c r="AV18" s="112"/>
      <c r="AW18" s="30"/>
      <c r="AX18" s="6"/>
      <c r="AY18" s="8"/>
      <c r="AZ18" s="120"/>
      <c r="BA18" s="120"/>
      <c r="BB18" s="120">
        <f>SUM(AZ18:BA18)</f>
        <v>0</v>
      </c>
      <c r="BC18" s="112"/>
      <c r="BD18" s="30"/>
      <c r="BE18" s="169"/>
      <c r="BF18" s="2"/>
      <c r="BG18" s="139">
        <v>92</v>
      </c>
      <c r="BH18" s="120">
        <v>90</v>
      </c>
      <c r="BI18" s="120">
        <f>SUM(BG18:BH18)</f>
        <v>182</v>
      </c>
      <c r="BJ18" s="112">
        <v>5</v>
      </c>
      <c r="BK18" s="30">
        <v>159</v>
      </c>
      <c r="BL18" s="6" t="s">
        <v>1</v>
      </c>
      <c r="BM18" s="8"/>
      <c r="BN18" s="157">
        <v>91</v>
      </c>
      <c r="BO18" s="112">
        <v>6</v>
      </c>
      <c r="BP18" s="30">
        <v>115</v>
      </c>
      <c r="BQ18" s="6" t="s">
        <v>1</v>
      </c>
      <c r="BR18" s="8"/>
      <c r="BS18" s="167">
        <v>84</v>
      </c>
      <c r="BT18" s="120">
        <v>97</v>
      </c>
      <c r="BU18" s="120">
        <f>SUM(BS18:BT18)</f>
        <v>181</v>
      </c>
      <c r="BV18" s="62">
        <v>6</v>
      </c>
      <c r="BW18" s="30">
        <v>150</v>
      </c>
      <c r="BX18" s="6" t="s">
        <v>1</v>
      </c>
      <c r="BY18" s="8"/>
      <c r="BZ18" s="167">
        <v>90</v>
      </c>
      <c r="CA18" s="120">
        <v>99</v>
      </c>
      <c r="CB18" s="120">
        <f>SUM(BZ18:CA18)</f>
        <v>189</v>
      </c>
      <c r="CC18" s="112">
        <v>8</v>
      </c>
      <c r="CD18" s="30">
        <v>115</v>
      </c>
      <c r="CE18" s="6" t="s">
        <v>1</v>
      </c>
      <c r="CF18" s="8"/>
      <c r="CG18" s="120"/>
      <c r="CH18" s="120"/>
      <c r="CI18" s="120"/>
      <c r="CJ18" s="112"/>
      <c r="CK18" s="30"/>
      <c r="CL18" s="6"/>
      <c r="CM18" s="8"/>
      <c r="CN18" s="167">
        <v>101</v>
      </c>
      <c r="CO18" s="120">
        <v>90</v>
      </c>
      <c r="CP18" s="120">
        <f>SUM(CN18:CO18)</f>
        <v>191</v>
      </c>
      <c r="CQ18" s="112">
        <v>7</v>
      </c>
      <c r="CR18" s="30">
        <v>134</v>
      </c>
      <c r="CS18" s="6" t="s">
        <v>1</v>
      </c>
      <c r="CT18" s="8"/>
      <c r="CU18" s="167">
        <v>109</v>
      </c>
      <c r="CV18" s="120">
        <v>95</v>
      </c>
      <c r="CW18" s="120">
        <f>SUM(CU18:CV18)</f>
        <v>204</v>
      </c>
      <c r="CX18" s="112">
        <v>8</v>
      </c>
      <c r="CY18" s="44">
        <v>180</v>
      </c>
      <c r="CZ18" s="6" t="s">
        <v>1</v>
      </c>
    </row>
    <row r="19" spans="1:104" ht="15.75">
      <c r="A19" s="15">
        <v>10</v>
      </c>
      <c r="B19" s="77" t="s">
        <v>166</v>
      </c>
      <c r="C19" s="52" t="s">
        <v>59</v>
      </c>
      <c r="D19" s="72">
        <v>2015</v>
      </c>
      <c r="E19" s="21">
        <v>48.3</v>
      </c>
      <c r="F19" s="53">
        <v>15.7</v>
      </c>
      <c r="G19" s="172">
        <f>SUM(F19-E19)</f>
        <v>-32.599999999999994</v>
      </c>
      <c r="H19" s="41"/>
      <c r="I19" s="13">
        <f>SUM(M19+R19+Y19+AD19+AK19+AP19+AW19+BD19+BK19+BP19+BW19+CD19+CK19+CR19+CY19)</f>
        <v>1170</v>
      </c>
      <c r="J19" s="8"/>
      <c r="K19" s="106">
        <v>94</v>
      </c>
      <c r="L19" s="5">
        <v>6</v>
      </c>
      <c r="M19" s="30">
        <v>115</v>
      </c>
      <c r="N19" s="48" t="s">
        <v>1</v>
      </c>
      <c r="O19" s="8"/>
      <c r="P19" s="74"/>
      <c r="Q19" s="5"/>
      <c r="R19" s="44"/>
      <c r="S19" s="48"/>
      <c r="T19" s="8"/>
      <c r="U19" s="107">
        <v>46</v>
      </c>
      <c r="V19" s="120">
        <v>51</v>
      </c>
      <c r="W19" s="120">
        <f>SUM(U19:V19)</f>
        <v>97</v>
      </c>
      <c r="X19" s="112">
        <v>2</v>
      </c>
      <c r="Y19" s="30">
        <v>115</v>
      </c>
      <c r="Z19" s="6" t="s">
        <v>1</v>
      </c>
      <c r="AA19" s="8"/>
      <c r="AB19" s="106">
        <v>86</v>
      </c>
      <c r="AC19" s="5">
        <v>7</v>
      </c>
      <c r="AD19" s="30">
        <v>110</v>
      </c>
      <c r="AE19" s="48" t="s">
        <v>1</v>
      </c>
      <c r="AF19" s="8"/>
      <c r="AG19" s="140">
        <v>91</v>
      </c>
      <c r="AH19" s="120">
        <v>93</v>
      </c>
      <c r="AI19" s="120">
        <f>SUM(AG19:AH19)</f>
        <v>184</v>
      </c>
      <c r="AJ19" s="112">
        <v>6</v>
      </c>
      <c r="AK19" s="30">
        <v>150</v>
      </c>
      <c r="AL19" s="6" t="s">
        <v>1</v>
      </c>
      <c r="AM19" s="8"/>
      <c r="AN19" s="74"/>
      <c r="AO19" s="5"/>
      <c r="AP19" s="30"/>
      <c r="AQ19" s="48"/>
      <c r="AR19" s="8"/>
      <c r="AS19" s="120"/>
      <c r="AT19" s="120"/>
      <c r="AU19" s="120"/>
      <c r="AV19" s="112"/>
      <c r="AW19" s="30"/>
      <c r="AX19" s="6"/>
      <c r="AY19" s="8"/>
      <c r="AZ19" s="143">
        <v>41</v>
      </c>
      <c r="BA19" s="120">
        <v>42</v>
      </c>
      <c r="BB19" s="120">
        <f>SUM(AZ19:BA19)</f>
        <v>83</v>
      </c>
      <c r="BC19" s="112">
        <v>1</v>
      </c>
      <c r="BD19" s="30">
        <v>140</v>
      </c>
      <c r="BE19" s="6" t="s">
        <v>1</v>
      </c>
      <c r="BF19" s="4"/>
      <c r="BG19" s="74"/>
      <c r="BH19" s="120"/>
      <c r="BI19" s="120"/>
      <c r="BJ19" s="112"/>
      <c r="BK19" s="30"/>
      <c r="BL19" s="6"/>
      <c r="BM19" s="8"/>
      <c r="BN19" s="137"/>
      <c r="BO19" s="112"/>
      <c r="BP19" s="30"/>
      <c r="BQ19" s="6"/>
      <c r="BR19" s="8"/>
      <c r="BS19" s="167">
        <v>95</v>
      </c>
      <c r="BT19" s="120">
        <v>96</v>
      </c>
      <c r="BU19" s="120">
        <f>SUM(BS19:BT19)</f>
        <v>191</v>
      </c>
      <c r="BV19" s="62">
        <v>10</v>
      </c>
      <c r="BW19" s="30">
        <v>100</v>
      </c>
      <c r="BX19" s="6" t="s">
        <v>1</v>
      </c>
      <c r="BY19" s="8"/>
      <c r="BZ19" s="167">
        <v>98</v>
      </c>
      <c r="CA19" s="120">
        <v>94</v>
      </c>
      <c r="CB19" s="120">
        <f>SUM(BZ19:CA19)</f>
        <v>192</v>
      </c>
      <c r="CC19" s="112">
        <v>10</v>
      </c>
      <c r="CD19" s="30">
        <v>100</v>
      </c>
      <c r="CE19" s="6" t="s">
        <v>1</v>
      </c>
      <c r="CF19" s="8"/>
      <c r="CG19" s="143">
        <v>46</v>
      </c>
      <c r="CH19" s="120">
        <v>44</v>
      </c>
      <c r="CI19" s="120">
        <f>SUM(CG19:CH19)</f>
        <v>90</v>
      </c>
      <c r="CJ19" s="112">
        <v>1</v>
      </c>
      <c r="CK19" s="30">
        <v>140</v>
      </c>
      <c r="CL19" s="6" t="s">
        <v>1</v>
      </c>
      <c r="CM19" s="8"/>
      <c r="CN19" s="120"/>
      <c r="CO19" s="120"/>
      <c r="CP19" s="120"/>
      <c r="CQ19" s="112"/>
      <c r="CR19" s="30"/>
      <c r="CS19" s="6"/>
      <c r="CT19" s="8"/>
      <c r="CU19" s="167">
        <v>102</v>
      </c>
      <c r="CV19" s="120">
        <v>92</v>
      </c>
      <c r="CW19" s="120">
        <f>SUM(CU19:CV19)</f>
        <v>194</v>
      </c>
      <c r="CX19" s="112">
        <v>7</v>
      </c>
      <c r="CY19" s="44">
        <v>200</v>
      </c>
      <c r="CZ19" s="6" t="s">
        <v>1</v>
      </c>
    </row>
    <row r="20" spans="1:104" ht="15.75">
      <c r="A20" s="15">
        <v>11</v>
      </c>
      <c r="B20" s="77" t="s">
        <v>205</v>
      </c>
      <c r="C20" s="52" t="s">
        <v>38</v>
      </c>
      <c r="D20" s="72">
        <v>2015</v>
      </c>
      <c r="E20" s="21">
        <v>30.9</v>
      </c>
      <c r="F20" s="53">
        <v>17.8</v>
      </c>
      <c r="G20" s="53">
        <f>SUM(F20-E20)</f>
        <v>-13.099999999999998</v>
      </c>
      <c r="H20" s="2"/>
      <c r="I20" s="13">
        <f>SUM(M20+R20+Y20+AD20+AK20+AP20+AW20+BD20+BK20+BP20+BW20+CD20+CK20+CR20+CY20)</f>
        <v>1055</v>
      </c>
      <c r="J20" s="8"/>
      <c r="K20" s="74"/>
      <c r="L20" s="5"/>
      <c r="M20" s="30"/>
      <c r="N20" s="48"/>
      <c r="O20" s="8"/>
      <c r="P20" s="106">
        <v>101</v>
      </c>
      <c r="Q20" s="5">
        <v>9</v>
      </c>
      <c r="R20" s="30">
        <v>85</v>
      </c>
      <c r="S20" s="48" t="s">
        <v>1</v>
      </c>
      <c r="T20" s="8"/>
      <c r="U20" s="107">
        <v>51</v>
      </c>
      <c r="V20" s="120">
        <v>52</v>
      </c>
      <c r="W20" s="120">
        <f>SUM(U20:V20)</f>
        <v>103</v>
      </c>
      <c r="X20" s="112">
        <v>3</v>
      </c>
      <c r="Y20" s="30">
        <v>100</v>
      </c>
      <c r="Z20" s="6" t="s">
        <v>1</v>
      </c>
      <c r="AA20" s="8"/>
      <c r="AB20" s="74"/>
      <c r="AC20" s="5"/>
      <c r="AD20" s="30"/>
      <c r="AE20" s="48"/>
      <c r="AF20" s="8"/>
      <c r="AG20" s="139">
        <v>88</v>
      </c>
      <c r="AH20" s="120">
        <v>92</v>
      </c>
      <c r="AI20" s="120">
        <f>SUM(AG20:AH20)</f>
        <v>180</v>
      </c>
      <c r="AJ20" s="112">
        <v>3</v>
      </c>
      <c r="AK20" s="30">
        <v>192</v>
      </c>
      <c r="AL20" s="6" t="s">
        <v>1</v>
      </c>
      <c r="AM20" s="8"/>
      <c r="AN20" s="106">
        <v>98</v>
      </c>
      <c r="AO20" s="5">
        <v>12</v>
      </c>
      <c r="AP20" s="30">
        <v>55</v>
      </c>
      <c r="AQ20" s="48" t="s">
        <v>1</v>
      </c>
      <c r="AR20" s="8"/>
      <c r="AS20" s="107">
        <v>44</v>
      </c>
      <c r="AT20" s="120">
        <v>47</v>
      </c>
      <c r="AU20" s="120">
        <f>SUM(AS20:AT20)</f>
        <v>91</v>
      </c>
      <c r="AV20" s="112">
        <v>1</v>
      </c>
      <c r="AW20" s="30">
        <v>140</v>
      </c>
      <c r="AX20" s="6" t="s">
        <v>1</v>
      </c>
      <c r="AY20" s="8"/>
      <c r="AZ20" s="106">
        <v>87</v>
      </c>
      <c r="BA20" s="120">
        <v>93</v>
      </c>
      <c r="BB20" s="120">
        <f>SUM(AZ20:BA20)</f>
        <v>180</v>
      </c>
      <c r="BC20" s="112">
        <v>4</v>
      </c>
      <c r="BD20" s="30">
        <v>184</v>
      </c>
      <c r="BE20" s="6" t="s">
        <v>1</v>
      </c>
      <c r="BF20" s="4"/>
      <c r="BG20" s="74"/>
      <c r="BH20" s="120"/>
      <c r="BI20" s="120"/>
      <c r="BJ20" s="112"/>
      <c r="BK20" s="30"/>
      <c r="BL20" s="6"/>
      <c r="BM20" s="8"/>
      <c r="BN20" s="137"/>
      <c r="BO20" s="112"/>
      <c r="BP20" s="30"/>
      <c r="BQ20" s="6"/>
      <c r="BR20" s="8"/>
      <c r="BS20" s="106" t="s">
        <v>238</v>
      </c>
      <c r="BT20" s="120" t="s">
        <v>238</v>
      </c>
      <c r="BU20" s="120">
        <f>SUM(BS20:BT20)</f>
        <v>0</v>
      </c>
      <c r="BV20" s="62">
        <v>12</v>
      </c>
      <c r="BW20" s="30">
        <v>80</v>
      </c>
      <c r="BX20" s="6" t="s">
        <v>1</v>
      </c>
      <c r="BY20" s="8"/>
      <c r="BZ20" s="106">
        <v>102</v>
      </c>
      <c r="CA20" s="120">
        <v>91</v>
      </c>
      <c r="CB20" s="120">
        <f>SUM(BZ20:CA20)</f>
        <v>193</v>
      </c>
      <c r="CC20" s="112">
        <v>11</v>
      </c>
      <c r="CD20" s="30">
        <v>85</v>
      </c>
      <c r="CE20" s="6" t="s">
        <v>1</v>
      </c>
      <c r="CF20" s="8"/>
      <c r="CG20" s="106">
        <v>97</v>
      </c>
      <c r="CH20" s="120">
        <v>102</v>
      </c>
      <c r="CI20" s="120">
        <f>SUM(CG20:CH20)</f>
        <v>199</v>
      </c>
      <c r="CJ20" s="112">
        <v>7</v>
      </c>
      <c r="CK20" s="30">
        <v>134</v>
      </c>
      <c r="CL20" s="6" t="s">
        <v>1</v>
      </c>
      <c r="CM20" s="8"/>
      <c r="CN20" s="74"/>
      <c r="CO20" s="120"/>
      <c r="CP20" s="120"/>
      <c r="CQ20" s="112"/>
      <c r="CR20" s="30"/>
      <c r="CS20" s="6"/>
      <c r="CT20" s="8"/>
      <c r="CU20" s="74"/>
      <c r="CV20" s="120"/>
      <c r="CW20" s="120"/>
      <c r="CX20" s="112"/>
      <c r="CY20" s="30"/>
      <c r="CZ20" s="6"/>
    </row>
    <row r="21" spans="1:104" ht="15.75">
      <c r="A21" s="15">
        <v>12</v>
      </c>
      <c r="B21" s="77" t="s">
        <v>212</v>
      </c>
      <c r="C21" s="51" t="s">
        <v>156</v>
      </c>
      <c r="D21" s="72">
        <v>2015</v>
      </c>
      <c r="E21" s="21">
        <v>30.2</v>
      </c>
      <c r="F21" s="53">
        <v>21.1</v>
      </c>
      <c r="G21" s="53">
        <f>SUM(F21-E21)</f>
        <v>-9.0999999999999979</v>
      </c>
      <c r="H21" s="282"/>
      <c r="I21" s="13">
        <f>SUM(M21+R21+Y21+AD21+AK21+AP21+AW21+BD21+BK21+BP21+BW21+CD21+CK21+CR21+CY21)</f>
        <v>972</v>
      </c>
      <c r="J21" s="8"/>
      <c r="K21" s="74"/>
      <c r="L21" s="5"/>
      <c r="M21" s="30"/>
      <c r="N21" s="48"/>
      <c r="O21" s="8"/>
      <c r="P21" s="107" t="s">
        <v>185</v>
      </c>
      <c r="Q21" s="5"/>
      <c r="R21" s="30"/>
      <c r="S21" s="48"/>
      <c r="T21" s="8"/>
      <c r="U21" s="107">
        <v>56</v>
      </c>
      <c r="V21" s="120">
        <v>50</v>
      </c>
      <c r="W21" s="120">
        <f>SUM(U21:V21)</f>
        <v>106</v>
      </c>
      <c r="X21" s="112">
        <v>5</v>
      </c>
      <c r="Y21" s="44">
        <v>84</v>
      </c>
      <c r="Z21" s="6" t="s">
        <v>1</v>
      </c>
      <c r="AA21" s="8"/>
      <c r="AB21" s="107">
        <v>45</v>
      </c>
      <c r="AC21" s="5">
        <v>1</v>
      </c>
      <c r="AD21" s="44">
        <v>100</v>
      </c>
      <c r="AE21" s="48" t="s">
        <v>1</v>
      </c>
      <c r="AF21" s="8"/>
      <c r="AG21" s="74"/>
      <c r="AH21" s="120"/>
      <c r="AI21" s="120"/>
      <c r="AJ21" s="112"/>
      <c r="AK21" s="44"/>
      <c r="AL21" s="6"/>
      <c r="AM21" s="8"/>
      <c r="AN21" s="106">
        <v>103</v>
      </c>
      <c r="AO21" s="5">
        <v>15</v>
      </c>
      <c r="AP21" s="30">
        <v>25</v>
      </c>
      <c r="AQ21" s="48" t="s">
        <v>1</v>
      </c>
      <c r="AR21" s="8"/>
      <c r="AS21" s="106">
        <v>105</v>
      </c>
      <c r="AT21" s="120"/>
      <c r="AU21" s="120">
        <f>SUM(AS21:AT21)</f>
        <v>105</v>
      </c>
      <c r="AV21" s="30">
        <v>5</v>
      </c>
      <c r="AW21" s="30">
        <v>134</v>
      </c>
      <c r="AX21" s="6" t="s">
        <v>1</v>
      </c>
      <c r="AY21" s="8"/>
      <c r="AZ21" s="74"/>
      <c r="BA21" s="120"/>
      <c r="BB21" s="120">
        <f>SUM(AZ21:BA21)</f>
        <v>0</v>
      </c>
      <c r="BC21" s="112"/>
      <c r="BD21" s="30"/>
      <c r="BE21" s="6"/>
      <c r="BF21" s="4"/>
      <c r="BG21" s="139">
        <v>98</v>
      </c>
      <c r="BH21" s="120">
        <v>92</v>
      </c>
      <c r="BI21" s="120">
        <f>SUM(BG21:BH21)</f>
        <v>190</v>
      </c>
      <c r="BJ21" s="112">
        <v>9</v>
      </c>
      <c r="BK21" s="30">
        <v>110</v>
      </c>
      <c r="BL21" s="6" t="s">
        <v>1</v>
      </c>
      <c r="BM21" s="8"/>
      <c r="BN21" s="157">
        <v>94</v>
      </c>
      <c r="BO21" s="112">
        <v>10</v>
      </c>
      <c r="BP21" s="30">
        <v>80</v>
      </c>
      <c r="BQ21" s="6" t="s">
        <v>1</v>
      </c>
      <c r="BR21" s="8"/>
      <c r="BS21" s="106">
        <v>94</v>
      </c>
      <c r="BT21" s="120">
        <v>93</v>
      </c>
      <c r="BU21" s="120">
        <f>SUM(BS21:BT21)</f>
        <v>187</v>
      </c>
      <c r="BV21" s="112">
        <v>7</v>
      </c>
      <c r="BW21" s="30">
        <v>134</v>
      </c>
      <c r="BX21" s="6" t="s">
        <v>1</v>
      </c>
      <c r="BY21" s="8"/>
      <c r="BZ21" s="106">
        <v>97</v>
      </c>
      <c r="CA21" s="120">
        <v>96</v>
      </c>
      <c r="CB21" s="120">
        <f>SUM(BZ21:CA21)</f>
        <v>193</v>
      </c>
      <c r="CC21" s="112">
        <v>11</v>
      </c>
      <c r="CD21" s="30">
        <v>85</v>
      </c>
      <c r="CE21" s="6" t="s">
        <v>1</v>
      </c>
      <c r="CF21" s="8"/>
      <c r="CG21" s="74"/>
      <c r="CH21" s="120"/>
      <c r="CI21" s="120"/>
      <c r="CJ21" s="112"/>
      <c r="CK21" s="30"/>
      <c r="CL21" s="6"/>
      <c r="CM21" s="8"/>
      <c r="CN21" s="74"/>
      <c r="CO21" s="120"/>
      <c r="CP21" s="120"/>
      <c r="CQ21" s="112"/>
      <c r="CR21" s="30"/>
      <c r="CS21" s="6"/>
      <c r="CT21" s="8"/>
      <c r="CU21" s="106">
        <v>91</v>
      </c>
      <c r="CV21" s="120">
        <v>101</v>
      </c>
      <c r="CW21" s="120">
        <f>SUM(CU21:CV21)</f>
        <v>192</v>
      </c>
      <c r="CX21" s="112">
        <v>6</v>
      </c>
      <c r="CY21" s="44">
        <v>220</v>
      </c>
      <c r="CZ21" s="6" t="s">
        <v>1</v>
      </c>
    </row>
    <row r="22" spans="1:104" ht="15" customHeight="1">
      <c r="A22" s="15">
        <v>13</v>
      </c>
      <c r="B22" s="77" t="s">
        <v>144</v>
      </c>
      <c r="C22" s="52" t="s">
        <v>36</v>
      </c>
      <c r="D22" s="73">
        <v>2016</v>
      </c>
      <c r="E22" s="21">
        <v>42</v>
      </c>
      <c r="F22" s="53">
        <v>25.1</v>
      </c>
      <c r="G22" s="53">
        <f>SUM(F22-E22)</f>
        <v>-16.899999999999999</v>
      </c>
      <c r="H22" s="282"/>
      <c r="I22" s="13">
        <f>SUM(M22+R22+Y22+AD22+AK22+AP22+AW22+BD22+BK22+BP22+BW22+CD22+CK22+CR22+CY22)</f>
        <v>902</v>
      </c>
      <c r="J22" s="8"/>
      <c r="K22" s="74"/>
      <c r="L22" s="5"/>
      <c r="M22" s="30"/>
      <c r="N22" s="6"/>
      <c r="O22" s="8"/>
      <c r="P22" s="106">
        <v>110</v>
      </c>
      <c r="Q22" s="5">
        <v>12</v>
      </c>
      <c r="R22" s="30">
        <v>60</v>
      </c>
      <c r="S22" s="6" t="s">
        <v>1</v>
      </c>
      <c r="T22" s="8"/>
      <c r="U22" s="107">
        <v>57</v>
      </c>
      <c r="V22" s="120">
        <v>57</v>
      </c>
      <c r="W22" s="120">
        <f>SUM(U22:V22)</f>
        <v>114</v>
      </c>
      <c r="X22" s="112">
        <v>6</v>
      </c>
      <c r="Y22" s="44">
        <v>75</v>
      </c>
      <c r="Z22" s="6" t="s">
        <v>1</v>
      </c>
      <c r="AA22" s="8"/>
      <c r="AB22" s="106">
        <v>97</v>
      </c>
      <c r="AC22" s="5">
        <v>10</v>
      </c>
      <c r="AD22" s="30">
        <v>80</v>
      </c>
      <c r="AE22" s="48" t="s">
        <v>1</v>
      </c>
      <c r="AF22" s="8"/>
      <c r="AG22" s="139">
        <v>103</v>
      </c>
      <c r="AH22" s="120">
        <v>96</v>
      </c>
      <c r="AI22" s="120">
        <f>SUM(AG22:AH22)</f>
        <v>199</v>
      </c>
      <c r="AJ22" s="112">
        <v>9</v>
      </c>
      <c r="AK22" s="30">
        <v>110</v>
      </c>
      <c r="AL22" s="6" t="s">
        <v>1</v>
      </c>
      <c r="AM22" s="8"/>
      <c r="AN22" s="106">
        <v>98</v>
      </c>
      <c r="AO22" s="5">
        <v>12</v>
      </c>
      <c r="AP22" s="30">
        <v>55</v>
      </c>
      <c r="AQ22" s="48" t="s">
        <v>1</v>
      </c>
      <c r="AR22" s="8"/>
      <c r="AS22" s="74"/>
      <c r="AT22" s="120"/>
      <c r="AU22" s="120"/>
      <c r="AV22" s="112"/>
      <c r="AW22" s="30"/>
      <c r="AX22" s="6"/>
      <c r="AY22" s="8"/>
      <c r="AZ22" s="107">
        <v>47</v>
      </c>
      <c r="BA22" s="120">
        <v>56</v>
      </c>
      <c r="BB22" s="120">
        <f>SUM(AZ22:BA22)</f>
        <v>103</v>
      </c>
      <c r="BC22" s="112">
        <v>4</v>
      </c>
      <c r="BD22" s="44">
        <v>92</v>
      </c>
      <c r="BE22" s="6" t="s">
        <v>1</v>
      </c>
      <c r="BF22" s="4"/>
      <c r="BG22" s="74"/>
      <c r="BH22" s="120"/>
      <c r="BI22" s="120"/>
      <c r="BJ22" s="112"/>
      <c r="BK22" s="30"/>
      <c r="BL22" s="6"/>
      <c r="BM22" s="8"/>
      <c r="BN22" s="157">
        <v>108</v>
      </c>
      <c r="BO22" s="112">
        <v>11</v>
      </c>
      <c r="BP22" s="30">
        <v>70</v>
      </c>
      <c r="BQ22" s="6" t="s">
        <v>1</v>
      </c>
      <c r="BR22" s="8"/>
      <c r="BS22" s="74"/>
      <c r="BT22" s="120"/>
      <c r="BU22" s="120">
        <f>SUM(BS22:BT22)</f>
        <v>0</v>
      </c>
      <c r="BV22" s="112"/>
      <c r="BW22" s="44"/>
      <c r="BX22" s="6"/>
      <c r="BY22" s="8"/>
      <c r="BZ22" s="74"/>
      <c r="CA22" s="120"/>
      <c r="CB22" s="120"/>
      <c r="CC22" s="112"/>
      <c r="CD22" s="30"/>
      <c r="CE22" s="6"/>
      <c r="CF22" s="8"/>
      <c r="CG22" s="106">
        <v>110</v>
      </c>
      <c r="CH22" s="120">
        <v>111</v>
      </c>
      <c r="CI22" s="120">
        <f>SUM(CG22:CH22)</f>
        <v>221</v>
      </c>
      <c r="CJ22" s="112">
        <v>8</v>
      </c>
      <c r="CK22" s="30">
        <v>120</v>
      </c>
      <c r="CL22" s="6" t="s">
        <v>1</v>
      </c>
      <c r="CM22" s="8"/>
      <c r="CN22" s="106">
        <v>102</v>
      </c>
      <c r="CO22" s="120">
        <v>110</v>
      </c>
      <c r="CP22" s="120">
        <f>SUM(CN22:CO22)</f>
        <v>212</v>
      </c>
      <c r="CQ22" s="112">
        <v>10</v>
      </c>
      <c r="CR22" s="30">
        <v>100</v>
      </c>
      <c r="CS22" s="6" t="s">
        <v>1</v>
      </c>
      <c r="CT22" s="8"/>
      <c r="CU22" s="106">
        <v>117</v>
      </c>
      <c r="CV22" s="120">
        <v>111</v>
      </c>
      <c r="CW22" s="120">
        <f>SUM(CU22:CV22)</f>
        <v>228</v>
      </c>
      <c r="CX22" s="112">
        <v>10</v>
      </c>
      <c r="CY22" s="44">
        <v>140</v>
      </c>
      <c r="CZ22" s="6" t="s">
        <v>1</v>
      </c>
    </row>
    <row r="23" spans="1:104" ht="15.75">
      <c r="A23" s="15">
        <v>14</v>
      </c>
      <c r="B23" s="77" t="s">
        <v>56</v>
      </c>
      <c r="C23" s="51" t="s">
        <v>93</v>
      </c>
      <c r="D23" s="72">
        <v>2015</v>
      </c>
      <c r="E23" s="21">
        <v>30.5</v>
      </c>
      <c r="F23" s="53">
        <v>20.5</v>
      </c>
      <c r="G23" s="53">
        <f>SUM(F23-E23)</f>
        <v>-10</v>
      </c>
      <c r="H23" s="42"/>
      <c r="I23" s="13">
        <f>SUM(M23+R23+Y23+AD23+AK23+AP23+AW23+BD23+BK23+BP23+BW23+CD23+CK23+CR23+CY23)</f>
        <v>845</v>
      </c>
      <c r="J23" s="8"/>
      <c r="K23" s="74"/>
      <c r="L23" s="5"/>
      <c r="M23" s="44"/>
      <c r="N23" s="48"/>
      <c r="O23" s="8"/>
      <c r="P23" s="106">
        <v>91</v>
      </c>
      <c r="Q23" s="5">
        <v>6</v>
      </c>
      <c r="R23" s="30">
        <v>120</v>
      </c>
      <c r="S23" s="48" t="s">
        <v>1</v>
      </c>
      <c r="T23" s="8"/>
      <c r="U23" s="74"/>
      <c r="V23" s="120"/>
      <c r="W23" s="120">
        <f>SUM(U23:V23)</f>
        <v>0</v>
      </c>
      <c r="X23" s="112"/>
      <c r="Y23" s="30"/>
      <c r="Z23" s="6"/>
      <c r="AA23" s="8"/>
      <c r="AB23" s="106">
        <v>92</v>
      </c>
      <c r="AC23" s="5">
        <v>9</v>
      </c>
      <c r="AD23" s="30">
        <v>90</v>
      </c>
      <c r="AE23" s="48" t="s">
        <v>1</v>
      </c>
      <c r="AF23" s="8"/>
      <c r="AG23" s="74"/>
      <c r="AH23" s="120"/>
      <c r="AI23" s="120"/>
      <c r="AJ23" s="112"/>
      <c r="AK23" s="30"/>
      <c r="AL23" s="6"/>
      <c r="AM23" s="8"/>
      <c r="AN23" s="106">
        <v>100</v>
      </c>
      <c r="AO23" s="5">
        <v>14</v>
      </c>
      <c r="AP23" s="30">
        <v>40</v>
      </c>
      <c r="AQ23" s="48" t="s">
        <v>1</v>
      </c>
      <c r="AR23" s="8"/>
      <c r="AS23" s="74"/>
      <c r="AT23" s="120"/>
      <c r="AU23" s="120"/>
      <c r="AV23" s="112"/>
      <c r="AW23" s="30"/>
      <c r="AX23" s="6"/>
      <c r="AY23" s="8"/>
      <c r="AZ23" s="74"/>
      <c r="BA23" s="120"/>
      <c r="BB23" s="120">
        <f>SUM(AZ23:BA23)</f>
        <v>0</v>
      </c>
      <c r="BC23" s="112"/>
      <c r="BD23" s="44"/>
      <c r="BE23" s="6"/>
      <c r="BF23" s="4"/>
      <c r="BG23" s="139">
        <v>102</v>
      </c>
      <c r="BH23" s="120">
        <v>90</v>
      </c>
      <c r="BI23" s="120">
        <f>SUM(BG23:BH23)</f>
        <v>192</v>
      </c>
      <c r="BJ23" s="112">
        <v>10</v>
      </c>
      <c r="BK23" s="30">
        <v>95</v>
      </c>
      <c r="BL23" s="6" t="s">
        <v>1</v>
      </c>
      <c r="BM23" s="8"/>
      <c r="BN23" s="158">
        <v>120</v>
      </c>
      <c r="BO23" s="112">
        <v>14</v>
      </c>
      <c r="BP23" s="30">
        <v>40</v>
      </c>
      <c r="BQ23" s="6" t="s">
        <v>1</v>
      </c>
      <c r="BR23" s="8"/>
      <c r="BS23" s="106">
        <v>102</v>
      </c>
      <c r="BT23" s="120">
        <v>88</v>
      </c>
      <c r="BU23" s="120">
        <f>SUM(BS23:BT23)</f>
        <v>190</v>
      </c>
      <c r="BV23" s="112">
        <v>9</v>
      </c>
      <c r="BW23" s="30">
        <v>110</v>
      </c>
      <c r="BX23" s="6" t="s">
        <v>1</v>
      </c>
      <c r="BY23" s="8"/>
      <c r="BZ23" s="106">
        <v>90</v>
      </c>
      <c r="CA23" s="120">
        <v>106</v>
      </c>
      <c r="CB23" s="120">
        <f>SUM(BZ23:CA23)</f>
        <v>196</v>
      </c>
      <c r="CC23" s="112">
        <v>13</v>
      </c>
      <c r="CD23" s="30">
        <v>70</v>
      </c>
      <c r="CE23" s="6" t="s">
        <v>1</v>
      </c>
      <c r="CF23" s="8"/>
      <c r="CG23" s="74"/>
      <c r="CH23" s="120"/>
      <c r="CI23" s="120"/>
      <c r="CJ23" s="112"/>
      <c r="CK23" s="30"/>
      <c r="CL23" s="6"/>
      <c r="CM23" s="8"/>
      <c r="CN23" s="106">
        <v>105</v>
      </c>
      <c r="CO23" s="120">
        <v>92</v>
      </c>
      <c r="CP23" s="120">
        <f>SUM(CN23:CO23)</f>
        <v>197</v>
      </c>
      <c r="CQ23" s="112">
        <v>8</v>
      </c>
      <c r="CR23" s="30">
        <v>120</v>
      </c>
      <c r="CS23" s="6" t="s">
        <v>1</v>
      </c>
      <c r="CT23" s="8"/>
      <c r="CU23" s="106">
        <v>106</v>
      </c>
      <c r="CV23" s="120">
        <v>100</v>
      </c>
      <c r="CW23" s="120">
        <f>SUM(CU23:CV23)</f>
        <v>206</v>
      </c>
      <c r="CX23" s="112">
        <v>9</v>
      </c>
      <c r="CY23" s="44">
        <v>160</v>
      </c>
      <c r="CZ23" s="6" t="s">
        <v>1</v>
      </c>
    </row>
    <row r="24" spans="1:104" ht="15.75">
      <c r="A24" s="15">
        <v>15</v>
      </c>
      <c r="B24" s="77" t="s">
        <v>207</v>
      </c>
      <c r="C24" s="52" t="s">
        <v>59</v>
      </c>
      <c r="D24" s="72">
        <v>2015</v>
      </c>
      <c r="E24" s="21">
        <v>50.6</v>
      </c>
      <c r="F24" s="53">
        <v>46.4</v>
      </c>
      <c r="G24" s="53">
        <f>SUM(F24-E24)</f>
        <v>-4.2000000000000028</v>
      </c>
      <c r="H24" s="282"/>
      <c r="I24" s="13">
        <f>SUM(M24+R24+Y24+AD24+AK24+AP24+AW24+BD24+BK24+BP24+BW24+CD24+CK24+CR24+CY24)</f>
        <v>769.5</v>
      </c>
      <c r="J24" s="8"/>
      <c r="K24" s="74"/>
      <c r="L24" s="47"/>
      <c r="M24" s="30"/>
      <c r="N24" s="48"/>
      <c r="O24" s="8"/>
      <c r="P24" s="106">
        <v>136</v>
      </c>
      <c r="Q24" s="47">
        <v>14</v>
      </c>
      <c r="R24" s="30">
        <v>40</v>
      </c>
      <c r="S24" s="48" t="s">
        <v>1</v>
      </c>
      <c r="T24" s="8"/>
      <c r="U24" s="107">
        <v>66</v>
      </c>
      <c r="V24" s="120">
        <v>64</v>
      </c>
      <c r="W24" s="120">
        <f>SUM(U24:V24)</f>
        <v>130</v>
      </c>
      <c r="X24" s="112">
        <v>9</v>
      </c>
      <c r="Y24" s="44">
        <v>55</v>
      </c>
      <c r="Z24" s="6" t="s">
        <v>1</v>
      </c>
      <c r="AA24" s="8"/>
      <c r="AB24" s="107">
        <v>54</v>
      </c>
      <c r="AC24" s="5">
        <v>3</v>
      </c>
      <c r="AD24" s="44">
        <v>79.5</v>
      </c>
      <c r="AE24" s="48" t="s">
        <v>1</v>
      </c>
      <c r="AF24" s="8"/>
      <c r="AG24" s="107">
        <v>66</v>
      </c>
      <c r="AH24" s="120">
        <v>65</v>
      </c>
      <c r="AI24" s="120">
        <f>SUM(AG24:AH24)</f>
        <v>131</v>
      </c>
      <c r="AJ24" s="112">
        <v>7</v>
      </c>
      <c r="AK24" s="44">
        <v>67</v>
      </c>
      <c r="AL24" s="6" t="s">
        <v>1</v>
      </c>
      <c r="AM24" s="8"/>
      <c r="AN24" s="74"/>
      <c r="AO24" s="5"/>
      <c r="AP24" s="44"/>
      <c r="AQ24" s="48"/>
      <c r="AR24" s="8"/>
      <c r="AS24" s="107">
        <v>58</v>
      </c>
      <c r="AT24" s="120">
        <v>65</v>
      </c>
      <c r="AU24" s="120">
        <f>SUM(AS24:AT24)</f>
        <v>123</v>
      </c>
      <c r="AV24" s="112">
        <v>4</v>
      </c>
      <c r="AW24" s="44">
        <v>92</v>
      </c>
      <c r="AX24" s="6" t="s">
        <v>1</v>
      </c>
      <c r="AY24" s="8"/>
      <c r="AZ24" s="74"/>
      <c r="BA24" s="120"/>
      <c r="BB24" s="120">
        <f>SUM(AZ24:BA24)</f>
        <v>0</v>
      </c>
      <c r="BC24" s="112"/>
      <c r="BD24" s="30"/>
      <c r="BE24" s="6"/>
      <c r="BF24" s="4"/>
      <c r="BG24" s="74"/>
      <c r="BH24" s="120"/>
      <c r="BI24" s="120"/>
      <c r="BJ24" s="112"/>
      <c r="BK24" s="30"/>
      <c r="BL24" s="6"/>
      <c r="BM24" s="8"/>
      <c r="BN24" s="158">
        <v>126</v>
      </c>
      <c r="BO24" s="112">
        <v>15</v>
      </c>
      <c r="BP24" s="30">
        <v>30</v>
      </c>
      <c r="BQ24" s="6" t="s">
        <v>1</v>
      </c>
      <c r="BR24" s="8"/>
      <c r="BS24" s="107">
        <v>53</v>
      </c>
      <c r="BT24" s="120">
        <v>61</v>
      </c>
      <c r="BU24" s="120">
        <f>SUM(BS24:BT24)</f>
        <v>114</v>
      </c>
      <c r="BV24" s="112">
        <v>4</v>
      </c>
      <c r="BW24" s="44">
        <v>92</v>
      </c>
      <c r="BX24" s="6" t="s">
        <v>1</v>
      </c>
      <c r="BY24" s="8"/>
      <c r="BZ24" s="74"/>
      <c r="CA24" s="120"/>
      <c r="CB24" s="120"/>
      <c r="CC24" s="30"/>
      <c r="CD24" s="30"/>
      <c r="CE24" s="6"/>
      <c r="CF24" s="8"/>
      <c r="CG24" s="107">
        <v>63</v>
      </c>
      <c r="CH24" s="120">
        <v>56</v>
      </c>
      <c r="CI24" s="120">
        <f>SUM(CG24:CH24)</f>
        <v>119</v>
      </c>
      <c r="CJ24" s="112">
        <v>5</v>
      </c>
      <c r="CK24" s="44">
        <v>84</v>
      </c>
      <c r="CL24" s="6" t="s">
        <v>1</v>
      </c>
      <c r="CM24" s="8"/>
      <c r="CN24" s="74"/>
      <c r="CO24" s="120"/>
      <c r="CP24" s="120"/>
      <c r="CQ24" s="112"/>
      <c r="CR24" s="44"/>
      <c r="CS24" s="6"/>
      <c r="CT24" s="8"/>
      <c r="CU24" s="107">
        <v>63</v>
      </c>
      <c r="CV24" s="120">
        <v>62</v>
      </c>
      <c r="CW24" s="120">
        <f>SUM(CU24:CV24)</f>
        <v>125</v>
      </c>
      <c r="CX24" s="112">
        <v>2</v>
      </c>
      <c r="CY24" s="29">
        <v>230</v>
      </c>
      <c r="CZ24" s="6" t="s">
        <v>1</v>
      </c>
    </row>
    <row r="25" spans="1:104" ht="15.75">
      <c r="A25" s="15">
        <v>16</v>
      </c>
      <c r="B25" s="77" t="s">
        <v>168</v>
      </c>
      <c r="C25" s="51" t="s">
        <v>37</v>
      </c>
      <c r="D25" s="72">
        <v>2015</v>
      </c>
      <c r="E25" s="21">
        <v>18.3</v>
      </c>
      <c r="F25" s="53">
        <v>25.1</v>
      </c>
      <c r="G25" s="53">
        <f>SUM(F25-E25)</f>
        <v>6.8000000000000007</v>
      </c>
      <c r="H25" s="2"/>
      <c r="I25" s="13">
        <f>SUM(M25+R25+Y25+AD25+AK25+AP25+AW25+BD25+BK25+BP25+BW25+CD25+CK25+CR25+CY25)</f>
        <v>665</v>
      </c>
      <c r="J25" s="8"/>
      <c r="K25" s="106">
        <v>103</v>
      </c>
      <c r="L25" s="5">
        <v>11</v>
      </c>
      <c r="M25" s="30">
        <v>70</v>
      </c>
      <c r="N25" s="48" t="s">
        <v>1</v>
      </c>
      <c r="O25" s="8"/>
      <c r="P25" s="74"/>
      <c r="Q25" s="5"/>
      <c r="R25" s="44"/>
      <c r="S25" s="48"/>
      <c r="T25" s="8"/>
      <c r="U25" s="74"/>
      <c r="V25" s="120"/>
      <c r="W25" s="120">
        <f>SUM(U25:V25)</f>
        <v>0</v>
      </c>
      <c r="X25" s="44"/>
      <c r="Y25" s="30"/>
      <c r="Z25" s="6"/>
      <c r="AA25" s="8"/>
      <c r="AB25" s="74"/>
      <c r="AC25" s="5"/>
      <c r="AD25" s="30"/>
      <c r="AE25" s="48"/>
      <c r="AF25" s="8"/>
      <c r="AG25" s="139">
        <v>98</v>
      </c>
      <c r="AH25" s="120">
        <v>102</v>
      </c>
      <c r="AI25" s="120">
        <f>SUM(AG25:AH25)</f>
        <v>200</v>
      </c>
      <c r="AJ25" s="112">
        <v>10</v>
      </c>
      <c r="AK25" s="30">
        <v>100</v>
      </c>
      <c r="AL25" s="6" t="s">
        <v>1</v>
      </c>
      <c r="AM25" s="8"/>
      <c r="AN25" s="106">
        <v>103</v>
      </c>
      <c r="AO25" s="5">
        <v>15</v>
      </c>
      <c r="AP25" s="30">
        <v>25</v>
      </c>
      <c r="AQ25" s="48" t="s">
        <v>1</v>
      </c>
      <c r="AR25" s="8"/>
      <c r="AS25" s="74"/>
      <c r="AT25" s="120"/>
      <c r="AU25" s="120"/>
      <c r="AV25" s="112"/>
      <c r="AW25" s="30"/>
      <c r="AX25" s="6"/>
      <c r="AY25" s="8"/>
      <c r="AZ25" s="74"/>
      <c r="BA25" s="120"/>
      <c r="BB25" s="120">
        <f>SUM(AZ25:BA25)</f>
        <v>0</v>
      </c>
      <c r="BC25" s="112"/>
      <c r="BD25" s="30"/>
      <c r="BE25" s="6"/>
      <c r="BF25" s="4"/>
      <c r="BG25" s="139">
        <v>106</v>
      </c>
      <c r="BH25" s="120">
        <v>96</v>
      </c>
      <c r="BI25" s="120">
        <f>SUM(BG25:BH25)</f>
        <v>202</v>
      </c>
      <c r="BJ25" s="112">
        <v>12</v>
      </c>
      <c r="BK25" s="30">
        <v>80</v>
      </c>
      <c r="BL25" s="6" t="s">
        <v>1</v>
      </c>
      <c r="BM25" s="8"/>
      <c r="BN25" s="120"/>
      <c r="BO25" s="112"/>
      <c r="BP25" s="30"/>
      <c r="BQ25" s="6"/>
      <c r="BR25" s="8"/>
      <c r="BS25" s="107">
        <v>46</v>
      </c>
      <c r="BT25" s="120">
        <v>46</v>
      </c>
      <c r="BU25" s="120">
        <f>SUM(BS25:BT25)</f>
        <v>92</v>
      </c>
      <c r="BV25" s="112">
        <v>1</v>
      </c>
      <c r="BW25" s="30">
        <v>140</v>
      </c>
      <c r="BX25" s="6" t="s">
        <v>1</v>
      </c>
      <c r="BY25" s="8"/>
      <c r="BZ25" s="107">
        <v>43</v>
      </c>
      <c r="CA25" s="120">
        <v>46</v>
      </c>
      <c r="CB25" s="120">
        <f>SUM(BZ25:CA25)</f>
        <v>89</v>
      </c>
      <c r="CC25" s="112">
        <v>1</v>
      </c>
      <c r="CD25" s="30">
        <v>140</v>
      </c>
      <c r="CE25" s="6" t="s">
        <v>1</v>
      </c>
      <c r="CF25" s="8"/>
      <c r="CG25" s="74"/>
      <c r="CH25" s="120"/>
      <c r="CI25" s="120"/>
      <c r="CJ25" s="112"/>
      <c r="CK25" s="30"/>
      <c r="CL25" s="6"/>
      <c r="CM25" s="8"/>
      <c r="CN25" s="106">
        <v>98</v>
      </c>
      <c r="CO25" s="120">
        <v>105</v>
      </c>
      <c r="CP25" s="120">
        <f>SUM(CN25:CO25)</f>
        <v>203</v>
      </c>
      <c r="CQ25" s="112">
        <v>9</v>
      </c>
      <c r="CR25" s="30">
        <v>110</v>
      </c>
      <c r="CS25" s="6" t="s">
        <v>1</v>
      </c>
      <c r="CT25" s="8"/>
      <c r="CU25" s="74"/>
      <c r="CV25" s="120"/>
      <c r="CW25" s="120"/>
      <c r="CX25" s="112"/>
      <c r="CY25" s="117"/>
      <c r="CZ25" s="6"/>
    </row>
    <row r="26" spans="1:104" ht="15.75">
      <c r="A26" s="15">
        <v>17</v>
      </c>
      <c r="B26" s="77" t="s">
        <v>237</v>
      </c>
      <c r="C26" s="52" t="s">
        <v>65</v>
      </c>
      <c r="D26" s="72">
        <v>2015</v>
      </c>
      <c r="E26" s="21">
        <v>53.4</v>
      </c>
      <c r="F26" s="53">
        <v>36.799999999999997</v>
      </c>
      <c r="G26" s="53">
        <f>SUM(F26-E26)</f>
        <v>-16.600000000000001</v>
      </c>
      <c r="H26" s="2"/>
      <c r="I26" s="13">
        <f>SUM(M26+R26+Y26+AD26+AK26+AP26+AW26+BD26+BK26+BP26+BW26+CD26+CK26+CR26+CY26)</f>
        <v>593.5</v>
      </c>
      <c r="J26" s="8"/>
      <c r="K26" s="74"/>
      <c r="L26" s="5"/>
      <c r="M26" s="30"/>
      <c r="N26" s="6"/>
      <c r="O26" s="8"/>
      <c r="P26" s="74"/>
      <c r="Q26" s="47"/>
      <c r="R26" s="30"/>
      <c r="S26" s="6"/>
      <c r="T26" s="8"/>
      <c r="U26" s="107">
        <v>60</v>
      </c>
      <c r="V26" s="120">
        <v>62</v>
      </c>
      <c r="W26" s="120">
        <f>SUM(U26:V26)</f>
        <v>122</v>
      </c>
      <c r="X26" s="112">
        <v>8</v>
      </c>
      <c r="Y26" s="44">
        <v>60</v>
      </c>
      <c r="Z26" s="6" t="s">
        <v>1</v>
      </c>
      <c r="AA26" s="8"/>
      <c r="AB26" s="107">
        <v>49</v>
      </c>
      <c r="AC26" s="5">
        <v>2</v>
      </c>
      <c r="AD26" s="44">
        <v>92</v>
      </c>
      <c r="AE26" s="48" t="s">
        <v>1</v>
      </c>
      <c r="AF26" s="8"/>
      <c r="AG26" s="107">
        <v>65</v>
      </c>
      <c r="AH26" s="120">
        <v>62</v>
      </c>
      <c r="AI26" s="120">
        <f>SUM(AG26:AH26)</f>
        <v>127</v>
      </c>
      <c r="AJ26" s="112">
        <v>6</v>
      </c>
      <c r="AK26" s="44">
        <v>75</v>
      </c>
      <c r="AL26" s="6" t="s">
        <v>1</v>
      </c>
      <c r="AM26" s="8"/>
      <c r="AN26" s="107">
        <v>56</v>
      </c>
      <c r="AO26" s="5">
        <v>4</v>
      </c>
      <c r="AP26" s="44">
        <v>75</v>
      </c>
      <c r="AQ26" s="48" t="s">
        <v>1</v>
      </c>
      <c r="AR26" s="8"/>
      <c r="AS26" s="74"/>
      <c r="AT26" s="120"/>
      <c r="AU26" s="120"/>
      <c r="AV26" s="112"/>
      <c r="AW26" s="44"/>
      <c r="AX26" s="6"/>
      <c r="AY26" s="8"/>
      <c r="AZ26" s="107">
        <v>56</v>
      </c>
      <c r="BA26" s="120">
        <v>48</v>
      </c>
      <c r="BB26" s="120">
        <f>SUM(AZ26:BA26)</f>
        <v>104</v>
      </c>
      <c r="BC26" s="112">
        <v>5</v>
      </c>
      <c r="BD26" s="44">
        <v>84</v>
      </c>
      <c r="BE26" s="6" t="s">
        <v>1</v>
      </c>
      <c r="BF26" s="2"/>
      <c r="BG26" s="151"/>
      <c r="BH26" s="151"/>
      <c r="BI26" s="120"/>
      <c r="BJ26" s="170"/>
      <c r="BK26" s="132"/>
      <c r="BL26" s="169"/>
      <c r="BM26" s="8"/>
      <c r="BN26" s="30"/>
      <c r="BO26" s="113"/>
      <c r="BP26" s="30"/>
      <c r="BQ26" s="6"/>
      <c r="BR26" s="8"/>
      <c r="BS26" s="107">
        <v>59</v>
      </c>
      <c r="BT26" s="120">
        <v>45</v>
      </c>
      <c r="BU26" s="120">
        <f>SUM(BS26:BT26)</f>
        <v>104</v>
      </c>
      <c r="BV26" s="112">
        <v>2</v>
      </c>
      <c r="BW26" s="30">
        <v>107.5</v>
      </c>
      <c r="BX26" s="6" t="s">
        <v>1</v>
      </c>
      <c r="BY26" s="8"/>
      <c r="BZ26" s="74"/>
      <c r="CA26" s="120"/>
      <c r="CB26" s="120"/>
      <c r="CC26" s="112"/>
      <c r="CD26" s="30"/>
      <c r="CE26" s="6"/>
      <c r="CF26" s="8"/>
      <c r="CG26" s="107">
        <v>57</v>
      </c>
      <c r="CH26" s="120">
        <v>58</v>
      </c>
      <c r="CI26" s="120">
        <f>SUM(CG26:CH26)</f>
        <v>115</v>
      </c>
      <c r="CJ26" s="112">
        <v>3</v>
      </c>
      <c r="CK26" s="30">
        <v>100</v>
      </c>
      <c r="CL26" s="6" t="s">
        <v>1</v>
      </c>
      <c r="CM26" s="8"/>
      <c r="CN26" s="74"/>
      <c r="CO26" s="120"/>
      <c r="CP26" s="120"/>
      <c r="CQ26" s="112"/>
      <c r="CR26" s="30"/>
      <c r="CS26" s="6"/>
      <c r="CT26" s="8"/>
      <c r="CU26" s="74"/>
      <c r="CV26" s="120"/>
      <c r="CW26" s="120"/>
      <c r="CX26" s="112"/>
      <c r="CY26" s="117"/>
      <c r="CZ26" s="6"/>
    </row>
    <row r="27" spans="1:104" ht="15.75">
      <c r="A27" s="15">
        <v>18</v>
      </c>
      <c r="B27" s="77" t="s">
        <v>416</v>
      </c>
      <c r="C27" s="52" t="s">
        <v>172</v>
      </c>
      <c r="D27" s="65">
        <v>2016</v>
      </c>
      <c r="E27" s="21">
        <v>31.8</v>
      </c>
      <c r="F27" s="53">
        <v>24.1</v>
      </c>
      <c r="G27" s="53">
        <f>SUM(F27-E27)</f>
        <v>-7.6999999999999993</v>
      </c>
      <c r="H27" s="57"/>
      <c r="I27" s="13">
        <f>SUM(M27+R27+Y27+AD27+AK27+AP27+AW27+BD27+BK27+BP27+BW27+CD27+CK27+CR27+CY27)</f>
        <v>545</v>
      </c>
      <c r="J27" s="141"/>
      <c r="K27" s="74"/>
      <c r="L27" s="5"/>
      <c r="M27" s="30"/>
      <c r="N27" s="6"/>
      <c r="O27" s="141"/>
      <c r="P27" s="74"/>
      <c r="Q27" s="5"/>
      <c r="R27" s="30"/>
      <c r="S27" s="6"/>
      <c r="T27" s="141"/>
      <c r="U27" s="74"/>
      <c r="V27" s="74"/>
      <c r="W27" s="120"/>
      <c r="X27" s="113"/>
      <c r="Y27" s="30"/>
      <c r="Z27" s="6"/>
      <c r="AA27" s="141"/>
      <c r="AB27" s="74"/>
      <c r="AC27" s="5"/>
      <c r="AD27" s="44"/>
      <c r="AE27" s="48"/>
      <c r="AF27" s="141"/>
      <c r="AG27" s="107">
        <v>50</v>
      </c>
      <c r="AH27" s="74">
        <v>47</v>
      </c>
      <c r="AI27" s="120">
        <f>SUM(AG27:AH27)</f>
        <v>97</v>
      </c>
      <c r="AJ27" s="113">
        <v>2</v>
      </c>
      <c r="AK27" s="30">
        <v>115</v>
      </c>
      <c r="AL27" s="6" t="s">
        <v>1</v>
      </c>
      <c r="AM27" s="141"/>
      <c r="AN27" s="74"/>
      <c r="AO27" s="5"/>
      <c r="AP27" s="44"/>
      <c r="AQ27" s="48"/>
      <c r="AR27" s="141"/>
      <c r="AS27" s="107">
        <v>46</v>
      </c>
      <c r="AT27" s="74">
        <v>48</v>
      </c>
      <c r="AU27" s="120">
        <f>SUM(AS27:AT27)</f>
        <v>94</v>
      </c>
      <c r="AV27" s="113">
        <v>2</v>
      </c>
      <c r="AW27" s="30">
        <v>115</v>
      </c>
      <c r="AX27" s="6" t="s">
        <v>1</v>
      </c>
      <c r="AY27" s="8"/>
      <c r="AZ27" s="107">
        <v>51</v>
      </c>
      <c r="BA27" s="74">
        <v>49</v>
      </c>
      <c r="BB27" s="120">
        <f>SUM(AZ27:BA27)</f>
        <v>100</v>
      </c>
      <c r="BC27" s="113">
        <v>3</v>
      </c>
      <c r="BD27" s="30">
        <v>100</v>
      </c>
      <c r="BE27" s="6" t="s">
        <v>1</v>
      </c>
      <c r="BF27" s="4"/>
      <c r="BG27" s="74"/>
      <c r="BH27" s="74"/>
      <c r="BI27" s="120"/>
      <c r="BJ27" s="112"/>
      <c r="BK27" s="44"/>
      <c r="BL27" s="6"/>
      <c r="BM27" s="8"/>
      <c r="BN27" s="157">
        <v>93</v>
      </c>
      <c r="BO27" s="113">
        <v>8</v>
      </c>
      <c r="BP27" s="30">
        <v>95</v>
      </c>
      <c r="BQ27" s="6" t="s">
        <v>1</v>
      </c>
      <c r="BR27" s="8"/>
      <c r="BS27" s="106">
        <v>96</v>
      </c>
      <c r="BT27" s="74">
        <v>101</v>
      </c>
      <c r="BU27" s="120">
        <f>SUM(BS27:BT27)</f>
        <v>197</v>
      </c>
      <c r="BV27" s="113">
        <v>11</v>
      </c>
      <c r="BW27" s="30">
        <v>90</v>
      </c>
      <c r="BX27" s="6" t="s">
        <v>1</v>
      </c>
      <c r="BY27" s="8"/>
      <c r="BZ27" s="106">
        <v>107</v>
      </c>
      <c r="CA27" s="74">
        <v>105</v>
      </c>
      <c r="CB27" s="120">
        <f>SUM(BZ27:CA27)</f>
        <v>212</v>
      </c>
      <c r="CC27" s="112">
        <v>17</v>
      </c>
      <c r="CD27" s="30">
        <v>30</v>
      </c>
      <c r="CE27" s="6" t="s">
        <v>1</v>
      </c>
      <c r="CF27" s="8"/>
      <c r="CG27" s="74"/>
      <c r="CH27" s="74"/>
      <c r="CI27" s="120"/>
      <c r="CJ27" s="112"/>
      <c r="CK27" s="30"/>
      <c r="CL27" s="6"/>
      <c r="CM27" s="8"/>
      <c r="CN27" s="74"/>
      <c r="CO27" s="74"/>
      <c r="CP27" s="120"/>
      <c r="CQ27" s="112"/>
      <c r="CR27" s="30"/>
      <c r="CS27" s="6"/>
      <c r="CT27" s="8"/>
      <c r="CU27" s="74"/>
      <c r="CV27" s="74"/>
      <c r="CW27" s="120"/>
      <c r="CX27" s="112"/>
      <c r="CY27" s="30"/>
      <c r="CZ27" s="6"/>
    </row>
    <row r="28" spans="1:104" ht="15.75">
      <c r="A28" s="15">
        <v>19</v>
      </c>
      <c r="B28" s="77" t="s">
        <v>206</v>
      </c>
      <c r="C28" s="51" t="s">
        <v>40</v>
      </c>
      <c r="D28" s="73">
        <v>2016</v>
      </c>
      <c r="E28" s="21">
        <v>38.5</v>
      </c>
      <c r="F28" s="53">
        <v>25.6</v>
      </c>
      <c r="G28" s="53">
        <f>SUM(F28-E28)</f>
        <v>-12.899999999999999</v>
      </c>
      <c r="H28" s="2"/>
      <c r="I28" s="13">
        <f>SUM(M28+R28+Y28+AD28+AK28+AP28+AW28+BD28+BK28+BP28+BW28+CD28+CK28+CR28+CY28)</f>
        <v>528.79999999999995</v>
      </c>
      <c r="J28" s="8"/>
      <c r="K28" s="74"/>
      <c r="L28" s="5"/>
      <c r="M28" s="30"/>
      <c r="N28" s="6"/>
      <c r="O28" s="8"/>
      <c r="P28" s="106">
        <v>98</v>
      </c>
      <c r="Q28" s="47">
        <v>8</v>
      </c>
      <c r="R28" s="30">
        <v>100</v>
      </c>
      <c r="S28" s="6" t="s">
        <v>1</v>
      </c>
      <c r="T28" s="8"/>
      <c r="U28" s="74"/>
      <c r="V28" s="74"/>
      <c r="W28" s="120">
        <f>SUM(U28:V28)</f>
        <v>0</v>
      </c>
      <c r="X28" s="113"/>
      <c r="Y28" s="30"/>
      <c r="Z28" s="6"/>
      <c r="AA28" s="8"/>
      <c r="AB28" s="74"/>
      <c r="AC28" s="47"/>
      <c r="AD28" s="44"/>
      <c r="AE28" s="6"/>
      <c r="AF28" s="8"/>
      <c r="AG28" s="139">
        <v>96</v>
      </c>
      <c r="AH28" s="74">
        <v>105</v>
      </c>
      <c r="AI28" s="120">
        <f>SUM(AG28:AH28)</f>
        <v>201</v>
      </c>
      <c r="AJ28" s="113">
        <v>11</v>
      </c>
      <c r="AK28" s="30">
        <v>90</v>
      </c>
      <c r="AL28" s="6" t="s">
        <v>1</v>
      </c>
      <c r="AM28" s="8"/>
      <c r="AN28" s="106">
        <v>84</v>
      </c>
      <c r="AO28" s="47">
        <v>5</v>
      </c>
      <c r="AP28" s="30">
        <v>110.8</v>
      </c>
      <c r="AQ28" s="6" t="s">
        <v>1</v>
      </c>
      <c r="AR28" s="8"/>
      <c r="AS28" s="74"/>
      <c r="AT28" s="74"/>
      <c r="AU28" s="120"/>
      <c r="AV28" s="113"/>
      <c r="AW28" s="30"/>
      <c r="AX28" s="6"/>
      <c r="AY28" s="8"/>
      <c r="AZ28" s="74"/>
      <c r="BA28" s="74"/>
      <c r="BB28" s="120">
        <f>SUM(AZ28:BA28)</f>
        <v>0</v>
      </c>
      <c r="BC28" s="113"/>
      <c r="BD28" s="30"/>
      <c r="BE28" s="6"/>
      <c r="BF28" s="4"/>
      <c r="BG28" s="74"/>
      <c r="BH28" s="74"/>
      <c r="BI28" s="120"/>
      <c r="BJ28" s="112"/>
      <c r="BK28" s="30"/>
      <c r="BL28" s="6"/>
      <c r="BM28" s="8"/>
      <c r="BN28" s="171">
        <v>86</v>
      </c>
      <c r="BO28" s="113">
        <v>3</v>
      </c>
      <c r="BP28" s="30">
        <v>168</v>
      </c>
      <c r="BQ28" s="6" t="s">
        <v>1</v>
      </c>
      <c r="BR28" s="8"/>
      <c r="BS28" s="74"/>
      <c r="BT28" s="74"/>
      <c r="BU28" s="120">
        <f>SUM(BS28:BT28)</f>
        <v>0</v>
      </c>
      <c r="BV28" s="113"/>
      <c r="BW28" s="30"/>
      <c r="BX28" s="6"/>
      <c r="BY28" s="8"/>
      <c r="BZ28" s="106">
        <v>102</v>
      </c>
      <c r="CA28" s="74">
        <v>95</v>
      </c>
      <c r="CB28" s="120">
        <f>SUM(BZ28:CA28)</f>
        <v>197</v>
      </c>
      <c r="CC28" s="112">
        <v>14</v>
      </c>
      <c r="CD28" s="30">
        <v>60</v>
      </c>
      <c r="CE28" s="6" t="s">
        <v>1</v>
      </c>
      <c r="CF28" s="8"/>
      <c r="CG28" s="74"/>
      <c r="CH28" s="74"/>
      <c r="CI28" s="120"/>
      <c r="CJ28" s="112"/>
      <c r="CK28" s="30"/>
      <c r="CL28" s="6"/>
      <c r="CM28" s="8"/>
      <c r="CN28" s="74"/>
      <c r="CO28" s="74"/>
      <c r="CP28" s="120"/>
      <c r="CQ28" s="112"/>
      <c r="CR28" s="30"/>
      <c r="CS28" s="6"/>
      <c r="CT28" s="8"/>
      <c r="CU28" s="74"/>
      <c r="CV28" s="74"/>
      <c r="CW28" s="120"/>
      <c r="CX28" s="112"/>
      <c r="CY28" s="30"/>
      <c r="CZ28" s="6"/>
    </row>
    <row r="29" spans="1:104" ht="15.75">
      <c r="A29" s="15">
        <v>20</v>
      </c>
      <c r="B29" s="77" t="s">
        <v>167</v>
      </c>
      <c r="C29" s="52" t="s">
        <v>59</v>
      </c>
      <c r="D29" s="72">
        <v>2015</v>
      </c>
      <c r="E29" s="21">
        <v>31.3</v>
      </c>
      <c r="F29" s="53">
        <v>16.7</v>
      </c>
      <c r="G29" s="53">
        <f>SUM(F29-E29)</f>
        <v>-14.600000000000001</v>
      </c>
      <c r="H29" s="2"/>
      <c r="I29" s="13">
        <f>SUM(M29+R29+Y29+AD29+AK29+AP29+AW29+BD29+BK29+BP29+BW29+CD29+CK29+CR29+CY29)</f>
        <v>505</v>
      </c>
      <c r="J29" s="8"/>
      <c r="K29" s="106">
        <v>101</v>
      </c>
      <c r="L29" s="5">
        <v>10</v>
      </c>
      <c r="M29" s="30">
        <v>80</v>
      </c>
      <c r="N29" s="6" t="s">
        <v>1</v>
      </c>
      <c r="O29" s="8"/>
      <c r="P29" s="74"/>
      <c r="Q29" s="5"/>
      <c r="R29" s="30"/>
      <c r="S29" s="6"/>
      <c r="T29" s="8"/>
      <c r="U29" s="74"/>
      <c r="V29" s="74"/>
      <c r="W29" s="120">
        <f>SUM(U29:V29)</f>
        <v>0</v>
      </c>
      <c r="X29" s="113"/>
      <c r="Y29" s="44"/>
      <c r="Z29" s="6"/>
      <c r="AA29" s="8"/>
      <c r="AB29" s="106">
        <v>83</v>
      </c>
      <c r="AC29" s="5">
        <v>5</v>
      </c>
      <c r="AD29" s="30">
        <v>127</v>
      </c>
      <c r="AE29" s="6" t="s">
        <v>1</v>
      </c>
      <c r="AF29" s="8"/>
      <c r="AG29" s="74"/>
      <c r="AH29" s="74"/>
      <c r="AI29" s="120"/>
      <c r="AJ29" s="113"/>
      <c r="AK29" s="44"/>
      <c r="AL29" s="6"/>
      <c r="AM29" s="8"/>
      <c r="AN29" s="106">
        <v>104</v>
      </c>
      <c r="AO29" s="5">
        <v>17</v>
      </c>
      <c r="AP29" s="30">
        <v>18</v>
      </c>
      <c r="AQ29" s="48" t="s">
        <v>1</v>
      </c>
      <c r="AR29" s="8"/>
      <c r="AS29" s="74"/>
      <c r="AT29" s="74"/>
      <c r="AU29" s="120"/>
      <c r="AV29" s="113"/>
      <c r="AW29" s="44"/>
      <c r="AX29" s="6"/>
      <c r="AY29" s="8"/>
      <c r="AZ29" s="107">
        <v>45</v>
      </c>
      <c r="BA29" s="74">
        <v>51</v>
      </c>
      <c r="BB29" s="120">
        <f>SUM(AZ29:BA29)</f>
        <v>96</v>
      </c>
      <c r="BC29" s="117">
        <v>2</v>
      </c>
      <c r="BD29" s="30">
        <v>115</v>
      </c>
      <c r="BE29" s="6" t="s">
        <v>1</v>
      </c>
      <c r="BF29" s="4"/>
      <c r="BG29" s="74"/>
      <c r="BH29" s="74"/>
      <c r="BI29" s="120"/>
      <c r="BJ29" s="112"/>
      <c r="BK29" s="30"/>
      <c r="BL29" s="6"/>
      <c r="BM29" s="8"/>
      <c r="BN29" s="74"/>
      <c r="BO29" s="113"/>
      <c r="BP29" s="30"/>
      <c r="BQ29" s="6"/>
      <c r="BR29" s="8"/>
      <c r="BS29" s="74"/>
      <c r="BT29" s="74"/>
      <c r="BU29" s="120">
        <f>SUM(BS29:BT29)</f>
        <v>0</v>
      </c>
      <c r="BV29" s="117"/>
      <c r="BW29" s="30"/>
      <c r="BX29" s="6"/>
      <c r="BY29" s="8"/>
      <c r="BZ29" s="106">
        <v>98</v>
      </c>
      <c r="CA29" s="74">
        <v>108</v>
      </c>
      <c r="CB29" s="120">
        <f>SUM(BZ29:CA29)</f>
        <v>206</v>
      </c>
      <c r="CC29" s="113">
        <v>15</v>
      </c>
      <c r="CD29" s="30">
        <v>50</v>
      </c>
      <c r="CE29" s="6" t="s">
        <v>1</v>
      </c>
      <c r="CF29" s="8"/>
      <c r="CG29" s="107">
        <v>53</v>
      </c>
      <c r="CH29" s="74">
        <v>49</v>
      </c>
      <c r="CI29" s="120">
        <f>SUM(CG29:CH29)</f>
        <v>102</v>
      </c>
      <c r="CJ29" s="113">
        <v>2</v>
      </c>
      <c r="CK29" s="30">
        <v>115</v>
      </c>
      <c r="CL29" s="6" t="s">
        <v>1</v>
      </c>
      <c r="CM29" s="8"/>
      <c r="CN29" s="74"/>
      <c r="CO29" s="74"/>
      <c r="CP29" s="120"/>
      <c r="CQ29" s="113"/>
      <c r="CR29" s="30"/>
      <c r="CS29" s="6"/>
      <c r="CT29" s="8"/>
      <c r="CU29" s="74"/>
      <c r="CV29" s="74"/>
      <c r="CW29" s="120"/>
      <c r="CX29" s="113"/>
      <c r="CY29" s="30"/>
      <c r="CZ29" s="6"/>
    </row>
    <row r="30" spans="1:104" ht="15.75">
      <c r="A30" s="15">
        <v>21</v>
      </c>
      <c r="B30" s="77" t="s">
        <v>417</v>
      </c>
      <c r="C30" s="51" t="s">
        <v>37</v>
      </c>
      <c r="D30" s="65">
        <v>2016</v>
      </c>
      <c r="E30" s="21">
        <v>40.200000000000003</v>
      </c>
      <c r="F30" s="53">
        <v>35.700000000000003</v>
      </c>
      <c r="G30" s="53">
        <f>SUM(F30-E30)</f>
        <v>-4.5</v>
      </c>
      <c r="H30" s="2"/>
      <c r="I30" s="13">
        <f>SUM(M30+R30+Y30+AD30+AK30+AP30+AW30+BD30+BK30+BP30+BW30+CD30+CK30+CR30+CY30)</f>
        <v>447</v>
      </c>
      <c r="J30" s="8"/>
      <c r="K30" s="74"/>
      <c r="L30" s="5"/>
      <c r="M30" s="30"/>
      <c r="N30" s="6"/>
      <c r="O30" s="8"/>
      <c r="P30" s="74"/>
      <c r="Q30" s="5"/>
      <c r="R30" s="30"/>
      <c r="S30" s="6"/>
      <c r="T30" s="8"/>
      <c r="U30" s="74"/>
      <c r="V30" s="74"/>
      <c r="W30" s="120"/>
      <c r="X30" s="113"/>
      <c r="Y30" s="30"/>
      <c r="Z30" s="6"/>
      <c r="AA30" s="8"/>
      <c r="AB30" s="107"/>
      <c r="AC30" s="5"/>
      <c r="AD30" s="44"/>
      <c r="AE30" s="6"/>
      <c r="AF30" s="8"/>
      <c r="AG30" s="139">
        <v>106</v>
      </c>
      <c r="AH30" s="74">
        <v>106</v>
      </c>
      <c r="AI30" s="120">
        <f>SUM(AG30:AH30)</f>
        <v>212</v>
      </c>
      <c r="AJ30" s="113">
        <v>12</v>
      </c>
      <c r="AK30" s="30">
        <v>80</v>
      </c>
      <c r="AL30" s="6" t="s">
        <v>1</v>
      </c>
      <c r="AM30" s="8"/>
      <c r="AN30" s="107">
        <v>50</v>
      </c>
      <c r="AO30" s="47">
        <v>2</v>
      </c>
      <c r="AP30" s="44">
        <v>92</v>
      </c>
      <c r="AQ30" s="48" t="s">
        <v>1</v>
      </c>
      <c r="AR30" s="8"/>
      <c r="AS30" s="74"/>
      <c r="AT30" s="74"/>
      <c r="AU30" s="120"/>
      <c r="AV30" s="117"/>
      <c r="AW30" s="30"/>
      <c r="AX30" s="6"/>
      <c r="AY30" s="8"/>
      <c r="AZ30" s="74"/>
      <c r="BA30" s="74"/>
      <c r="BB30" s="120">
        <f>SUM(AZ30:BA30)</f>
        <v>0</v>
      </c>
      <c r="BC30" s="117"/>
      <c r="BD30" s="30"/>
      <c r="BE30" s="6"/>
      <c r="BF30" s="4"/>
      <c r="BG30" s="139">
        <v>106</v>
      </c>
      <c r="BH30" s="74">
        <v>109</v>
      </c>
      <c r="BI30" s="120">
        <f>SUM(BG30:BH30)</f>
        <v>215</v>
      </c>
      <c r="BJ30" s="113">
        <v>13</v>
      </c>
      <c r="BK30" s="30">
        <v>70</v>
      </c>
      <c r="BL30" s="6" t="s">
        <v>1</v>
      </c>
      <c r="BM30" s="8"/>
      <c r="BN30" s="74"/>
      <c r="BO30" s="113"/>
      <c r="BP30" s="44"/>
      <c r="BQ30" s="6"/>
      <c r="BR30" s="8"/>
      <c r="BS30" s="74"/>
      <c r="BT30" s="74"/>
      <c r="BU30" s="120">
        <f>SUM(BS30:BT30)</f>
        <v>0</v>
      </c>
      <c r="BV30" s="117"/>
      <c r="BW30" s="30"/>
      <c r="BX30" s="6"/>
      <c r="BY30" s="8"/>
      <c r="BZ30" s="107">
        <v>56</v>
      </c>
      <c r="CA30" s="74">
        <v>52</v>
      </c>
      <c r="CB30" s="120">
        <f>SUM(BZ30:CA30)</f>
        <v>108</v>
      </c>
      <c r="CC30" s="117">
        <v>2</v>
      </c>
      <c r="CD30" s="30">
        <v>115</v>
      </c>
      <c r="CE30" s="6" t="s">
        <v>1</v>
      </c>
      <c r="CF30" s="8"/>
      <c r="CG30" s="74"/>
      <c r="CH30" s="74"/>
      <c r="CI30" s="120"/>
      <c r="CJ30" s="117"/>
      <c r="CK30" s="30"/>
      <c r="CL30" s="6"/>
      <c r="CM30" s="8"/>
      <c r="CN30" s="106">
        <v>115</v>
      </c>
      <c r="CO30" s="74">
        <v>105</v>
      </c>
      <c r="CP30" s="120">
        <f>SUM(CN30:CO30)</f>
        <v>220</v>
      </c>
      <c r="CQ30" s="113">
        <v>11</v>
      </c>
      <c r="CR30" s="30">
        <v>90</v>
      </c>
      <c r="CS30" s="6" t="s">
        <v>1</v>
      </c>
      <c r="CT30" s="8"/>
      <c r="CU30" s="74"/>
      <c r="CV30" s="74"/>
      <c r="CW30" s="120"/>
      <c r="CX30" s="113"/>
      <c r="CY30" s="44"/>
      <c r="CZ30" s="6"/>
    </row>
    <row r="31" spans="1:104" ht="15.75">
      <c r="A31" s="15">
        <v>22</v>
      </c>
      <c r="B31" s="77" t="s">
        <v>217</v>
      </c>
      <c r="C31" s="51" t="s">
        <v>93</v>
      </c>
      <c r="D31" s="72">
        <v>2015</v>
      </c>
      <c r="E31" s="21">
        <v>52.6</v>
      </c>
      <c r="F31" s="53">
        <v>36.1</v>
      </c>
      <c r="G31" s="53">
        <f>SUM(F31-E31)</f>
        <v>-16.5</v>
      </c>
      <c r="H31" s="2"/>
      <c r="I31" s="13">
        <f>SUM(M31+R31+Y31+AD31+AK31+AP31+AW31+BD31+BK31+BP31+BW31+CD31+CK31+CR31+CY31)</f>
        <v>421</v>
      </c>
      <c r="J31" s="8"/>
      <c r="K31" s="74"/>
      <c r="L31" s="5"/>
      <c r="M31" s="30"/>
      <c r="N31" s="6"/>
      <c r="O31" s="8"/>
      <c r="P31" s="107">
        <v>54</v>
      </c>
      <c r="Q31" s="5">
        <v>2</v>
      </c>
      <c r="R31" s="44">
        <v>92</v>
      </c>
      <c r="S31" s="6" t="s">
        <v>1</v>
      </c>
      <c r="T31" s="8"/>
      <c r="U31" s="74"/>
      <c r="V31" s="74"/>
      <c r="W31" s="120">
        <f>SUM(U31:V31)</f>
        <v>0</v>
      </c>
      <c r="X31" s="113"/>
      <c r="Y31" s="30"/>
      <c r="Z31" s="6"/>
      <c r="AA31" s="8"/>
      <c r="AB31" s="74"/>
      <c r="AC31" s="5"/>
      <c r="AD31" s="30"/>
      <c r="AE31" s="6"/>
      <c r="AF31" s="8"/>
      <c r="AG31" s="107">
        <v>61</v>
      </c>
      <c r="AH31" s="74">
        <v>55</v>
      </c>
      <c r="AI31" s="120">
        <f>SUM(AG31:AH31)</f>
        <v>116</v>
      </c>
      <c r="AJ31" s="113">
        <v>4</v>
      </c>
      <c r="AK31" s="44">
        <v>92</v>
      </c>
      <c r="AL31" s="6" t="s">
        <v>1</v>
      </c>
      <c r="AM31" s="8"/>
      <c r="AN31" s="107">
        <v>57</v>
      </c>
      <c r="AO31" s="5">
        <v>5</v>
      </c>
      <c r="AP31" s="44">
        <v>67</v>
      </c>
      <c r="AQ31" s="48" t="s">
        <v>1</v>
      </c>
      <c r="AR31" s="8"/>
      <c r="AS31" s="74"/>
      <c r="AT31" s="74"/>
      <c r="AU31" s="120"/>
      <c r="AV31" s="113"/>
      <c r="AW31" s="44"/>
      <c r="AX31" s="6"/>
      <c r="AY31" s="8"/>
      <c r="AZ31" s="74"/>
      <c r="BA31" s="74"/>
      <c r="BB31" s="120">
        <f>SUM(AZ31:BA31)</f>
        <v>0</v>
      </c>
      <c r="BC31" s="113"/>
      <c r="BD31" s="30"/>
      <c r="BE31" s="6"/>
      <c r="BF31" s="4"/>
      <c r="BG31" s="74"/>
      <c r="BH31" s="74"/>
      <c r="BI31" s="120"/>
      <c r="BJ31" s="113"/>
      <c r="BK31" s="30"/>
      <c r="BL31" s="6"/>
      <c r="BM31" s="8"/>
      <c r="BN31" s="166">
        <v>112</v>
      </c>
      <c r="BO31" s="113">
        <v>13</v>
      </c>
      <c r="BP31" s="30">
        <v>50</v>
      </c>
      <c r="BQ31" s="6" t="s">
        <v>1</v>
      </c>
      <c r="BR31" s="8"/>
      <c r="BS31" s="74"/>
      <c r="BT31" s="74"/>
      <c r="BU31" s="120">
        <f>SUM(BS31:BT31)</f>
        <v>0</v>
      </c>
      <c r="BV31" s="113"/>
      <c r="BW31" s="30"/>
      <c r="BX31" s="6"/>
      <c r="BY31" s="8"/>
      <c r="BZ31" s="74"/>
      <c r="CA31" s="74"/>
      <c r="CB31" s="120"/>
      <c r="CC31" s="113"/>
      <c r="CD31" s="30"/>
      <c r="CE31" s="6"/>
      <c r="CF31" s="8"/>
      <c r="CG31" s="74"/>
      <c r="CH31" s="74"/>
      <c r="CI31" s="120"/>
      <c r="CJ31" s="113"/>
      <c r="CK31" s="30"/>
      <c r="CL31" s="6"/>
      <c r="CM31" s="8"/>
      <c r="CN31" s="74"/>
      <c r="CO31" s="74"/>
      <c r="CP31" s="120"/>
      <c r="CQ31" s="113"/>
      <c r="CR31" s="30"/>
      <c r="CS31" s="6"/>
      <c r="CT31" s="8"/>
      <c r="CU31" s="106">
        <v>119</v>
      </c>
      <c r="CV31" s="74">
        <v>110</v>
      </c>
      <c r="CW31" s="120">
        <f>SUM(CU31:CV31)</f>
        <v>229</v>
      </c>
      <c r="CX31" s="113">
        <v>11</v>
      </c>
      <c r="CY31" s="44">
        <v>120</v>
      </c>
      <c r="CZ31" s="6" t="s">
        <v>1</v>
      </c>
    </row>
    <row r="32" spans="1:104" ht="15.75">
      <c r="A32" s="15">
        <v>23</v>
      </c>
      <c r="B32" s="77" t="s">
        <v>203</v>
      </c>
      <c r="C32" s="51" t="s">
        <v>40</v>
      </c>
      <c r="D32" s="72">
        <v>2015</v>
      </c>
      <c r="E32" s="21">
        <v>22.5</v>
      </c>
      <c r="F32" s="53">
        <v>20</v>
      </c>
      <c r="G32" s="53">
        <f>SUM(F32-E32)</f>
        <v>-2.5</v>
      </c>
      <c r="H32" s="2"/>
      <c r="I32" s="13">
        <f>SUM(M32+R32+Y32+AD32+AK32+AP32+AW32+BD32+BK32+BP32+BW32+CD32+CK32+CR32+CY32)</f>
        <v>414</v>
      </c>
      <c r="J32" s="8"/>
      <c r="K32" s="74"/>
      <c r="L32" s="5"/>
      <c r="M32" s="30"/>
      <c r="N32" s="6"/>
      <c r="O32" s="8"/>
      <c r="P32" s="106">
        <v>95</v>
      </c>
      <c r="Q32" s="5">
        <v>7</v>
      </c>
      <c r="R32" s="30">
        <v>110</v>
      </c>
      <c r="S32" s="6" t="s">
        <v>1</v>
      </c>
      <c r="T32" s="8"/>
      <c r="U32" s="74"/>
      <c r="V32" s="74"/>
      <c r="W32" s="120">
        <f>SUM(U32:V32)</f>
        <v>0</v>
      </c>
      <c r="X32" s="113"/>
      <c r="Y32" s="30"/>
      <c r="Z32" s="6"/>
      <c r="AA32" s="8"/>
      <c r="AB32" s="74"/>
      <c r="AC32" s="5"/>
      <c r="AD32" s="44"/>
      <c r="AE32" s="6"/>
      <c r="AF32" s="8"/>
      <c r="AG32" s="106">
        <v>93</v>
      </c>
      <c r="AH32" s="74">
        <v>94</v>
      </c>
      <c r="AI32" s="120">
        <f>SUM(AG32:AH32)</f>
        <v>187</v>
      </c>
      <c r="AJ32" s="113">
        <v>4</v>
      </c>
      <c r="AK32" s="30">
        <v>184</v>
      </c>
      <c r="AL32" s="6" t="s">
        <v>1</v>
      </c>
      <c r="AM32" s="8"/>
      <c r="AN32" s="74"/>
      <c r="AO32" s="47"/>
      <c r="AP32" s="44"/>
      <c r="AQ32" s="136"/>
      <c r="AR32" s="8"/>
      <c r="AS32" s="74"/>
      <c r="AT32" s="74"/>
      <c r="AU32" s="120"/>
      <c r="AV32" s="113"/>
      <c r="AW32" s="30"/>
      <c r="AX32" s="6"/>
      <c r="AY32" s="8"/>
      <c r="AZ32" s="74"/>
      <c r="BA32" s="74"/>
      <c r="BB32" s="120">
        <f>SUM(AZ32:BA32)</f>
        <v>0</v>
      </c>
      <c r="BC32" s="113"/>
      <c r="BD32" s="44"/>
      <c r="BE32" s="6"/>
      <c r="BF32" s="4"/>
      <c r="BG32" s="139">
        <v>100</v>
      </c>
      <c r="BH32" s="74">
        <v>89</v>
      </c>
      <c r="BI32" s="120">
        <f>SUM(BG32:BH32)</f>
        <v>189</v>
      </c>
      <c r="BJ32" s="113">
        <v>8</v>
      </c>
      <c r="BK32" s="30">
        <v>120</v>
      </c>
      <c r="BL32" s="6" t="s">
        <v>1</v>
      </c>
      <c r="BM32" s="8"/>
      <c r="BN32" s="138"/>
      <c r="BO32" s="113"/>
      <c r="BP32" s="30"/>
      <c r="BQ32" s="6"/>
      <c r="BR32" s="8"/>
      <c r="BS32" s="74"/>
      <c r="BT32" s="74"/>
      <c r="BU32" s="120">
        <f>SUM(BS32:BT32)</f>
        <v>0</v>
      </c>
      <c r="BV32" s="113"/>
      <c r="BW32" s="44"/>
      <c r="BX32" s="6"/>
      <c r="BY32" s="8"/>
      <c r="BZ32" s="74"/>
      <c r="CA32" s="74"/>
      <c r="CB32" s="120"/>
      <c r="CC32" s="113"/>
      <c r="CD32" s="30"/>
      <c r="CE32" s="6"/>
      <c r="CF32" s="8"/>
      <c r="CG32" s="74"/>
      <c r="CH32" s="74"/>
      <c r="CI32" s="120"/>
      <c r="CJ32" s="113"/>
      <c r="CK32" s="30"/>
      <c r="CL32" s="6"/>
      <c r="CM32" s="8"/>
      <c r="CN32" s="74"/>
      <c r="CO32" s="74"/>
      <c r="CP32" s="120"/>
      <c r="CQ32" s="113"/>
      <c r="CR32" s="30"/>
      <c r="CS32" s="6"/>
      <c r="CT32" s="8"/>
      <c r="CU32" s="74"/>
      <c r="CV32" s="74"/>
      <c r="CW32" s="120"/>
      <c r="CX32" s="113"/>
      <c r="CY32" s="30"/>
      <c r="CZ32" s="6"/>
    </row>
    <row r="33" spans="1:104" ht="15.75">
      <c r="A33" s="15">
        <v>24</v>
      </c>
      <c r="B33" s="77" t="s">
        <v>165</v>
      </c>
      <c r="C33" s="51" t="s">
        <v>42</v>
      </c>
      <c r="D33" s="72">
        <v>2015</v>
      </c>
      <c r="E33" s="21">
        <v>38.1</v>
      </c>
      <c r="F33" s="53">
        <v>17.399999999999999</v>
      </c>
      <c r="G33" s="53">
        <f>SUM(F33-E33)</f>
        <v>-20.700000000000003</v>
      </c>
      <c r="H33" s="2"/>
      <c r="I33" s="13">
        <f>SUM(M33+R33+Y33+AD33+AK33+AP33+AW33+BD33+BK33+BP33+BW33+CD33+CK33+CR33+CY33)</f>
        <v>386.8</v>
      </c>
      <c r="J33" s="8"/>
      <c r="K33" s="106">
        <v>93</v>
      </c>
      <c r="L33" s="5">
        <v>4</v>
      </c>
      <c r="M33" s="30">
        <v>142</v>
      </c>
      <c r="N33" s="6" t="s">
        <v>1</v>
      </c>
      <c r="O33" s="8"/>
      <c r="P33" s="74"/>
      <c r="Q33" s="5"/>
      <c r="R33" s="30"/>
      <c r="S33" s="6"/>
      <c r="T33" s="8"/>
      <c r="U33" s="74"/>
      <c r="V33" s="74"/>
      <c r="W33" s="120">
        <f>SUM(U33:V33)</f>
        <v>0</v>
      </c>
      <c r="X33" s="113"/>
      <c r="Y33" s="30"/>
      <c r="Z33" s="6"/>
      <c r="AA33" s="8"/>
      <c r="AB33" s="74"/>
      <c r="AC33" s="5"/>
      <c r="AD33" s="30"/>
      <c r="AE33" s="6"/>
      <c r="AF33" s="8"/>
      <c r="AG33" s="74"/>
      <c r="AH33" s="74"/>
      <c r="AI33" s="120"/>
      <c r="AJ33" s="113"/>
      <c r="AK33" s="30"/>
      <c r="AL33" s="6"/>
      <c r="AM33" s="8"/>
      <c r="AN33" s="106">
        <v>84</v>
      </c>
      <c r="AO33" s="5">
        <v>5</v>
      </c>
      <c r="AP33" s="30">
        <v>110.8</v>
      </c>
      <c r="AQ33" s="48" t="s">
        <v>1</v>
      </c>
      <c r="AR33" s="8"/>
      <c r="AS33" s="74"/>
      <c r="AT33" s="74"/>
      <c r="AU33" s="120"/>
      <c r="AV33" s="113"/>
      <c r="AW33" s="30"/>
      <c r="AX33" s="6"/>
      <c r="AY33" s="8"/>
      <c r="AZ33" s="74"/>
      <c r="BA33" s="74"/>
      <c r="BB33" s="120">
        <f>SUM(AZ33:BA33)</f>
        <v>0</v>
      </c>
      <c r="BC33" s="113"/>
      <c r="BD33" s="30"/>
      <c r="BE33" s="6"/>
      <c r="BF33" s="2"/>
      <c r="BG33" s="139">
        <v>90</v>
      </c>
      <c r="BH33" s="74">
        <v>94</v>
      </c>
      <c r="BI33" s="120">
        <f>SUM(BG33:BH33)</f>
        <v>184</v>
      </c>
      <c r="BJ33" s="113">
        <v>7</v>
      </c>
      <c r="BK33" s="30">
        <v>134</v>
      </c>
      <c r="BL33" s="6" t="s">
        <v>1</v>
      </c>
      <c r="BM33" s="8"/>
      <c r="BN33" s="138"/>
      <c r="BO33" s="113"/>
      <c r="BP33" s="30"/>
      <c r="BQ33" s="6"/>
      <c r="BR33" s="8"/>
      <c r="BS33" s="74"/>
      <c r="BT33" s="74"/>
      <c r="BU33" s="120">
        <f>SUM(BS33:BT33)</f>
        <v>0</v>
      </c>
      <c r="BV33" s="113"/>
      <c r="BW33" s="30"/>
      <c r="BX33" s="6"/>
      <c r="BY33" s="8"/>
      <c r="BZ33" s="74"/>
      <c r="CA33" s="74"/>
      <c r="CB33" s="120"/>
      <c r="CC33" s="113"/>
      <c r="CD33" s="30"/>
      <c r="CE33" s="6"/>
      <c r="CF33" s="8"/>
      <c r="CG33" s="74"/>
      <c r="CH33" s="74"/>
      <c r="CI33" s="120"/>
      <c r="CJ33" s="113"/>
      <c r="CK33" s="30"/>
      <c r="CL33" s="6"/>
      <c r="CM33" s="8"/>
      <c r="CN33" s="74"/>
      <c r="CO33" s="74"/>
      <c r="CP33" s="120"/>
      <c r="CQ33" s="113"/>
      <c r="CR33" s="30"/>
      <c r="CS33" s="6"/>
      <c r="CT33" s="8"/>
      <c r="CU33" s="74"/>
      <c r="CV33" s="74"/>
      <c r="CW33" s="120"/>
      <c r="CX33" s="113"/>
      <c r="CY33" s="30"/>
      <c r="CZ33" s="6"/>
    </row>
    <row r="34" spans="1:104" ht="15.75">
      <c r="A34" s="15">
        <v>25</v>
      </c>
      <c r="B34" s="77" t="s">
        <v>424</v>
      </c>
      <c r="C34" s="51" t="s">
        <v>425</v>
      </c>
      <c r="D34" s="73">
        <v>2016</v>
      </c>
      <c r="E34" s="21">
        <v>54</v>
      </c>
      <c r="F34" s="53">
        <v>43.4</v>
      </c>
      <c r="G34" s="53">
        <f>SUM(F34-E34)</f>
        <v>-10.600000000000001</v>
      </c>
      <c r="H34" s="2"/>
      <c r="I34" s="13">
        <f>SUM(M34+R34+Y34+AD34+AK34+AP34+AW34+BD34+BK34+BP34+BW34+CD34+CK34+CR34+CY34)</f>
        <v>367.5</v>
      </c>
      <c r="J34" s="8"/>
      <c r="K34" s="74"/>
      <c r="L34" s="5"/>
      <c r="M34" s="30"/>
      <c r="N34" s="6"/>
      <c r="O34" s="8"/>
      <c r="P34" s="106"/>
      <c r="Q34" s="5"/>
      <c r="R34" s="30"/>
      <c r="S34" s="6"/>
      <c r="T34" s="8"/>
      <c r="U34" s="107"/>
      <c r="V34" s="74"/>
      <c r="W34" s="120"/>
      <c r="X34" s="113"/>
      <c r="Y34" s="44"/>
      <c r="Z34" s="6"/>
      <c r="AA34" s="8"/>
      <c r="AB34" s="107"/>
      <c r="AC34" s="5"/>
      <c r="AD34" s="44"/>
      <c r="AE34" s="6"/>
      <c r="AF34" s="8"/>
      <c r="AG34" s="107">
        <v>65</v>
      </c>
      <c r="AH34" s="74">
        <v>56</v>
      </c>
      <c r="AI34" s="120">
        <f>SUM(AG34:AH34)</f>
        <v>121</v>
      </c>
      <c r="AJ34" s="113">
        <v>5</v>
      </c>
      <c r="AK34" s="44">
        <v>84</v>
      </c>
      <c r="AL34" s="6" t="s">
        <v>1</v>
      </c>
      <c r="AM34" s="8"/>
      <c r="AN34" s="107">
        <v>54</v>
      </c>
      <c r="AO34" s="5">
        <v>3</v>
      </c>
      <c r="AP34" s="44">
        <v>84</v>
      </c>
      <c r="AQ34" s="6" t="s">
        <v>1</v>
      </c>
      <c r="AR34" s="8"/>
      <c r="AS34" s="74"/>
      <c r="AT34" s="74"/>
      <c r="AU34" s="120"/>
      <c r="AV34" s="113"/>
      <c r="AW34" s="44"/>
      <c r="AX34" s="6"/>
      <c r="AY34" s="8"/>
      <c r="AZ34" s="74"/>
      <c r="BA34" s="74"/>
      <c r="BB34" s="120">
        <f>SUM(AZ34:BA34)</f>
        <v>0</v>
      </c>
      <c r="BC34" s="113"/>
      <c r="BD34" s="44"/>
      <c r="BE34" s="6"/>
      <c r="BF34" s="2"/>
      <c r="BG34" s="151"/>
      <c r="BH34" s="151"/>
      <c r="BI34" s="120"/>
      <c r="BJ34" s="24"/>
      <c r="BK34" s="132"/>
      <c r="BL34" s="169"/>
      <c r="BM34" s="8"/>
      <c r="BN34" s="74"/>
      <c r="BO34" s="113"/>
      <c r="BP34" s="30"/>
      <c r="BQ34" s="6"/>
      <c r="BR34" s="8"/>
      <c r="BS34" s="107">
        <v>49</v>
      </c>
      <c r="BT34" s="74">
        <v>55</v>
      </c>
      <c r="BU34" s="120">
        <f>SUM(BS34:BT34)</f>
        <v>104</v>
      </c>
      <c r="BV34" s="113">
        <v>2</v>
      </c>
      <c r="BW34" s="30">
        <v>107.5</v>
      </c>
      <c r="BX34" s="6" t="s">
        <v>1</v>
      </c>
      <c r="BY34" s="8"/>
      <c r="BZ34" s="74"/>
      <c r="CA34" s="74"/>
      <c r="CB34" s="120"/>
      <c r="CC34" s="117"/>
      <c r="CD34" s="44"/>
      <c r="CE34" s="6"/>
      <c r="CF34" s="8"/>
      <c r="CG34" s="107">
        <v>58</v>
      </c>
      <c r="CH34" s="74">
        <v>58</v>
      </c>
      <c r="CI34" s="120">
        <f>SUM(CG34:CH34)</f>
        <v>116</v>
      </c>
      <c r="CJ34" s="113">
        <v>4</v>
      </c>
      <c r="CK34" s="44">
        <v>92</v>
      </c>
      <c r="CL34" s="6" t="s">
        <v>1</v>
      </c>
      <c r="CM34" s="8"/>
      <c r="CN34" s="74"/>
      <c r="CO34" s="74"/>
      <c r="CP34" s="120"/>
      <c r="CQ34" s="113"/>
      <c r="CR34" s="44"/>
      <c r="CS34" s="6"/>
      <c r="CT34" s="8"/>
      <c r="CU34" s="74"/>
      <c r="CV34" s="74"/>
      <c r="CW34" s="120"/>
      <c r="CX34" s="113"/>
      <c r="CY34" s="44"/>
      <c r="CZ34" s="6"/>
    </row>
    <row r="35" spans="1:104" ht="15.75">
      <c r="A35" s="15">
        <v>25</v>
      </c>
      <c r="B35" s="77" t="s">
        <v>124</v>
      </c>
      <c r="C35" s="51" t="s">
        <v>159</v>
      </c>
      <c r="D35" s="72">
        <v>2015</v>
      </c>
      <c r="E35" s="21">
        <v>32.799999999999997</v>
      </c>
      <c r="F35" s="53">
        <v>27</v>
      </c>
      <c r="G35" s="53">
        <f>SUM(F35-E35)</f>
        <v>-5.7999999999999972</v>
      </c>
      <c r="H35" s="2"/>
      <c r="I35" s="13">
        <f>SUM(M35+R35+Y35+AD35+AK35+AP35+AW35+BD35+BK35+BP35+BW35+CD35+CK35+CR35+CY35)</f>
        <v>324</v>
      </c>
      <c r="J35" s="8"/>
      <c r="K35" s="74"/>
      <c r="L35" s="5"/>
      <c r="M35" s="30"/>
      <c r="N35" s="6"/>
      <c r="O35" s="8"/>
      <c r="P35" s="74"/>
      <c r="Q35" s="5"/>
      <c r="R35" s="30"/>
      <c r="S35" s="6"/>
      <c r="T35" s="8"/>
      <c r="U35" s="74"/>
      <c r="V35" s="74"/>
      <c r="W35" s="120">
        <f>SUM(U35:V35)</f>
        <v>0</v>
      </c>
      <c r="X35" s="113"/>
      <c r="Y35" s="44"/>
      <c r="Z35" s="291"/>
      <c r="AA35" s="8"/>
      <c r="AB35" s="74"/>
      <c r="AC35" s="5"/>
      <c r="AD35" s="30"/>
      <c r="AE35" s="6"/>
      <c r="AF35" s="8"/>
      <c r="AG35" s="139">
        <v>95</v>
      </c>
      <c r="AH35" s="74">
        <v>92</v>
      </c>
      <c r="AI35" s="120">
        <f>SUM(AG35:AH35)</f>
        <v>187</v>
      </c>
      <c r="AJ35" s="113">
        <v>7</v>
      </c>
      <c r="AK35" s="30">
        <v>134</v>
      </c>
      <c r="AL35" s="291" t="s">
        <v>1</v>
      </c>
      <c r="AM35" s="8"/>
      <c r="AN35" s="74"/>
      <c r="AO35" s="5"/>
      <c r="AP35" s="30"/>
      <c r="AQ35" s="6"/>
      <c r="AR35" s="8"/>
      <c r="AS35" s="74"/>
      <c r="AT35" s="74"/>
      <c r="AU35" s="120"/>
      <c r="AV35" s="113"/>
      <c r="AW35" s="30"/>
      <c r="AX35" s="291"/>
      <c r="AY35" s="8"/>
      <c r="AZ35" s="74"/>
      <c r="BA35" s="74"/>
      <c r="BB35" s="120">
        <f>SUM(AZ35:BA35)</f>
        <v>0</v>
      </c>
      <c r="BC35" s="113"/>
      <c r="BD35" s="30"/>
      <c r="BE35" s="291"/>
      <c r="BF35" s="2"/>
      <c r="BG35" s="139">
        <v>98</v>
      </c>
      <c r="BH35" s="74">
        <v>94</v>
      </c>
      <c r="BI35" s="120">
        <f>SUM(BG35:BH35)</f>
        <v>192</v>
      </c>
      <c r="BJ35" s="113">
        <v>10</v>
      </c>
      <c r="BK35" s="30">
        <v>95</v>
      </c>
      <c r="BL35" s="6" t="s">
        <v>1</v>
      </c>
      <c r="BM35" s="8"/>
      <c r="BN35" s="166">
        <v>93</v>
      </c>
      <c r="BO35" s="113">
        <v>8</v>
      </c>
      <c r="BP35" s="30">
        <v>95</v>
      </c>
      <c r="BQ35" s="6" t="s">
        <v>1</v>
      </c>
      <c r="BR35" s="8"/>
      <c r="BS35" s="74"/>
      <c r="BT35" s="74"/>
      <c r="BU35" s="120">
        <f>SUM(BS35:BT35)</f>
        <v>0</v>
      </c>
      <c r="BV35" s="113"/>
      <c r="BW35" s="30"/>
      <c r="BX35" s="6"/>
      <c r="BY35" s="8"/>
      <c r="BZ35" s="74"/>
      <c r="CA35" s="74"/>
      <c r="CB35" s="120"/>
      <c r="CC35" s="113"/>
      <c r="CD35" s="30"/>
      <c r="CE35" s="6"/>
      <c r="CF35" s="8"/>
      <c r="CG35" s="74"/>
      <c r="CH35" s="74"/>
      <c r="CI35" s="120"/>
      <c r="CJ35" s="113"/>
      <c r="CK35" s="30"/>
      <c r="CL35" s="6"/>
      <c r="CM35" s="8"/>
      <c r="CN35" s="74"/>
      <c r="CO35" s="74"/>
      <c r="CP35" s="120"/>
      <c r="CQ35" s="113"/>
      <c r="CR35" s="30"/>
      <c r="CS35" s="6"/>
      <c r="CT35" s="8"/>
      <c r="CU35" s="74"/>
      <c r="CV35" s="74"/>
      <c r="CW35" s="120"/>
      <c r="CX35" s="113"/>
      <c r="CY35" s="30"/>
      <c r="CZ35" s="6"/>
    </row>
    <row r="36" spans="1:104" ht="15.75">
      <c r="A36" s="15">
        <v>27</v>
      </c>
      <c r="B36" s="77" t="s">
        <v>169</v>
      </c>
      <c r="C36" s="51" t="s">
        <v>42</v>
      </c>
      <c r="D36" s="72">
        <v>2015</v>
      </c>
      <c r="E36" s="21">
        <v>13.7</v>
      </c>
      <c r="F36" s="53">
        <v>28.1</v>
      </c>
      <c r="G36" s="53">
        <f>SUM(F36-E36)</f>
        <v>14.400000000000002</v>
      </c>
      <c r="H36" s="2"/>
      <c r="I36" s="13">
        <f>SUM(M36+R36+Y36+AD36+AK36+AP36+AW36+BD36+BK36+BP36+BW36+CD36+CK36+CR36+CY36)</f>
        <v>324</v>
      </c>
      <c r="J36" s="8"/>
      <c r="K36" s="106">
        <v>98</v>
      </c>
      <c r="L36" s="5">
        <v>8</v>
      </c>
      <c r="M36" s="30">
        <v>95</v>
      </c>
      <c r="N36" s="6" t="s">
        <v>1</v>
      </c>
      <c r="O36" s="8"/>
      <c r="P36" s="74"/>
      <c r="Q36" s="5"/>
      <c r="R36" s="30"/>
      <c r="S36" s="6"/>
      <c r="T36" s="8"/>
      <c r="U36" s="74"/>
      <c r="V36" s="74"/>
      <c r="W36" s="120">
        <f>SUM(U36:V36)</f>
        <v>0</v>
      </c>
      <c r="X36" s="113"/>
      <c r="Y36" s="30"/>
      <c r="Z36" s="6"/>
      <c r="AA36" s="8"/>
      <c r="AB36" s="74"/>
      <c r="AC36" s="5"/>
      <c r="AD36" s="30"/>
      <c r="AE36" s="6"/>
      <c r="AF36" s="8"/>
      <c r="AG36" s="74"/>
      <c r="AH36" s="74"/>
      <c r="AI36" s="120"/>
      <c r="AJ36" s="113"/>
      <c r="AK36" s="30"/>
      <c r="AL36" s="6"/>
      <c r="AM36" s="8"/>
      <c r="AN36" s="106">
        <v>95</v>
      </c>
      <c r="AO36" s="5">
        <v>11</v>
      </c>
      <c r="AP36" s="30">
        <v>70</v>
      </c>
      <c r="AQ36" s="6" t="s">
        <v>1</v>
      </c>
      <c r="AR36" s="8"/>
      <c r="AS36" s="74"/>
      <c r="AT36" s="74"/>
      <c r="AU36" s="120"/>
      <c r="AV36" s="113"/>
      <c r="AW36" s="30"/>
      <c r="AX36" s="6"/>
      <c r="AY36" s="8"/>
      <c r="AZ36" s="74"/>
      <c r="BA36" s="74"/>
      <c r="BB36" s="120">
        <f>SUM(AZ36:BA36)</f>
        <v>0</v>
      </c>
      <c r="BC36" s="113"/>
      <c r="BD36" s="30"/>
      <c r="BE36" s="6"/>
      <c r="BF36" s="4"/>
      <c r="BG36" s="139">
        <v>96</v>
      </c>
      <c r="BH36" s="74">
        <v>86</v>
      </c>
      <c r="BI36" s="120">
        <f>SUM(BG36:BH36)</f>
        <v>182</v>
      </c>
      <c r="BJ36" s="113">
        <v>5</v>
      </c>
      <c r="BK36" s="30">
        <v>159</v>
      </c>
      <c r="BL36" s="6" t="s">
        <v>1</v>
      </c>
      <c r="BM36" s="8"/>
      <c r="BN36" s="74"/>
      <c r="BO36" s="113"/>
      <c r="BP36" s="30"/>
      <c r="BQ36" s="6"/>
      <c r="BR36" s="8"/>
      <c r="BS36" s="74"/>
      <c r="BT36" s="74"/>
      <c r="BU36" s="120">
        <f>SUM(BS36:BT36)</f>
        <v>0</v>
      </c>
      <c r="BV36" s="113"/>
      <c r="BW36" s="30"/>
      <c r="BX36" s="6"/>
      <c r="BY36" s="8"/>
      <c r="BZ36" s="74"/>
      <c r="CA36" s="74"/>
      <c r="CB36" s="120"/>
      <c r="CC36" s="113"/>
      <c r="CD36" s="30"/>
      <c r="CE36" s="6"/>
      <c r="CF36" s="8"/>
      <c r="CG36" s="74"/>
      <c r="CH36" s="74"/>
      <c r="CI36" s="120"/>
      <c r="CJ36" s="113"/>
      <c r="CK36" s="30"/>
      <c r="CL36" s="6"/>
      <c r="CM36" s="8"/>
      <c r="CN36" s="74"/>
      <c r="CO36" s="74"/>
      <c r="CP36" s="120"/>
      <c r="CQ36" s="113"/>
      <c r="CR36" s="30"/>
      <c r="CS36" s="6"/>
      <c r="CT36" s="8"/>
      <c r="CU36" s="74"/>
      <c r="CV36" s="74"/>
      <c r="CW36" s="120"/>
      <c r="CX36" s="113"/>
      <c r="CY36" s="30"/>
      <c r="CZ36" s="6"/>
    </row>
    <row r="37" spans="1:104" ht="15.75">
      <c r="A37" s="15">
        <v>28</v>
      </c>
      <c r="B37" s="77" t="s">
        <v>170</v>
      </c>
      <c r="C37" s="52" t="s">
        <v>171</v>
      </c>
      <c r="D37" s="73">
        <v>2016</v>
      </c>
      <c r="E37" s="21">
        <v>34.5</v>
      </c>
      <c r="F37" s="53">
        <v>37.4</v>
      </c>
      <c r="G37" s="53">
        <f>SUM(F37-E37)</f>
        <v>2.8999999999999986</v>
      </c>
      <c r="H37" s="2"/>
      <c r="I37" s="13">
        <f>SUM(M37+R37+Y37+AD37+AK37+AP37+AW37+BD37+BK37+BP37+BW37+CD37+CK37+CR37+CY37)</f>
        <v>292</v>
      </c>
      <c r="J37" s="8"/>
      <c r="K37" s="107">
        <v>57</v>
      </c>
      <c r="L37" s="5">
        <v>1</v>
      </c>
      <c r="M37" s="44">
        <v>100</v>
      </c>
      <c r="N37" s="6" t="s">
        <v>1</v>
      </c>
      <c r="O37" s="8"/>
      <c r="P37" s="74"/>
      <c r="Q37" s="5"/>
      <c r="R37" s="30"/>
      <c r="S37" s="6"/>
      <c r="T37" s="8"/>
      <c r="U37" s="107">
        <v>52</v>
      </c>
      <c r="V37" s="74">
        <v>53</v>
      </c>
      <c r="W37" s="120">
        <f>SUM(U37:V37)</f>
        <v>105</v>
      </c>
      <c r="X37" s="113">
        <v>4</v>
      </c>
      <c r="Y37" s="44">
        <v>92</v>
      </c>
      <c r="Z37" s="6" t="s">
        <v>1</v>
      </c>
      <c r="AA37" s="8"/>
      <c r="AB37" s="74"/>
      <c r="AC37" s="5"/>
      <c r="AD37" s="30"/>
      <c r="AE37" s="6"/>
      <c r="AF37" s="8"/>
      <c r="AG37" s="107">
        <v>50</v>
      </c>
      <c r="AH37" s="74">
        <v>49</v>
      </c>
      <c r="AI37" s="120">
        <f>SUM(AG37:AH37)</f>
        <v>99</v>
      </c>
      <c r="AJ37" s="113">
        <v>3</v>
      </c>
      <c r="AK37" s="30">
        <v>100</v>
      </c>
      <c r="AL37" s="6" t="s">
        <v>1</v>
      </c>
      <c r="AM37" s="8"/>
      <c r="AN37" s="74"/>
      <c r="AO37" s="5"/>
      <c r="AP37" s="30"/>
      <c r="AQ37" s="6"/>
      <c r="AR37" s="8"/>
      <c r="AS37" s="74"/>
      <c r="AT37" s="74"/>
      <c r="AU37" s="120"/>
      <c r="AV37" s="113"/>
      <c r="AW37" s="30"/>
      <c r="AX37" s="6"/>
      <c r="AY37" s="8"/>
      <c r="AZ37" s="74"/>
      <c r="BA37" s="74"/>
      <c r="BB37" s="120">
        <f>SUM(AZ37:BA37)</f>
        <v>0</v>
      </c>
      <c r="BC37" s="117"/>
      <c r="BD37" s="30"/>
      <c r="BE37" s="6"/>
      <c r="BF37" s="4"/>
      <c r="BG37" s="74"/>
      <c r="BH37" s="74"/>
      <c r="BI37" s="120"/>
      <c r="BJ37" s="113"/>
      <c r="BK37" s="30"/>
      <c r="BL37" s="6"/>
      <c r="BM37" s="8"/>
      <c r="BN37" s="74"/>
      <c r="BO37" s="113"/>
      <c r="BP37" s="30"/>
      <c r="BQ37" s="6"/>
      <c r="BR37" s="8"/>
      <c r="BS37" s="74"/>
      <c r="BT37" s="74"/>
      <c r="BU37" s="120">
        <f>SUM(BS37:BT37)</f>
        <v>0</v>
      </c>
      <c r="BV37" s="117"/>
      <c r="BW37" s="30"/>
      <c r="BX37" s="6"/>
      <c r="BY37" s="8"/>
      <c r="BZ37" s="74"/>
      <c r="CA37" s="74"/>
      <c r="CB37" s="120"/>
      <c r="CC37" s="113"/>
      <c r="CD37" s="44"/>
      <c r="CE37" s="6"/>
      <c r="CF37" s="8"/>
      <c r="CG37" s="74"/>
      <c r="CH37" s="74"/>
      <c r="CI37" s="120"/>
      <c r="CJ37" s="113"/>
      <c r="CK37" s="44"/>
      <c r="CL37" s="6"/>
      <c r="CM37" s="8"/>
      <c r="CN37" s="74"/>
      <c r="CO37" s="74"/>
      <c r="CP37" s="120"/>
      <c r="CQ37" s="113"/>
      <c r="CR37" s="44"/>
      <c r="CS37" s="6"/>
      <c r="CT37" s="8"/>
      <c r="CU37" s="74"/>
      <c r="CV37" s="74"/>
      <c r="CW37" s="120"/>
      <c r="CX37" s="113"/>
      <c r="CY37" s="44"/>
      <c r="CZ37" s="6"/>
    </row>
    <row r="38" spans="1:104" ht="15.75">
      <c r="A38" s="15">
        <v>29</v>
      </c>
      <c r="B38" s="77" t="s">
        <v>186</v>
      </c>
      <c r="C38" s="52" t="s">
        <v>172</v>
      </c>
      <c r="D38" s="72">
        <v>2015</v>
      </c>
      <c r="E38" s="21">
        <v>41.9</v>
      </c>
      <c r="F38" s="53">
        <v>41.6</v>
      </c>
      <c r="G38" s="53">
        <f>SUM(F38-E38)</f>
        <v>-0.29999999999999716</v>
      </c>
      <c r="H38" s="2"/>
      <c r="I38" s="13">
        <f>SUM(M38+R38+Y38+AD38+AK38+AP38+AW38+BD38+BK38+BP38+BW38+CD38+CK38+CR38+CY38)</f>
        <v>288.5</v>
      </c>
      <c r="J38" s="8"/>
      <c r="K38" s="107">
        <v>64</v>
      </c>
      <c r="L38" s="5">
        <v>2</v>
      </c>
      <c r="M38" s="44">
        <v>92</v>
      </c>
      <c r="N38" s="6" t="s">
        <v>1</v>
      </c>
      <c r="O38" s="8"/>
      <c r="P38" s="106">
        <v>119</v>
      </c>
      <c r="Q38" s="5">
        <v>13</v>
      </c>
      <c r="R38" s="30">
        <v>50</v>
      </c>
      <c r="S38" s="6" t="s">
        <v>1</v>
      </c>
      <c r="T38" s="8"/>
      <c r="U38" s="107">
        <v>58</v>
      </c>
      <c r="V38" s="74">
        <v>57</v>
      </c>
      <c r="W38" s="120">
        <f>SUM(U38:V38)</f>
        <v>115</v>
      </c>
      <c r="X38" s="113">
        <v>7</v>
      </c>
      <c r="Y38" s="44">
        <v>67</v>
      </c>
      <c r="Z38" s="6" t="s">
        <v>1</v>
      </c>
      <c r="AA38" s="8"/>
      <c r="AB38" s="107">
        <v>54</v>
      </c>
      <c r="AC38" s="5">
        <v>3</v>
      </c>
      <c r="AD38" s="44">
        <v>79.5</v>
      </c>
      <c r="AE38" s="6" t="s">
        <v>1</v>
      </c>
      <c r="AF38" s="8"/>
      <c r="AG38" s="74"/>
      <c r="AH38" s="74"/>
      <c r="AI38" s="120"/>
      <c r="AJ38" s="113"/>
      <c r="AK38" s="44"/>
      <c r="AL38" s="6"/>
      <c r="AM38" s="8"/>
      <c r="AN38" s="74"/>
      <c r="AO38" s="5"/>
      <c r="AP38" s="44"/>
      <c r="AQ38" s="6"/>
      <c r="AR38" s="8"/>
      <c r="AS38" s="74"/>
      <c r="AT38" s="74"/>
      <c r="AU38" s="120"/>
      <c r="AV38" s="113"/>
      <c r="AW38" s="44"/>
      <c r="AX38" s="6"/>
      <c r="AY38" s="8"/>
      <c r="AZ38" s="74"/>
      <c r="BA38" s="74"/>
      <c r="BB38" s="120">
        <f>SUM(AZ38:BA38)</f>
        <v>0</v>
      </c>
      <c r="BC38" s="113"/>
      <c r="BD38" s="44"/>
      <c r="BE38" s="6"/>
      <c r="BF38" s="4"/>
      <c r="BG38" s="74"/>
      <c r="BH38" s="74"/>
      <c r="BI38" s="120"/>
      <c r="BJ38" s="113"/>
      <c r="BK38" s="30"/>
      <c r="BL38" s="6"/>
      <c r="BM38" s="8"/>
      <c r="BN38" s="138"/>
      <c r="BO38" s="29"/>
      <c r="BP38" s="30"/>
      <c r="BQ38" s="6"/>
      <c r="BR38" s="8"/>
      <c r="BS38" s="74"/>
      <c r="BT38" s="74"/>
      <c r="BU38" s="120">
        <f>SUM(BS38:BT38)</f>
        <v>0</v>
      </c>
      <c r="BV38" s="113"/>
      <c r="BW38" s="44"/>
      <c r="BX38" s="6"/>
      <c r="BY38" s="8"/>
      <c r="BZ38" s="74"/>
      <c r="CA38" s="74"/>
      <c r="CB38" s="120"/>
      <c r="CC38" s="113"/>
      <c r="CD38" s="44"/>
      <c r="CE38" s="6"/>
      <c r="CF38" s="8"/>
      <c r="CG38" s="74"/>
      <c r="CH38" s="74"/>
      <c r="CI38" s="120"/>
      <c r="CJ38" s="113"/>
      <c r="CK38" s="44"/>
      <c r="CL38" s="6"/>
      <c r="CM38" s="8"/>
      <c r="CN38" s="74"/>
      <c r="CO38" s="74"/>
      <c r="CP38" s="120"/>
      <c r="CQ38" s="113"/>
      <c r="CR38" s="44"/>
      <c r="CS38" s="6"/>
      <c r="CT38" s="8"/>
      <c r="CU38" s="74"/>
      <c r="CV38" s="74"/>
      <c r="CW38" s="120"/>
      <c r="CX38" s="113"/>
      <c r="CY38" s="44"/>
      <c r="CZ38" s="6"/>
    </row>
    <row r="39" spans="1:104" ht="15.75">
      <c r="A39" s="15">
        <v>30</v>
      </c>
      <c r="B39" s="77" t="s">
        <v>455</v>
      </c>
      <c r="C39" s="52" t="s">
        <v>172</v>
      </c>
      <c r="D39" s="65">
        <v>2016</v>
      </c>
      <c r="E39" s="21">
        <v>36.4</v>
      </c>
      <c r="F39" s="53">
        <v>31.8</v>
      </c>
      <c r="G39" s="53">
        <f>SUM(F39-E39)</f>
        <v>-4.5999999999999979</v>
      </c>
      <c r="H39" s="2"/>
      <c r="I39" s="13">
        <f>SUM(M39+R39+Y39+AD39+AK39+AP39+AW39+BD39+BK39+BP39+BW39+CD39+CK39+CR39+CY39)</f>
        <v>215</v>
      </c>
      <c r="J39" s="8"/>
      <c r="K39" s="74"/>
      <c r="L39" s="5"/>
      <c r="M39" s="30"/>
      <c r="N39" s="6"/>
      <c r="O39" s="4"/>
      <c r="P39" s="74"/>
      <c r="Q39" s="5"/>
      <c r="R39" s="30"/>
      <c r="S39" s="48"/>
      <c r="T39" s="4"/>
      <c r="U39" s="74"/>
      <c r="V39" s="74"/>
      <c r="W39" s="120"/>
      <c r="X39" s="113"/>
      <c r="Y39" s="30"/>
      <c r="Z39" s="6"/>
      <c r="AA39" s="153"/>
      <c r="AB39" s="74"/>
      <c r="AC39" s="5"/>
      <c r="AD39" s="44"/>
      <c r="AE39" s="48"/>
      <c r="AF39" s="8"/>
      <c r="AG39" s="74"/>
      <c r="AH39" s="74"/>
      <c r="AI39" s="120"/>
      <c r="AJ39" s="113"/>
      <c r="AK39" s="30"/>
      <c r="AL39" s="6"/>
      <c r="AM39" s="8"/>
      <c r="AN39" s="74"/>
      <c r="AO39" s="5"/>
      <c r="AP39" s="44"/>
      <c r="AQ39" s="48"/>
      <c r="AR39" s="8"/>
      <c r="AS39" s="107">
        <v>52</v>
      </c>
      <c r="AT39" s="74">
        <v>51</v>
      </c>
      <c r="AU39" s="120">
        <f>SUM(AS39:AT39)</f>
        <v>103</v>
      </c>
      <c r="AV39" s="113">
        <v>3</v>
      </c>
      <c r="AW39" s="30">
        <v>100</v>
      </c>
      <c r="AX39" s="6"/>
      <c r="AY39" s="8"/>
      <c r="AZ39" s="107">
        <v>55</v>
      </c>
      <c r="BA39" s="74">
        <v>52</v>
      </c>
      <c r="BB39" s="120">
        <f>SUM(AZ39:BA39)</f>
        <v>107</v>
      </c>
      <c r="BC39" s="113">
        <v>6</v>
      </c>
      <c r="BD39" s="30">
        <v>75</v>
      </c>
      <c r="BE39" s="6" t="s">
        <v>1</v>
      </c>
      <c r="BF39" s="4"/>
      <c r="BG39" s="74"/>
      <c r="BH39" s="74"/>
      <c r="BI39" s="120"/>
      <c r="BJ39" s="113"/>
      <c r="BK39" s="30"/>
      <c r="BL39" s="6"/>
      <c r="BM39" s="8"/>
      <c r="BN39" s="74"/>
      <c r="BO39" s="113"/>
      <c r="BP39" s="30"/>
      <c r="BQ39" s="6"/>
      <c r="BR39" s="8"/>
      <c r="BS39" s="74"/>
      <c r="BT39" s="74"/>
      <c r="BU39" s="120">
        <f>SUM(BS39:BT39)</f>
        <v>0</v>
      </c>
      <c r="BV39" s="113"/>
      <c r="BW39" s="30"/>
      <c r="BX39" s="6"/>
      <c r="BY39" s="8"/>
      <c r="BZ39" s="106">
        <v>104</v>
      </c>
      <c r="CA39" s="74">
        <v>105</v>
      </c>
      <c r="CB39" s="120">
        <f>SUM(BZ39:CA39)</f>
        <v>209</v>
      </c>
      <c r="CC39" s="113">
        <v>16</v>
      </c>
      <c r="CD39" s="30">
        <v>40</v>
      </c>
      <c r="CE39" s="6" t="s">
        <v>1</v>
      </c>
      <c r="CF39" s="8"/>
      <c r="CG39" s="74"/>
      <c r="CH39" s="74"/>
      <c r="CI39" s="120"/>
      <c r="CJ39" s="113"/>
      <c r="CK39" s="30"/>
      <c r="CL39" s="6"/>
      <c r="CM39" s="8"/>
      <c r="CN39" s="74"/>
      <c r="CO39" s="74"/>
      <c r="CP39" s="120"/>
      <c r="CQ39" s="113"/>
      <c r="CR39" s="30"/>
      <c r="CS39" s="6"/>
      <c r="CT39" s="8"/>
      <c r="CU39" s="74"/>
      <c r="CV39" s="74"/>
      <c r="CW39" s="120"/>
      <c r="CX39" s="113"/>
      <c r="CY39" s="30"/>
      <c r="CZ39" s="6"/>
    </row>
    <row r="40" spans="1:104" ht="15.75">
      <c r="A40" s="15">
        <v>31</v>
      </c>
      <c r="B40" s="77" t="s">
        <v>418</v>
      </c>
      <c r="C40" s="51" t="s">
        <v>42</v>
      </c>
      <c r="D40" s="72">
        <v>2015</v>
      </c>
      <c r="E40" s="21">
        <v>28.6</v>
      </c>
      <c r="F40" s="53">
        <v>30.6</v>
      </c>
      <c r="G40" s="53">
        <f>SUM(F40-E40)</f>
        <v>2</v>
      </c>
      <c r="H40" s="2"/>
      <c r="I40" s="13">
        <f>SUM(M40+R40+Y40+AD40+AK40+AP40+AW40+BD40+BK40+BP40+BW40+CD40+CK40+CR40+CY40)</f>
        <v>206</v>
      </c>
      <c r="J40" s="8"/>
      <c r="K40" s="74"/>
      <c r="L40" s="5"/>
      <c r="M40" s="30"/>
      <c r="N40" s="6"/>
      <c r="O40" s="8"/>
      <c r="P40" s="106">
        <v>106</v>
      </c>
      <c r="Q40" s="5">
        <v>11</v>
      </c>
      <c r="R40" s="30">
        <v>70</v>
      </c>
      <c r="S40" s="48" t="s">
        <v>1</v>
      </c>
      <c r="T40" s="8"/>
      <c r="U40" s="74"/>
      <c r="V40" s="74"/>
      <c r="W40" s="120">
        <f>SUM(U40:V40)</f>
        <v>0</v>
      </c>
      <c r="X40" s="29"/>
      <c r="Y40" s="30"/>
      <c r="Z40" s="6"/>
      <c r="AA40" s="8"/>
      <c r="AB40" s="74"/>
      <c r="AC40" s="5"/>
      <c r="AD40" s="44"/>
      <c r="AE40" s="48"/>
      <c r="AF40" s="8"/>
      <c r="AG40" s="139">
        <v>95</v>
      </c>
      <c r="AH40" s="74">
        <v>101</v>
      </c>
      <c r="AI40" s="120">
        <f>SUM(AG40:AH40)</f>
        <v>196</v>
      </c>
      <c r="AJ40" s="113">
        <v>8</v>
      </c>
      <c r="AK40" s="30">
        <v>120</v>
      </c>
      <c r="AL40" s="6" t="s">
        <v>1</v>
      </c>
      <c r="AM40" s="8"/>
      <c r="AN40" s="106">
        <v>108</v>
      </c>
      <c r="AO40" s="5">
        <v>18</v>
      </c>
      <c r="AP40" s="30">
        <v>16</v>
      </c>
      <c r="AQ40" s="48" t="s">
        <v>1</v>
      </c>
      <c r="AR40" s="8"/>
      <c r="AS40" s="74"/>
      <c r="AT40" s="74"/>
      <c r="AU40" s="120"/>
      <c r="AV40" s="113"/>
      <c r="AW40" s="30"/>
      <c r="AX40" s="6"/>
      <c r="AY40" s="8"/>
      <c r="AZ40" s="74"/>
      <c r="BA40" s="74"/>
      <c r="BB40" s="120">
        <f>SUM(AZ40:BA40)</f>
        <v>0</v>
      </c>
      <c r="BC40" s="113"/>
      <c r="BD40" s="44"/>
      <c r="BE40" s="6"/>
      <c r="BF40" s="4"/>
      <c r="BG40" s="74"/>
      <c r="BH40" s="74"/>
      <c r="BI40" s="120"/>
      <c r="BJ40" s="113"/>
      <c r="BK40" s="30"/>
      <c r="BL40" s="6"/>
      <c r="BM40" s="8"/>
      <c r="BN40" s="74"/>
      <c r="BO40" s="113"/>
      <c r="BP40" s="30"/>
      <c r="BQ40" s="6"/>
      <c r="BR40" s="8"/>
      <c r="BS40" s="74"/>
      <c r="BT40" s="74"/>
      <c r="BU40" s="120">
        <f>SUM(BS40:BT40)</f>
        <v>0</v>
      </c>
      <c r="BV40" s="113"/>
      <c r="BW40" s="44"/>
      <c r="BX40" s="6"/>
      <c r="BY40" s="8"/>
      <c r="BZ40" s="74"/>
      <c r="CA40" s="74"/>
      <c r="CB40" s="120"/>
      <c r="CC40" s="113"/>
      <c r="CD40" s="30"/>
      <c r="CE40" s="6"/>
      <c r="CF40" s="8"/>
      <c r="CG40" s="74"/>
      <c r="CH40" s="74"/>
      <c r="CI40" s="120"/>
      <c r="CJ40" s="113"/>
      <c r="CK40" s="30"/>
      <c r="CL40" s="6"/>
      <c r="CM40" s="8"/>
      <c r="CN40" s="74"/>
      <c r="CO40" s="74"/>
      <c r="CP40" s="120"/>
      <c r="CQ40" s="113"/>
      <c r="CR40" s="30"/>
      <c r="CS40" s="6"/>
      <c r="CT40" s="8"/>
      <c r="CU40" s="74"/>
      <c r="CV40" s="74"/>
      <c r="CW40" s="120"/>
      <c r="CX40" s="113"/>
      <c r="CY40" s="30"/>
      <c r="CZ40" s="6"/>
    </row>
    <row r="41" spans="1:104" ht="15.75">
      <c r="A41" s="15">
        <v>32</v>
      </c>
      <c r="B41" s="77" t="s">
        <v>215</v>
      </c>
      <c r="C41" s="51" t="s">
        <v>216</v>
      </c>
      <c r="D41" s="72">
        <v>2015</v>
      </c>
      <c r="E41" s="21">
        <v>48.9</v>
      </c>
      <c r="F41" s="53">
        <v>49</v>
      </c>
      <c r="G41" s="53">
        <f>SUM(F41-E41)</f>
        <v>0.10000000000000142</v>
      </c>
      <c r="H41" s="2"/>
      <c r="I41" s="13">
        <f>SUM(M41+R41+Y41+AD41+AK41+AP41+AW41+BD41+BK41+BP41+BW41+CD41+CK41+CR41+CY41)</f>
        <v>175</v>
      </c>
      <c r="J41" s="8"/>
      <c r="K41" s="74"/>
      <c r="L41" s="5"/>
      <c r="M41" s="30"/>
      <c r="N41" s="6"/>
      <c r="O41" s="8"/>
      <c r="P41" s="107">
        <v>57</v>
      </c>
      <c r="Q41" s="5">
        <v>4</v>
      </c>
      <c r="R41" s="44">
        <v>75</v>
      </c>
      <c r="S41" s="6" t="s">
        <v>1</v>
      </c>
      <c r="T41" s="8"/>
      <c r="U41" s="74"/>
      <c r="V41" s="74"/>
      <c r="W41" s="120">
        <f>SUM(U41:V41)</f>
        <v>0</v>
      </c>
      <c r="X41" s="113"/>
      <c r="Y41" s="30"/>
      <c r="Z41" s="6"/>
      <c r="AA41" s="8"/>
      <c r="AB41" s="74"/>
      <c r="AC41" s="5"/>
      <c r="AD41" s="44"/>
      <c r="AE41" s="169"/>
      <c r="AF41" s="8"/>
      <c r="AG41" s="74"/>
      <c r="AH41" s="74"/>
      <c r="AI41" s="120"/>
      <c r="AJ41" s="113"/>
      <c r="AK41" s="30"/>
      <c r="AL41" s="6"/>
      <c r="AM41" s="8"/>
      <c r="AN41" s="107">
        <v>48</v>
      </c>
      <c r="AO41" s="5">
        <v>1</v>
      </c>
      <c r="AP41" s="44">
        <v>100</v>
      </c>
      <c r="AQ41" s="6" t="s">
        <v>1</v>
      </c>
      <c r="AR41" s="8"/>
      <c r="AS41" s="74"/>
      <c r="AT41" s="74"/>
      <c r="AU41" s="120"/>
      <c r="AV41" s="113"/>
      <c r="AW41" s="30"/>
      <c r="AX41" s="6"/>
      <c r="AY41" s="141"/>
      <c r="AZ41" s="74"/>
      <c r="BA41" s="74"/>
      <c r="BB41" s="120">
        <f>SUM(AZ41:BA41)</f>
        <v>0</v>
      </c>
      <c r="BC41" s="113"/>
      <c r="BD41" s="30"/>
      <c r="BE41" s="6"/>
      <c r="BF41" s="4"/>
      <c r="BG41" s="74"/>
      <c r="BH41" s="74"/>
      <c r="BI41" s="120"/>
      <c r="BJ41" s="113"/>
      <c r="BK41" s="30"/>
      <c r="BL41" s="6"/>
      <c r="BM41" s="8"/>
      <c r="BN41" s="74"/>
      <c r="BO41" s="113"/>
      <c r="BP41" s="30"/>
      <c r="BQ41" s="6"/>
      <c r="BR41" s="141"/>
      <c r="BS41" s="74"/>
      <c r="BT41" s="74"/>
      <c r="BU41" s="120">
        <f>SUM(BS41:BT41)</f>
        <v>0</v>
      </c>
      <c r="BV41" s="113"/>
      <c r="BW41" s="30"/>
      <c r="BX41" s="6"/>
      <c r="BY41" s="141"/>
      <c r="BZ41" s="74"/>
      <c r="CA41" s="74"/>
      <c r="CB41" s="120"/>
      <c r="CC41" s="113"/>
      <c r="CD41" s="30"/>
      <c r="CE41" s="6"/>
      <c r="CF41" s="141"/>
      <c r="CG41" s="74"/>
      <c r="CH41" s="74"/>
      <c r="CI41" s="120"/>
      <c r="CJ41" s="113"/>
      <c r="CK41" s="30"/>
      <c r="CL41" s="6"/>
      <c r="CM41" s="141"/>
      <c r="CN41" s="74"/>
      <c r="CO41" s="74"/>
      <c r="CP41" s="120"/>
      <c r="CQ41" s="113"/>
      <c r="CR41" s="30"/>
      <c r="CS41" s="6"/>
      <c r="CT41" s="141"/>
      <c r="CU41" s="74"/>
      <c r="CV41" s="74"/>
      <c r="CW41" s="120"/>
      <c r="CX41" s="113"/>
      <c r="CY41" s="30"/>
      <c r="CZ41" s="6"/>
    </row>
    <row r="42" spans="1:104" ht="15.75">
      <c r="A42" s="15">
        <v>33</v>
      </c>
      <c r="B42" s="77" t="s">
        <v>213</v>
      </c>
      <c r="C42" s="51" t="s">
        <v>64</v>
      </c>
      <c r="D42" s="72">
        <v>2015</v>
      </c>
      <c r="E42" s="21">
        <v>41.6</v>
      </c>
      <c r="F42" s="53">
        <v>30.8</v>
      </c>
      <c r="G42" s="53">
        <f>SUM(F42-E42)</f>
        <v>-10.8</v>
      </c>
      <c r="H42" s="2"/>
      <c r="I42" s="13">
        <f>SUM(M42+R42+Y42+AD42+AK42+AP42+AW42+BD42+BK42+BP42+BW42+CD42+CK42+CR42+CY42)</f>
        <v>170</v>
      </c>
      <c r="J42" s="8"/>
      <c r="K42" s="74"/>
      <c r="L42" s="5"/>
      <c r="M42" s="30"/>
      <c r="N42" s="6"/>
      <c r="O42" s="8"/>
      <c r="P42" s="107">
        <v>46</v>
      </c>
      <c r="Q42" s="5">
        <v>1</v>
      </c>
      <c r="R42" s="44">
        <v>100</v>
      </c>
      <c r="S42" s="48" t="s">
        <v>1</v>
      </c>
      <c r="T42" s="8"/>
      <c r="U42" s="74"/>
      <c r="V42" s="74"/>
      <c r="W42" s="120">
        <f>SUM(U42:V42)</f>
        <v>0</v>
      </c>
      <c r="X42" s="113"/>
      <c r="Y42" s="30"/>
      <c r="Z42" s="6"/>
      <c r="AA42" s="8"/>
      <c r="AB42" s="106">
        <v>103</v>
      </c>
      <c r="AC42" s="5">
        <v>11</v>
      </c>
      <c r="AD42" s="30">
        <v>70</v>
      </c>
      <c r="AE42" s="48" t="s">
        <v>1</v>
      </c>
      <c r="AF42" s="8"/>
      <c r="AG42" s="74"/>
      <c r="AH42" s="74"/>
      <c r="AI42" s="120"/>
      <c r="AJ42" s="113"/>
      <c r="AK42" s="30"/>
      <c r="AL42" s="6"/>
      <c r="AM42" s="8"/>
      <c r="AN42" s="74"/>
      <c r="AO42" s="5"/>
      <c r="AP42" s="30"/>
      <c r="AQ42" s="48"/>
      <c r="AR42" s="8"/>
      <c r="AS42" s="74"/>
      <c r="AT42" s="74"/>
      <c r="AU42" s="120"/>
      <c r="AV42" s="113"/>
      <c r="AW42" s="30"/>
      <c r="AX42" s="6"/>
      <c r="AY42" s="8"/>
      <c r="AZ42" s="74"/>
      <c r="BA42" s="74"/>
      <c r="BB42" s="120">
        <f>SUM(AZ42:BA42)</f>
        <v>0</v>
      </c>
      <c r="BC42" s="113"/>
      <c r="BD42" s="30"/>
      <c r="BE42" s="6"/>
      <c r="BF42" s="4"/>
      <c r="BG42" s="74"/>
      <c r="BH42" s="74"/>
      <c r="BI42" s="120"/>
      <c r="BJ42" s="113"/>
      <c r="BK42" s="30"/>
      <c r="BL42" s="6"/>
      <c r="BM42" s="8"/>
      <c r="BN42" s="74"/>
      <c r="BO42" s="113"/>
      <c r="BP42" s="30"/>
      <c r="BQ42" s="6"/>
      <c r="BR42" s="8"/>
      <c r="BS42" s="74"/>
      <c r="BT42" s="74"/>
      <c r="BU42" s="120">
        <f>SUM(BS42:BT42)</f>
        <v>0</v>
      </c>
      <c r="BV42" s="113"/>
      <c r="BW42" s="30"/>
      <c r="BX42" s="6"/>
      <c r="BY42" s="8"/>
      <c r="BZ42" s="74"/>
      <c r="CA42" s="74"/>
      <c r="CB42" s="120"/>
      <c r="CC42" s="113"/>
      <c r="CD42" s="44"/>
      <c r="CE42" s="6"/>
      <c r="CF42" s="8"/>
      <c r="CG42" s="74"/>
      <c r="CH42" s="74"/>
      <c r="CI42" s="120"/>
      <c r="CJ42" s="113"/>
      <c r="CK42" s="44"/>
      <c r="CL42" s="6"/>
      <c r="CM42" s="8"/>
      <c r="CN42" s="74"/>
      <c r="CO42" s="74"/>
      <c r="CP42" s="120"/>
      <c r="CQ42" s="113"/>
      <c r="CR42" s="44"/>
      <c r="CS42" s="6"/>
      <c r="CT42" s="8"/>
      <c r="CU42" s="74"/>
      <c r="CV42" s="74"/>
      <c r="CW42" s="120"/>
      <c r="CX42" s="113"/>
      <c r="CY42" s="44"/>
      <c r="CZ42" s="6"/>
    </row>
    <row r="43" spans="1:104" ht="15.75">
      <c r="A43" s="15">
        <v>34</v>
      </c>
      <c r="B43" s="77" t="s">
        <v>175</v>
      </c>
      <c r="C43" s="52" t="s">
        <v>43</v>
      </c>
      <c r="D43" s="72">
        <v>2015</v>
      </c>
      <c r="E43" s="21">
        <v>48.3</v>
      </c>
      <c r="F43" s="53">
        <v>48.3</v>
      </c>
      <c r="G43" s="53">
        <f>SUM(F43-E43)</f>
        <v>0</v>
      </c>
      <c r="H43" s="2"/>
      <c r="I43" s="13">
        <f>SUM(M43+R43+Y43+AD43+AK43+AP43+AW43+BD43+BK43+BP43+BW43+CD43+CK43+CR43+CY43)</f>
        <v>151</v>
      </c>
      <c r="J43" s="8"/>
      <c r="K43" s="107">
        <v>71</v>
      </c>
      <c r="L43" s="5">
        <v>3</v>
      </c>
      <c r="M43" s="44">
        <v>84</v>
      </c>
      <c r="N43" s="6" t="s">
        <v>1</v>
      </c>
      <c r="O43" s="8"/>
      <c r="P43" s="74"/>
      <c r="Q43" s="5"/>
      <c r="R43" s="30"/>
      <c r="S43" s="48"/>
      <c r="T43" s="8"/>
      <c r="U43" s="74"/>
      <c r="V43" s="74"/>
      <c r="W43" s="120">
        <f>SUM(U43:V43)</f>
        <v>0</v>
      </c>
      <c r="X43" s="113"/>
      <c r="Y43" s="30"/>
      <c r="Z43" s="169"/>
      <c r="AA43" s="8"/>
      <c r="AB43" s="107">
        <v>55</v>
      </c>
      <c r="AC43" s="5">
        <v>5</v>
      </c>
      <c r="AD43" s="44">
        <v>67</v>
      </c>
      <c r="AE43" s="48" t="s">
        <v>1</v>
      </c>
      <c r="AF43" s="8"/>
      <c r="AG43" s="74"/>
      <c r="AH43" s="74"/>
      <c r="AI43" s="120"/>
      <c r="AJ43" s="113"/>
      <c r="AK43" s="30"/>
      <c r="AL43" s="169"/>
      <c r="AM43" s="8"/>
      <c r="AN43" s="74"/>
      <c r="AO43" s="5"/>
      <c r="AP43" s="44"/>
      <c r="AQ43" s="48"/>
      <c r="AR43" s="8"/>
      <c r="AS43" s="74"/>
      <c r="AT43" s="74"/>
      <c r="AU43" s="120"/>
      <c r="AV43" s="113"/>
      <c r="AW43" s="30"/>
      <c r="AX43" s="169"/>
      <c r="AY43" s="8"/>
      <c r="AZ43" s="74"/>
      <c r="BA43" s="74"/>
      <c r="BB43" s="120">
        <f>SUM(AZ43:BA43)</f>
        <v>0</v>
      </c>
      <c r="BC43" s="113"/>
      <c r="BD43" s="30"/>
      <c r="BE43" s="6"/>
      <c r="BF43" s="4"/>
      <c r="BG43" s="74"/>
      <c r="BH43" s="74"/>
      <c r="BI43" s="120"/>
      <c r="BJ43" s="113"/>
      <c r="BK43" s="30"/>
      <c r="BL43" s="6"/>
      <c r="BM43" s="8"/>
      <c r="BN43" s="74"/>
      <c r="BO43" s="113"/>
      <c r="BP43" s="30"/>
      <c r="BQ43" s="6"/>
      <c r="BR43" s="8"/>
      <c r="BS43" s="74"/>
      <c r="BT43" s="74"/>
      <c r="BU43" s="120">
        <f>SUM(BS43:BT43)</f>
        <v>0</v>
      </c>
      <c r="BV43" s="113"/>
      <c r="BW43" s="30"/>
      <c r="BX43" s="6"/>
      <c r="BY43" s="8"/>
      <c r="BZ43" s="74"/>
      <c r="CA43" s="74"/>
      <c r="CB43" s="120"/>
      <c r="CC43" s="113"/>
      <c r="CD43" s="132"/>
      <c r="CE43" s="6"/>
      <c r="CF43" s="8"/>
      <c r="CG43" s="74"/>
      <c r="CH43" s="74"/>
      <c r="CI43" s="120"/>
      <c r="CJ43" s="113"/>
      <c r="CK43" s="132"/>
      <c r="CL43" s="6"/>
      <c r="CM43" s="8"/>
      <c r="CN43" s="74"/>
      <c r="CO43" s="74"/>
      <c r="CP43" s="120"/>
      <c r="CQ43" s="113"/>
      <c r="CR43" s="132"/>
      <c r="CS43" s="6"/>
      <c r="CT43" s="8"/>
      <c r="CU43" s="74"/>
      <c r="CV43" s="74"/>
      <c r="CW43" s="120"/>
      <c r="CX43" s="113"/>
      <c r="CY43" s="132"/>
      <c r="CZ43" s="6"/>
    </row>
    <row r="44" spans="1:104" ht="15.75">
      <c r="A44" s="15">
        <v>35</v>
      </c>
      <c r="B44" s="77" t="s">
        <v>214</v>
      </c>
      <c r="C44" s="51" t="s">
        <v>41</v>
      </c>
      <c r="D44" s="72">
        <v>2015</v>
      </c>
      <c r="E44" s="21">
        <v>41.6</v>
      </c>
      <c r="F44" s="53">
        <v>46.6</v>
      </c>
      <c r="G44" s="53">
        <f>SUM(F44-E44)</f>
        <v>5</v>
      </c>
      <c r="H44" s="2"/>
      <c r="I44" s="13">
        <f>SUM(M44+R44+Y44+AD44+AK44+AP44+AW44+BD44+BK44+BP44+BW44+CD44+CK44+CR44+CY44)</f>
        <v>144</v>
      </c>
      <c r="J44" s="8"/>
      <c r="K44" s="74"/>
      <c r="L44" s="5"/>
      <c r="M44" s="30"/>
      <c r="N44" s="6"/>
      <c r="O44" s="8"/>
      <c r="P44" s="107">
        <v>56</v>
      </c>
      <c r="Q44" s="5">
        <v>3</v>
      </c>
      <c r="R44" s="44">
        <v>84</v>
      </c>
      <c r="S44" s="48" t="s">
        <v>1</v>
      </c>
      <c r="T44" s="8"/>
      <c r="U44" s="74"/>
      <c r="V44" s="74"/>
      <c r="W44" s="120">
        <f>SUM(U44:V44)</f>
        <v>0</v>
      </c>
      <c r="X44" s="113"/>
      <c r="Y44" s="30"/>
      <c r="Z44" s="6"/>
      <c r="AA44" s="8"/>
      <c r="AB44" s="74"/>
      <c r="AC44" s="5"/>
      <c r="AD44" s="30"/>
      <c r="AE44" s="48"/>
      <c r="AF44" s="8"/>
      <c r="AG44" s="74"/>
      <c r="AH44" s="74"/>
      <c r="AI44" s="120"/>
      <c r="AJ44" s="113"/>
      <c r="AK44" s="30"/>
      <c r="AL44" s="6"/>
      <c r="AM44" s="8"/>
      <c r="AN44" s="107">
        <v>58</v>
      </c>
      <c r="AO44" s="5">
        <v>6</v>
      </c>
      <c r="AP44" s="44">
        <v>60</v>
      </c>
      <c r="AQ44" s="48" t="s">
        <v>1</v>
      </c>
      <c r="AR44" s="8"/>
      <c r="AS44" s="74"/>
      <c r="AT44" s="74"/>
      <c r="AU44" s="120"/>
      <c r="AV44" s="113"/>
      <c r="AW44" s="30"/>
      <c r="AX44" s="6"/>
      <c r="AY44" s="8"/>
      <c r="AZ44" s="74"/>
      <c r="BA44" s="74"/>
      <c r="BB44" s="120">
        <f>SUM(AZ44:BA44)</f>
        <v>0</v>
      </c>
      <c r="BC44" s="113"/>
      <c r="BD44" s="30"/>
      <c r="BE44" s="6"/>
      <c r="BF44" s="4"/>
      <c r="BG44" s="74"/>
      <c r="BH44" s="74"/>
      <c r="BI44" s="120"/>
      <c r="BJ44" s="113"/>
      <c r="BK44" s="44"/>
      <c r="BL44" s="6"/>
      <c r="BM44" s="8"/>
      <c r="BN44" s="74"/>
      <c r="BO44" s="113"/>
      <c r="BP44" s="30"/>
      <c r="BQ44" s="6"/>
      <c r="BR44" s="8"/>
      <c r="BS44" s="74"/>
      <c r="BT44" s="74"/>
      <c r="BU44" s="120">
        <f>SUM(BS44:BT44)</f>
        <v>0</v>
      </c>
      <c r="BV44" s="113"/>
      <c r="BW44" s="30"/>
      <c r="BX44" s="6"/>
      <c r="BY44" s="8"/>
      <c r="BZ44" s="74"/>
      <c r="CA44" s="74"/>
      <c r="CB44" s="120"/>
      <c r="CC44" s="113"/>
      <c r="CD44" s="30"/>
      <c r="CE44" s="169"/>
      <c r="CF44" s="8"/>
      <c r="CG44" s="74"/>
      <c r="CH44" s="74"/>
      <c r="CI44" s="120"/>
      <c r="CJ44" s="113"/>
      <c r="CK44" s="30"/>
      <c r="CL44" s="169"/>
      <c r="CM44" s="8"/>
      <c r="CN44" s="74"/>
      <c r="CO44" s="74"/>
      <c r="CP44" s="120"/>
      <c r="CQ44" s="113"/>
      <c r="CR44" s="30"/>
      <c r="CS44" s="169"/>
      <c r="CT44" s="8"/>
      <c r="CU44" s="74"/>
      <c r="CV44" s="74"/>
      <c r="CW44" s="120"/>
      <c r="CX44" s="113"/>
      <c r="CY44" s="30"/>
      <c r="CZ44" s="169"/>
    </row>
    <row r="45" spans="1:104" ht="15.75">
      <c r="A45" s="15">
        <v>36</v>
      </c>
      <c r="B45" s="77" t="s">
        <v>177</v>
      </c>
      <c r="C45" s="52" t="s">
        <v>178</v>
      </c>
      <c r="D45" s="72">
        <v>2015</v>
      </c>
      <c r="E45" s="21">
        <v>37.200000000000003</v>
      </c>
      <c r="F45" s="53"/>
      <c r="G45" s="53">
        <f>SUM(F45-E45)</f>
        <v>-37.200000000000003</v>
      </c>
      <c r="H45" s="282"/>
      <c r="I45" s="13">
        <f>SUM(M45+R45+Y45+AD45+AK45+AP45+AW45+BD45+BK45+BP45+BW45+CD45+CK45+CR45+CY45)</f>
        <v>95</v>
      </c>
      <c r="J45" s="8"/>
      <c r="K45" s="106">
        <v>98</v>
      </c>
      <c r="L45" s="5">
        <v>8</v>
      </c>
      <c r="M45" s="30">
        <v>95</v>
      </c>
      <c r="N45" s="6" t="s">
        <v>1</v>
      </c>
      <c r="O45" s="8"/>
      <c r="P45" s="74"/>
      <c r="Q45" s="5"/>
      <c r="R45" s="30"/>
      <c r="S45" s="48"/>
      <c r="T45" s="8"/>
      <c r="U45" s="74"/>
      <c r="V45" s="74"/>
      <c r="W45" s="120">
        <f>SUM(U45:V45)</f>
        <v>0</v>
      </c>
      <c r="X45" s="113"/>
      <c r="Y45" s="30"/>
      <c r="Z45" s="6"/>
      <c r="AA45" s="8"/>
      <c r="AB45" s="74"/>
      <c r="AC45" s="5"/>
      <c r="AD45" s="30"/>
      <c r="AE45" s="48"/>
      <c r="AF45" s="8"/>
      <c r="AG45" s="74"/>
      <c r="AH45" s="74"/>
      <c r="AI45" s="120"/>
      <c r="AJ45" s="113"/>
      <c r="AK45" s="30"/>
      <c r="AL45" s="6"/>
      <c r="AM45" s="8"/>
      <c r="AN45" s="74"/>
      <c r="AO45" s="5"/>
      <c r="AP45" s="30"/>
      <c r="AQ45" s="48"/>
      <c r="AR45" s="8"/>
      <c r="AS45" s="74"/>
      <c r="AT45" s="74"/>
      <c r="AU45" s="120"/>
      <c r="AV45" s="117"/>
      <c r="AW45" s="30"/>
      <c r="AX45" s="6"/>
      <c r="AY45" s="8"/>
      <c r="AZ45" s="74"/>
      <c r="BA45" s="74"/>
      <c r="BB45" s="120">
        <f>SUM(AZ45:BA45)</f>
        <v>0</v>
      </c>
      <c r="BC45" s="117"/>
      <c r="BD45" s="30"/>
      <c r="BE45" s="6"/>
      <c r="BF45" s="2"/>
      <c r="BG45" s="151"/>
      <c r="BH45" s="151"/>
      <c r="BI45" s="120"/>
      <c r="BJ45" s="24"/>
      <c r="BK45" s="132"/>
      <c r="BL45" s="169"/>
      <c r="BM45" s="8"/>
      <c r="BN45" s="74"/>
      <c r="BO45" s="113"/>
      <c r="BP45" s="30"/>
      <c r="BQ45" s="6"/>
      <c r="BR45" s="8"/>
      <c r="BS45" s="74"/>
      <c r="BT45" s="74"/>
      <c r="BU45" s="120">
        <f>SUM(BS45:BT45)</f>
        <v>0</v>
      </c>
      <c r="BV45" s="117"/>
      <c r="BW45" s="30"/>
      <c r="BX45" s="6"/>
      <c r="BY45" s="8"/>
      <c r="BZ45" s="74"/>
      <c r="CA45" s="74"/>
      <c r="CB45" s="120"/>
      <c r="CC45" s="117"/>
      <c r="CD45" s="30"/>
      <c r="CE45" s="6"/>
      <c r="CF45" s="8"/>
      <c r="CG45" s="74"/>
      <c r="CH45" s="74"/>
      <c r="CI45" s="120"/>
      <c r="CJ45" s="117"/>
      <c r="CK45" s="30"/>
      <c r="CL45" s="6"/>
      <c r="CM45" s="8"/>
      <c r="CN45" s="74"/>
      <c r="CO45" s="74"/>
      <c r="CP45" s="120"/>
      <c r="CQ45" s="117"/>
      <c r="CR45" s="30"/>
      <c r="CS45" s="6"/>
      <c r="CT45" s="8"/>
      <c r="CU45" s="74"/>
      <c r="CV45" s="74"/>
      <c r="CW45" s="120"/>
      <c r="CX45" s="117"/>
      <c r="CY45" s="44"/>
      <c r="CZ45" s="6"/>
    </row>
    <row r="46" spans="1:104" ht="15.75">
      <c r="A46" s="15">
        <v>37</v>
      </c>
      <c r="B46" s="77" t="s">
        <v>464</v>
      </c>
      <c r="C46" s="51" t="s">
        <v>58</v>
      </c>
      <c r="D46" s="66">
        <v>2015</v>
      </c>
      <c r="E46" s="21">
        <v>34.6</v>
      </c>
      <c r="F46" s="53"/>
      <c r="G46" s="53">
        <f>SUM(F46-E46)</f>
        <v>-34.6</v>
      </c>
      <c r="H46" s="2"/>
      <c r="I46" s="13">
        <f>SUM(M46+R46+Y46+AD46+AK46+AP46+AW46+BD46+BK46+BP46+BW46+CD46+CK46+CR46+CY46)</f>
        <v>60</v>
      </c>
      <c r="J46" s="8"/>
      <c r="K46" s="151"/>
      <c r="L46" s="151"/>
      <c r="M46" s="132"/>
      <c r="N46" s="169"/>
      <c r="O46" s="8"/>
      <c r="P46" s="151"/>
      <c r="Q46" s="151"/>
      <c r="R46" s="132"/>
      <c r="S46" s="136"/>
      <c r="T46" s="8"/>
      <c r="U46" s="287"/>
      <c r="V46" s="287"/>
      <c r="W46" s="288"/>
      <c r="X46" s="289"/>
      <c r="Y46" s="288"/>
      <c r="Z46" s="290"/>
      <c r="AA46" s="8"/>
      <c r="AB46" s="287"/>
      <c r="AC46" s="287"/>
      <c r="AD46" s="288"/>
      <c r="AE46" s="179"/>
      <c r="AF46" s="8"/>
      <c r="AG46" s="287"/>
      <c r="AH46" s="287"/>
      <c r="AI46" s="288"/>
      <c r="AJ46" s="289"/>
      <c r="AK46" s="288"/>
      <c r="AL46" s="290"/>
      <c r="AM46" s="8"/>
      <c r="AN46" s="287"/>
      <c r="AO46" s="287"/>
      <c r="AP46" s="288"/>
      <c r="AQ46" s="179"/>
      <c r="AR46" s="8"/>
      <c r="AS46" s="287"/>
      <c r="AT46" s="287"/>
      <c r="AU46" s="288"/>
      <c r="AV46" s="289"/>
      <c r="AW46" s="288"/>
      <c r="AX46" s="290"/>
      <c r="AY46" s="8"/>
      <c r="AZ46" s="287"/>
      <c r="BA46" s="287"/>
      <c r="BB46" s="288"/>
      <c r="BC46" s="289"/>
      <c r="BD46" s="288"/>
      <c r="BE46" s="290"/>
      <c r="BG46" s="287"/>
      <c r="BH46" s="287"/>
      <c r="BI46" s="288"/>
      <c r="BJ46" s="289"/>
      <c r="BK46" s="288"/>
      <c r="BL46" s="290"/>
      <c r="BM46" s="8"/>
      <c r="BN46" s="292">
        <v>111</v>
      </c>
      <c r="BO46" s="161">
        <v>12</v>
      </c>
      <c r="BP46" s="163">
        <v>60</v>
      </c>
      <c r="BQ46" s="162" t="s">
        <v>1</v>
      </c>
      <c r="BR46" s="8"/>
      <c r="BS46" s="287"/>
      <c r="BT46" s="287"/>
      <c r="BU46" s="120">
        <f>SUM(BS46:BT46)</f>
        <v>0</v>
      </c>
      <c r="BV46" s="24"/>
      <c r="BW46" s="132"/>
      <c r="BX46" s="169"/>
      <c r="BY46" s="8"/>
      <c r="BZ46" s="287"/>
      <c r="CA46" s="287"/>
      <c r="CB46" s="120"/>
      <c r="CC46" s="161"/>
      <c r="CD46" s="163"/>
      <c r="CE46" s="162"/>
      <c r="CF46" s="8"/>
      <c r="CG46" s="287"/>
      <c r="CH46" s="287"/>
      <c r="CI46" s="120"/>
      <c r="CJ46" s="161"/>
      <c r="CK46" s="163"/>
      <c r="CL46" s="162"/>
      <c r="CM46" s="8"/>
      <c r="CN46" s="287"/>
      <c r="CO46" s="287"/>
      <c r="CP46" s="120"/>
      <c r="CQ46" s="161"/>
      <c r="CR46" s="163"/>
      <c r="CS46" s="162"/>
      <c r="CT46" s="8"/>
      <c r="CU46" s="287"/>
      <c r="CV46" s="287"/>
      <c r="CW46" s="120"/>
      <c r="CX46" s="161"/>
      <c r="CY46" s="163"/>
      <c r="CZ46" s="162"/>
    </row>
    <row r="47" spans="1:104" ht="15.75">
      <c r="A47" s="15">
        <v>37</v>
      </c>
      <c r="B47" s="77" t="s">
        <v>406</v>
      </c>
      <c r="C47" s="52" t="s">
        <v>39</v>
      </c>
      <c r="D47" s="65">
        <v>2016</v>
      </c>
      <c r="E47" s="21">
        <v>54</v>
      </c>
      <c r="F47" s="175"/>
      <c r="G47" s="53">
        <f>SUM(F47-E47)</f>
        <v>-54</v>
      </c>
      <c r="H47" s="2"/>
      <c r="I47" s="13">
        <f>SUM(M47+R47+Y47+AD47+AK47+AP47+AW47+BD47+BK47+BP47+BW47+CD47+CK47+CR47+CY47)</f>
        <v>60</v>
      </c>
      <c r="J47" s="8"/>
      <c r="K47" s="74"/>
      <c r="L47" s="5"/>
      <c r="M47" s="30"/>
      <c r="N47" s="6"/>
      <c r="O47" s="4"/>
      <c r="P47" s="74"/>
      <c r="Q47" s="5"/>
      <c r="R47" s="30"/>
      <c r="S47" s="48"/>
      <c r="T47" s="4"/>
      <c r="U47" s="74"/>
      <c r="V47" s="74"/>
      <c r="W47" s="74"/>
      <c r="X47" s="113"/>
      <c r="Y47" s="117"/>
      <c r="Z47" s="164"/>
      <c r="AA47" s="40"/>
      <c r="AB47" s="107">
        <v>57</v>
      </c>
      <c r="AC47" s="5">
        <v>6</v>
      </c>
      <c r="AD47" s="29">
        <v>60</v>
      </c>
      <c r="AE47" s="164" t="s">
        <v>1</v>
      </c>
      <c r="AF47" s="40"/>
      <c r="AG47" s="74"/>
      <c r="AH47" s="74"/>
      <c r="AI47" s="74"/>
      <c r="AJ47" s="113"/>
      <c r="AK47" s="117"/>
      <c r="AL47" s="164"/>
      <c r="AM47" s="40"/>
      <c r="AN47" s="74"/>
      <c r="AO47" s="5"/>
      <c r="AP47" s="29"/>
      <c r="AQ47" s="164"/>
      <c r="AR47" s="40"/>
      <c r="AS47" s="74"/>
      <c r="AT47" s="74"/>
      <c r="AU47" s="74"/>
      <c r="AV47" s="113"/>
      <c r="AW47" s="117"/>
      <c r="AX47" s="164"/>
      <c r="AY47" s="40"/>
      <c r="AZ47" s="74"/>
      <c r="BA47" s="74"/>
      <c r="BB47" s="74">
        <f>SUM(AZ47:BA47)</f>
        <v>0</v>
      </c>
      <c r="BC47" s="113"/>
      <c r="BD47" s="117"/>
      <c r="BE47" s="164"/>
      <c r="BF47" s="165"/>
      <c r="BG47" s="74"/>
      <c r="BH47" s="74"/>
      <c r="BI47" s="74"/>
      <c r="BJ47" s="113"/>
      <c r="BK47" s="117"/>
      <c r="BL47" s="164"/>
      <c r="BM47" s="40"/>
      <c r="BN47" s="74"/>
      <c r="BO47" s="113"/>
      <c r="BP47" s="30"/>
      <c r="BQ47" s="6"/>
      <c r="BR47" s="40"/>
      <c r="BS47" s="74"/>
      <c r="BT47" s="74"/>
      <c r="BU47" s="120">
        <f>SUM(BS47:BT47)</f>
        <v>0</v>
      </c>
      <c r="BV47" s="113"/>
      <c r="BW47" s="30"/>
      <c r="BX47" s="6"/>
      <c r="BY47" s="40"/>
      <c r="BZ47" s="74"/>
      <c r="CA47" s="74"/>
      <c r="CB47" s="120"/>
      <c r="CC47" s="24"/>
      <c r="CD47" s="30"/>
      <c r="CE47" s="169"/>
      <c r="CF47" s="40"/>
      <c r="CG47" s="74"/>
      <c r="CH47" s="74"/>
      <c r="CI47" s="120"/>
      <c r="CJ47" s="24"/>
      <c r="CK47" s="30"/>
      <c r="CL47" s="169"/>
      <c r="CM47" s="40"/>
      <c r="CN47" s="74"/>
      <c r="CO47" s="74"/>
      <c r="CP47" s="120"/>
      <c r="CQ47" s="24"/>
      <c r="CR47" s="30"/>
      <c r="CS47" s="169"/>
      <c r="CT47" s="40"/>
      <c r="CU47" s="74"/>
      <c r="CV47" s="74"/>
      <c r="CW47" s="120"/>
      <c r="CX47" s="24"/>
      <c r="CY47" s="30"/>
      <c r="CZ47" s="169"/>
    </row>
  </sheetData>
  <sortState xmlns:xlrd2="http://schemas.microsoft.com/office/spreadsheetml/2017/richdata2" ref="B10:CZ47">
    <sortCondition descending="1" ref="I10:I47"/>
  </sortState>
  <mergeCells count="82">
    <mergeCell ref="CG5:CL5"/>
    <mergeCell ref="CG6:CL6"/>
    <mergeCell ref="CG7:CL7"/>
    <mergeCell ref="CG8:CL8"/>
    <mergeCell ref="CK9:CL9"/>
    <mergeCell ref="BZ5:CE5"/>
    <mergeCell ref="BZ6:CE6"/>
    <mergeCell ref="BZ7:CE7"/>
    <mergeCell ref="BZ8:CE8"/>
    <mergeCell ref="CD9:CE9"/>
    <mergeCell ref="BN5:BQ5"/>
    <mergeCell ref="BN7:BQ7"/>
    <mergeCell ref="BP9:BQ9"/>
    <mergeCell ref="BN6:BQ6"/>
    <mergeCell ref="BN8:BQ8"/>
    <mergeCell ref="AG5:AL5"/>
    <mergeCell ref="AG6:AL6"/>
    <mergeCell ref="AG8:AL8"/>
    <mergeCell ref="AK9:AL9"/>
    <mergeCell ref="AG7:AI7"/>
    <mergeCell ref="AJ7:AL7"/>
    <mergeCell ref="AB5:AE5"/>
    <mergeCell ref="AB6:AE6"/>
    <mergeCell ref="AD9:AE9"/>
    <mergeCell ref="AB7:AE7"/>
    <mergeCell ref="AB8:AE8"/>
    <mergeCell ref="U5:Z5"/>
    <mergeCell ref="U6:Z6"/>
    <mergeCell ref="Y9:Z9"/>
    <mergeCell ref="U7:Z7"/>
    <mergeCell ref="U8:Z8"/>
    <mergeCell ref="A1:I4"/>
    <mergeCell ref="B8:B9"/>
    <mergeCell ref="C8:C9"/>
    <mergeCell ref="D8:D9"/>
    <mergeCell ref="E8:E9"/>
    <mergeCell ref="F8:F9"/>
    <mergeCell ref="I7:I9"/>
    <mergeCell ref="G8:G9"/>
    <mergeCell ref="M9:N9"/>
    <mergeCell ref="K5:N5"/>
    <mergeCell ref="K6:N6"/>
    <mergeCell ref="K7:N7"/>
    <mergeCell ref="K8:N8"/>
    <mergeCell ref="R9:S9"/>
    <mergeCell ref="P5:S5"/>
    <mergeCell ref="P6:S6"/>
    <mergeCell ref="P7:S7"/>
    <mergeCell ref="P8:S8"/>
    <mergeCell ref="AN5:AQ5"/>
    <mergeCell ref="AN6:AQ6"/>
    <mergeCell ref="AN7:AQ7"/>
    <mergeCell ref="AN8:AQ8"/>
    <mergeCell ref="AP9:AQ9"/>
    <mergeCell ref="AZ5:BE5"/>
    <mergeCell ref="AZ6:BE6"/>
    <mergeCell ref="AW9:AX9"/>
    <mergeCell ref="AS5:AX5"/>
    <mergeCell ref="AS6:AX6"/>
    <mergeCell ref="AS8:AX8"/>
    <mergeCell ref="AS7:AX7"/>
    <mergeCell ref="BG7:BL7"/>
    <mergeCell ref="BG8:BL8"/>
    <mergeCell ref="BK9:BL9"/>
    <mergeCell ref="AZ7:BE7"/>
    <mergeCell ref="AZ8:BE8"/>
    <mergeCell ref="BD9:BE9"/>
    <mergeCell ref="BS5:BX5"/>
    <mergeCell ref="BS6:BX6"/>
    <mergeCell ref="BS7:BX7"/>
    <mergeCell ref="BS8:BX8"/>
    <mergeCell ref="BW9:BX9"/>
    <mergeCell ref="CN5:CS5"/>
    <mergeCell ref="CN6:CS6"/>
    <mergeCell ref="CN7:CS7"/>
    <mergeCell ref="CN8:CS8"/>
    <mergeCell ref="CR9:CS9"/>
    <mergeCell ref="CU5:CZ5"/>
    <mergeCell ref="CU6:CZ6"/>
    <mergeCell ref="CU7:CZ7"/>
    <mergeCell ref="CU8:CZ8"/>
    <mergeCell ref="CY9:CZ9"/>
  </mergeCells>
  <pageMargins left="0.41" right="0.25" top="0.65" bottom="0.75" header="0.3" footer="0.3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62D99-2B7E-43D5-862A-985D93BFE522}">
  <sheetPr published="0">
    <pageSetUpPr fitToPage="1"/>
  </sheetPr>
  <dimension ref="A1:CZ17"/>
  <sheetViews>
    <sheetView zoomScale="130" zoomScaleNormal="130" workbookViewId="0">
      <pane xSplit="12840" topLeftCell="CT1"/>
      <selection activeCell="B5" sqref="B5"/>
      <selection pane="topRight" activeCell="CW26" sqref="CW26"/>
    </sheetView>
  </sheetViews>
  <sheetFormatPr baseColWidth="10" defaultRowHeight="15"/>
  <cols>
    <col min="1" max="1" width="3.28515625" style="14" customWidth="1"/>
    <col min="2" max="2" width="20" style="14" customWidth="1"/>
    <col min="3" max="3" width="19.28515625" style="14" customWidth="1"/>
    <col min="4" max="4" width="9.28515625" style="14" bestFit="1" customWidth="1"/>
    <col min="5" max="5" width="6.42578125" style="17" customWidth="1"/>
    <col min="6" max="6" width="4.85546875" style="18" bestFit="1" customWidth="1"/>
    <col min="7" max="7" width="5.28515625" style="18" bestFit="1" customWidth="1"/>
    <col min="8" max="8" width="0.85546875" customWidth="1"/>
    <col min="9" max="9" width="20.5703125" customWidth="1"/>
    <col min="10" max="10" width="0.85546875" customWidth="1"/>
    <col min="11" max="11" width="7.85546875" customWidth="1"/>
    <col min="12" max="12" width="6.7109375" customWidth="1"/>
    <col min="13" max="13" width="6.28515625" customWidth="1"/>
    <col min="14" max="14" width="4" customWidth="1"/>
    <col min="15" max="15" width="0.85546875" customWidth="1"/>
    <col min="16" max="16" width="7.85546875" customWidth="1"/>
    <col min="17" max="17" width="6.7109375" customWidth="1"/>
    <col min="18" max="18" width="6.28515625" customWidth="1"/>
    <col min="19" max="19" width="4" customWidth="1"/>
    <col min="20" max="20" width="0.85546875" customWidth="1"/>
    <col min="21" max="22" width="6.42578125" bestFit="1" customWidth="1"/>
    <col min="23" max="23" width="5" bestFit="1" customWidth="1"/>
    <col min="24" max="24" width="6.85546875" style="31" bestFit="1" customWidth="1"/>
    <col min="25" max="25" width="6.28515625" customWidth="1"/>
    <col min="26" max="26" width="4" customWidth="1"/>
    <col min="27" max="27" width="0.85546875" customWidth="1"/>
    <col min="28" max="28" width="7.85546875" customWidth="1"/>
    <col min="29" max="29" width="6.7109375" customWidth="1"/>
    <col min="30" max="30" width="6.28515625" customWidth="1"/>
    <col min="31" max="31" width="4" customWidth="1"/>
    <col min="32" max="32" width="0.85546875" customWidth="1"/>
    <col min="33" max="34" width="6.42578125" bestFit="1" customWidth="1"/>
    <col min="35" max="35" width="5" bestFit="1" customWidth="1"/>
    <col min="36" max="36" width="6.85546875" style="31" bestFit="1" customWidth="1"/>
    <col min="37" max="37" width="6.28515625" customWidth="1"/>
    <col min="38" max="38" width="4" customWidth="1"/>
    <col min="39" max="39" width="0.85546875" customWidth="1"/>
    <col min="40" max="40" width="7.85546875" customWidth="1"/>
    <col min="41" max="41" width="6.7109375" customWidth="1"/>
    <col min="42" max="42" width="6.28515625" customWidth="1"/>
    <col min="43" max="43" width="4" customWidth="1"/>
    <col min="44" max="44" width="0.85546875" customWidth="1"/>
    <col min="45" max="46" width="6.42578125" bestFit="1" customWidth="1"/>
    <col min="47" max="47" width="5" bestFit="1" customWidth="1"/>
    <col min="48" max="48" width="6.85546875" style="31" bestFit="1" customWidth="1"/>
    <col min="49" max="49" width="6.28515625" customWidth="1"/>
    <col min="50" max="50" width="4" customWidth="1"/>
    <col min="51" max="51" width="0.85546875" customWidth="1"/>
    <col min="52" max="53" width="6.42578125" bestFit="1" customWidth="1"/>
    <col min="54" max="54" width="5" bestFit="1" customWidth="1"/>
    <col min="55" max="55" width="6.85546875" style="31" bestFit="1" customWidth="1"/>
    <col min="56" max="56" width="6.28515625" customWidth="1"/>
    <col min="57" max="57" width="4" customWidth="1"/>
    <col min="58" max="58" width="0.85546875" customWidth="1"/>
    <col min="59" max="60" width="6.42578125" bestFit="1" customWidth="1"/>
    <col min="61" max="61" width="5" bestFit="1" customWidth="1"/>
    <col min="62" max="62" width="6.85546875" style="31" bestFit="1" customWidth="1"/>
    <col min="63" max="63" width="6.28515625" customWidth="1"/>
    <col min="64" max="64" width="4" customWidth="1"/>
    <col min="65" max="65" width="0.85546875" customWidth="1"/>
    <col min="66" max="66" width="7.85546875" customWidth="1"/>
    <col min="67" max="67" width="6.140625" style="31" customWidth="1"/>
    <col min="68" max="68" width="6.28515625" customWidth="1"/>
    <col min="69" max="69" width="4" customWidth="1"/>
    <col min="70" max="70" width="0.85546875" customWidth="1"/>
    <col min="71" max="72" width="6.42578125" bestFit="1" customWidth="1"/>
    <col min="73" max="73" width="5" bestFit="1" customWidth="1"/>
    <col min="74" max="74" width="6.85546875" style="31" bestFit="1" customWidth="1"/>
    <col min="75" max="75" width="6.28515625" customWidth="1"/>
    <col min="76" max="76" width="4" customWidth="1"/>
    <col min="77" max="77" width="0.85546875" customWidth="1"/>
    <col min="78" max="79" width="6.42578125" bestFit="1" customWidth="1"/>
    <col min="80" max="80" width="5" bestFit="1" customWidth="1"/>
    <col min="81" max="81" width="6.85546875" style="31" bestFit="1" customWidth="1"/>
    <col min="82" max="82" width="6.28515625" customWidth="1"/>
    <col min="83" max="83" width="4" customWidth="1"/>
    <col min="84" max="84" width="0.85546875" customWidth="1"/>
    <col min="85" max="86" width="6.42578125" bestFit="1" customWidth="1"/>
    <col min="87" max="87" width="5" bestFit="1" customWidth="1"/>
    <col min="88" max="88" width="6.85546875" style="31" bestFit="1" customWidth="1"/>
    <col min="89" max="89" width="6.28515625" customWidth="1"/>
    <col min="90" max="90" width="4" customWidth="1"/>
    <col min="91" max="91" width="0.85546875" customWidth="1"/>
    <col min="92" max="93" width="6.42578125" bestFit="1" customWidth="1"/>
    <col min="94" max="94" width="5" bestFit="1" customWidth="1"/>
    <col min="95" max="95" width="6.85546875" style="31" bestFit="1" customWidth="1"/>
    <col min="96" max="96" width="6.28515625" customWidth="1"/>
    <col min="97" max="97" width="4" customWidth="1"/>
    <col min="98" max="98" width="0.85546875" customWidth="1"/>
    <col min="99" max="100" width="6.42578125" bestFit="1" customWidth="1"/>
    <col min="101" max="101" width="5" bestFit="1" customWidth="1"/>
    <col min="102" max="102" width="6.85546875" style="31" bestFit="1" customWidth="1"/>
    <col min="103" max="103" width="6.28515625" customWidth="1"/>
    <col min="104" max="104" width="4" customWidth="1"/>
  </cols>
  <sheetData>
    <row r="1" spans="1:104" ht="15.75" customHeight="1" thickTop="1">
      <c r="A1" s="193"/>
      <c r="B1" s="194"/>
      <c r="C1" s="194"/>
      <c r="D1" s="194"/>
      <c r="E1" s="194"/>
      <c r="F1" s="194"/>
      <c r="G1" s="194"/>
      <c r="H1" s="194"/>
      <c r="I1" s="195"/>
      <c r="K1" s="45"/>
      <c r="L1" s="45"/>
      <c r="M1" s="45"/>
      <c r="N1" s="45"/>
      <c r="P1" s="45"/>
      <c r="Q1" s="45"/>
      <c r="R1" s="45"/>
      <c r="S1" s="45"/>
      <c r="U1" s="45"/>
      <c r="V1" s="45"/>
      <c r="W1" s="45"/>
      <c r="X1" s="45"/>
      <c r="Y1" s="45"/>
      <c r="Z1" s="45"/>
      <c r="AB1" s="45"/>
      <c r="AC1" s="45"/>
      <c r="AD1" s="45"/>
      <c r="AE1" s="45"/>
      <c r="AG1" s="45"/>
      <c r="AH1" s="45"/>
      <c r="AI1" s="45"/>
      <c r="AJ1" s="45"/>
      <c r="AK1" s="45"/>
      <c r="AL1" s="45"/>
      <c r="AN1" s="45"/>
      <c r="AO1" s="45"/>
      <c r="AP1" s="45"/>
      <c r="AQ1" s="45"/>
      <c r="AS1" s="45"/>
      <c r="AT1" s="45"/>
      <c r="AU1" s="45"/>
      <c r="AV1" s="45"/>
      <c r="AW1" s="45"/>
      <c r="AX1" s="45"/>
      <c r="AZ1" s="45"/>
      <c r="BA1" s="45"/>
      <c r="BB1" s="45"/>
      <c r="BC1" s="45"/>
      <c r="BD1" s="45"/>
      <c r="BE1" s="45"/>
      <c r="BG1" s="45"/>
      <c r="BH1" s="45"/>
      <c r="BI1" s="45"/>
      <c r="BJ1" s="45"/>
      <c r="BK1" s="45"/>
      <c r="BL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Z1" s="45"/>
      <c r="CA1" s="45"/>
      <c r="CB1" s="45"/>
      <c r="CC1" s="45"/>
      <c r="CD1" s="45"/>
      <c r="CE1" s="45"/>
      <c r="CG1" s="45"/>
      <c r="CH1" s="45"/>
      <c r="CI1" s="45"/>
      <c r="CJ1" s="45"/>
      <c r="CK1" s="45"/>
      <c r="CL1" s="45"/>
      <c r="CN1" s="45"/>
      <c r="CO1" s="45"/>
      <c r="CP1" s="45"/>
      <c r="CQ1" s="45"/>
      <c r="CR1" s="45"/>
      <c r="CS1" s="45"/>
      <c r="CU1" s="45"/>
      <c r="CV1" s="45"/>
      <c r="CW1" s="45"/>
      <c r="CX1" s="45"/>
      <c r="CY1" s="45"/>
      <c r="CZ1" s="45"/>
    </row>
    <row r="2" spans="1:104" ht="15" customHeight="1">
      <c r="A2" s="196"/>
      <c r="B2" s="197"/>
      <c r="C2" s="197"/>
      <c r="D2" s="197"/>
      <c r="E2" s="197"/>
      <c r="F2" s="197"/>
      <c r="G2" s="197"/>
      <c r="H2" s="197"/>
      <c r="I2" s="198"/>
      <c r="K2" s="45"/>
      <c r="L2" s="45"/>
      <c r="M2" s="45"/>
      <c r="N2" s="45"/>
      <c r="P2" s="45"/>
      <c r="Q2" s="45"/>
      <c r="R2" s="45"/>
      <c r="S2" s="45"/>
      <c r="U2" s="45"/>
      <c r="V2" s="45"/>
      <c r="W2" s="45"/>
      <c r="X2" s="45"/>
      <c r="Y2" s="45"/>
      <c r="Z2" s="45"/>
      <c r="AB2" s="45"/>
      <c r="AC2" s="45"/>
      <c r="AD2" s="45"/>
      <c r="AE2" s="45"/>
      <c r="AG2" s="45"/>
      <c r="AH2" s="45"/>
      <c r="AI2" s="45"/>
      <c r="AJ2" s="45"/>
      <c r="AK2" s="45"/>
      <c r="AL2" s="45"/>
      <c r="AN2" s="45"/>
      <c r="AO2" s="45"/>
      <c r="AP2" s="45"/>
      <c r="AQ2" s="45"/>
      <c r="AS2" s="45"/>
      <c r="AT2" s="45"/>
      <c r="AU2" s="45"/>
      <c r="AV2" s="45"/>
      <c r="AW2" s="45"/>
      <c r="AX2" s="45"/>
      <c r="AZ2" s="45"/>
      <c r="BA2" s="45"/>
      <c r="BB2" s="45"/>
      <c r="BC2" s="45"/>
      <c r="BD2" s="45"/>
      <c r="BE2" s="45"/>
      <c r="BG2" s="45"/>
      <c r="BH2" s="45"/>
      <c r="BI2" s="45"/>
      <c r="BJ2" s="45"/>
      <c r="BK2" s="45"/>
      <c r="BL2" s="45"/>
      <c r="BN2" s="45"/>
      <c r="BO2" s="45"/>
      <c r="BP2" s="45"/>
      <c r="BQ2" s="45"/>
      <c r="BS2" s="45"/>
      <c r="BT2" s="45"/>
      <c r="BU2" s="45"/>
      <c r="BV2" s="45"/>
      <c r="BW2" s="45"/>
      <c r="BX2" s="45"/>
      <c r="BZ2" s="45"/>
      <c r="CA2" s="45"/>
      <c r="CB2" s="45"/>
      <c r="CC2" s="45"/>
      <c r="CD2" s="45"/>
      <c r="CE2" s="45"/>
      <c r="CG2" s="45"/>
      <c r="CH2" s="45"/>
      <c r="CI2" s="45"/>
      <c r="CJ2" s="45"/>
      <c r="CK2" s="45"/>
      <c r="CL2" s="45"/>
      <c r="CN2" s="45"/>
      <c r="CO2" s="45"/>
      <c r="CP2" s="45"/>
      <c r="CQ2" s="45"/>
      <c r="CR2" s="45"/>
      <c r="CS2" s="45"/>
      <c r="CU2" s="45"/>
      <c r="CV2" s="45"/>
      <c r="CW2" s="45"/>
      <c r="CX2" s="45"/>
      <c r="CY2" s="45"/>
      <c r="CZ2" s="45"/>
    </row>
    <row r="3" spans="1:104">
      <c r="A3" s="196"/>
      <c r="B3" s="197"/>
      <c r="C3" s="197"/>
      <c r="D3" s="197"/>
      <c r="E3" s="197"/>
      <c r="F3" s="197"/>
      <c r="G3" s="197"/>
      <c r="H3" s="197"/>
      <c r="I3" s="198"/>
    </row>
    <row r="4" spans="1:104" ht="15.75" customHeight="1" thickBot="1">
      <c r="A4" s="199"/>
      <c r="B4" s="200"/>
      <c r="C4" s="200"/>
      <c r="D4" s="200"/>
      <c r="E4" s="200"/>
      <c r="F4" s="200"/>
      <c r="G4" s="200"/>
      <c r="H4" s="200"/>
      <c r="I4" s="201"/>
      <c r="K4" s="252"/>
      <c r="L4" s="252"/>
      <c r="M4" s="252"/>
      <c r="N4" s="252"/>
      <c r="P4" s="252"/>
      <c r="Q4" s="252"/>
      <c r="R4" s="252"/>
      <c r="S4" s="252"/>
    </row>
    <row r="5" spans="1:104" ht="16.5" customHeight="1" thickTop="1">
      <c r="B5" s="64" t="s">
        <v>152</v>
      </c>
      <c r="H5" s="2"/>
      <c r="I5" s="9" t="s">
        <v>3</v>
      </c>
      <c r="J5" s="90"/>
      <c r="K5" s="180" t="s">
        <v>97</v>
      </c>
      <c r="L5" s="181"/>
      <c r="M5" s="181"/>
      <c r="N5" s="221"/>
      <c r="O5" s="90"/>
      <c r="P5" s="180" t="s">
        <v>195</v>
      </c>
      <c r="Q5" s="182"/>
      <c r="R5" s="182"/>
      <c r="S5" s="183"/>
      <c r="T5" s="8"/>
      <c r="U5" s="180" t="s">
        <v>223</v>
      </c>
      <c r="V5" s="181"/>
      <c r="W5" s="181"/>
      <c r="X5" s="182"/>
      <c r="Y5" s="182"/>
      <c r="Z5" s="183"/>
      <c r="AA5" s="11"/>
      <c r="AB5" s="180" t="s">
        <v>239</v>
      </c>
      <c r="AC5" s="182"/>
      <c r="AD5" s="182"/>
      <c r="AE5" s="183"/>
      <c r="AF5" s="8"/>
      <c r="AG5" s="180" t="s">
        <v>414</v>
      </c>
      <c r="AH5" s="181"/>
      <c r="AI5" s="181"/>
      <c r="AJ5" s="182"/>
      <c r="AK5" s="182"/>
      <c r="AL5" s="183"/>
      <c r="AM5" s="11"/>
      <c r="AN5" s="180" t="s">
        <v>430</v>
      </c>
      <c r="AO5" s="182"/>
      <c r="AP5" s="182"/>
      <c r="AQ5" s="183"/>
      <c r="AR5" s="8"/>
      <c r="AY5" s="8"/>
      <c r="BF5" s="85"/>
      <c r="BM5" s="7"/>
      <c r="BN5" s="180" t="s">
        <v>458</v>
      </c>
      <c r="BO5" s="182"/>
      <c r="BP5" s="182"/>
      <c r="BQ5" s="183"/>
      <c r="BR5" s="8"/>
      <c r="BS5" s="180" t="s">
        <v>470</v>
      </c>
      <c r="BT5" s="181"/>
      <c r="BU5" s="181"/>
      <c r="BV5" s="182"/>
      <c r="BW5" s="182"/>
      <c r="BX5" s="183"/>
      <c r="BY5" s="8"/>
      <c r="BZ5" s="180" t="s">
        <v>477</v>
      </c>
      <c r="CA5" s="181"/>
      <c r="CB5" s="181"/>
      <c r="CC5" s="182"/>
      <c r="CD5" s="182"/>
      <c r="CE5" s="183"/>
      <c r="CF5" s="8"/>
      <c r="CG5" s="180" t="s">
        <v>483</v>
      </c>
      <c r="CH5" s="181"/>
      <c r="CI5" s="181"/>
      <c r="CJ5" s="182"/>
      <c r="CK5" s="182"/>
      <c r="CL5" s="183"/>
      <c r="CM5" s="8"/>
      <c r="CN5" s="180" t="s">
        <v>489</v>
      </c>
      <c r="CO5" s="181"/>
      <c r="CP5" s="181"/>
      <c r="CQ5" s="182"/>
      <c r="CR5" s="182"/>
      <c r="CS5" s="183"/>
      <c r="CT5" s="8"/>
      <c r="CU5" s="180" t="s">
        <v>496</v>
      </c>
      <c r="CV5" s="181"/>
      <c r="CW5" s="181"/>
      <c r="CX5" s="182"/>
      <c r="CY5" s="182"/>
      <c r="CZ5" s="183"/>
    </row>
    <row r="6" spans="1:104" ht="15" customHeight="1">
      <c r="C6" s="38" t="s">
        <v>220</v>
      </c>
      <c r="D6" s="16" t="s">
        <v>11</v>
      </c>
      <c r="H6" s="2"/>
      <c r="I6" s="10" t="s">
        <v>8</v>
      </c>
      <c r="J6" s="91"/>
      <c r="K6" s="235" t="s">
        <v>104</v>
      </c>
      <c r="L6" s="236"/>
      <c r="M6" s="236"/>
      <c r="N6" s="237"/>
      <c r="O6" s="91"/>
      <c r="P6" s="184" t="s">
        <v>196</v>
      </c>
      <c r="Q6" s="186"/>
      <c r="R6" s="186"/>
      <c r="S6" s="187"/>
      <c r="T6" s="8"/>
      <c r="U6" s="184" t="s">
        <v>240</v>
      </c>
      <c r="V6" s="185"/>
      <c r="W6" s="185"/>
      <c r="X6" s="186"/>
      <c r="Y6" s="186"/>
      <c r="Z6" s="187"/>
      <c r="AA6" s="12"/>
      <c r="AB6" s="184" t="s">
        <v>36</v>
      </c>
      <c r="AC6" s="186"/>
      <c r="AD6" s="186"/>
      <c r="AE6" s="187"/>
      <c r="AF6" s="8"/>
      <c r="AG6" s="184" t="s">
        <v>40</v>
      </c>
      <c r="AH6" s="185"/>
      <c r="AI6" s="185"/>
      <c r="AJ6" s="186"/>
      <c r="AK6" s="186"/>
      <c r="AL6" s="187"/>
      <c r="AM6" s="12"/>
      <c r="AN6" s="184" t="s">
        <v>432</v>
      </c>
      <c r="AO6" s="186"/>
      <c r="AP6" s="186"/>
      <c r="AQ6" s="187"/>
      <c r="AR6" s="8"/>
      <c r="AS6" s="180" t="s">
        <v>437</v>
      </c>
      <c r="AT6" s="181"/>
      <c r="AU6" s="181"/>
      <c r="AV6" s="182"/>
      <c r="AW6" s="182"/>
      <c r="AX6" s="183"/>
      <c r="AY6" s="8"/>
      <c r="AZ6" s="180" t="s">
        <v>444</v>
      </c>
      <c r="BA6" s="181"/>
      <c r="BB6" s="181"/>
      <c r="BC6" s="182"/>
      <c r="BD6" s="182"/>
      <c r="BE6" s="183"/>
      <c r="BF6" s="7"/>
      <c r="BG6" s="87"/>
      <c r="BM6" s="8"/>
      <c r="BN6" s="184" t="s">
        <v>461</v>
      </c>
      <c r="BO6" s="186"/>
      <c r="BP6" s="186"/>
      <c r="BQ6" s="187"/>
      <c r="BR6" s="8"/>
      <c r="BS6" s="184" t="s">
        <v>472</v>
      </c>
      <c r="BT6" s="186"/>
      <c r="BU6" s="186"/>
      <c r="BV6" s="186"/>
      <c r="BW6" s="186"/>
      <c r="BX6" s="187"/>
      <c r="BY6" s="8"/>
      <c r="BZ6" s="184" t="s">
        <v>479</v>
      </c>
      <c r="CA6" s="185"/>
      <c r="CB6" s="185"/>
      <c r="CC6" s="186"/>
      <c r="CD6" s="186"/>
      <c r="CE6" s="187"/>
      <c r="CF6" s="8"/>
      <c r="CG6" s="184" t="s">
        <v>485</v>
      </c>
      <c r="CH6" s="185"/>
      <c r="CI6" s="185"/>
      <c r="CJ6" s="186"/>
      <c r="CK6" s="186"/>
      <c r="CL6" s="187"/>
      <c r="CM6" s="8"/>
      <c r="CN6" s="184" t="s">
        <v>491</v>
      </c>
      <c r="CO6" s="185"/>
      <c r="CP6" s="185"/>
      <c r="CQ6" s="186"/>
      <c r="CR6" s="186"/>
      <c r="CS6" s="187"/>
      <c r="CT6" s="8"/>
      <c r="CU6" s="184" t="s">
        <v>498</v>
      </c>
      <c r="CV6" s="185"/>
      <c r="CW6" s="185"/>
      <c r="CX6" s="186"/>
      <c r="CY6" s="186"/>
      <c r="CZ6" s="187"/>
    </row>
    <row r="7" spans="1:104" ht="13.5" customHeight="1">
      <c r="C7" s="50" t="s">
        <v>232</v>
      </c>
      <c r="D7" s="129">
        <v>4</v>
      </c>
      <c r="F7" s="19"/>
      <c r="G7" s="19"/>
      <c r="H7" s="3"/>
      <c r="I7" s="202" t="s">
        <v>5</v>
      </c>
      <c r="J7" s="92"/>
      <c r="K7" s="223" t="s">
        <v>140</v>
      </c>
      <c r="L7" s="231"/>
      <c r="M7" s="231"/>
      <c r="N7" s="232"/>
      <c r="O7" s="92"/>
      <c r="P7" s="223" t="s">
        <v>140</v>
      </c>
      <c r="Q7" s="231"/>
      <c r="R7" s="231"/>
      <c r="S7" s="232"/>
      <c r="T7" s="8"/>
      <c r="U7" s="241" t="s">
        <v>227</v>
      </c>
      <c r="V7" s="241"/>
      <c r="W7" s="241"/>
      <c r="X7" s="241"/>
      <c r="Y7" s="242"/>
      <c r="Z7" s="242"/>
      <c r="AA7" s="7"/>
      <c r="AB7" s="234" t="s">
        <v>140</v>
      </c>
      <c r="AC7" s="234"/>
      <c r="AD7" s="234"/>
      <c r="AE7" s="234"/>
      <c r="AF7" s="8"/>
      <c r="AG7" s="241" t="s">
        <v>422</v>
      </c>
      <c r="AH7" s="241"/>
      <c r="AI7" s="241"/>
      <c r="AJ7" s="241"/>
      <c r="AK7" s="242"/>
      <c r="AL7" s="242"/>
      <c r="AM7" s="7"/>
      <c r="AN7" s="223" t="s">
        <v>433</v>
      </c>
      <c r="AO7" s="231"/>
      <c r="AP7" s="231"/>
      <c r="AQ7" s="232"/>
      <c r="AR7" s="8"/>
      <c r="AS7" s="184" t="s">
        <v>100</v>
      </c>
      <c r="AT7" s="186"/>
      <c r="AU7" s="186"/>
      <c r="AV7" s="186"/>
      <c r="AW7" s="186"/>
      <c r="AX7" s="187"/>
      <c r="AY7" s="8"/>
      <c r="AZ7" s="184" t="s">
        <v>446</v>
      </c>
      <c r="BA7" s="186"/>
      <c r="BB7" s="186"/>
      <c r="BC7" s="186"/>
      <c r="BD7" s="186"/>
      <c r="BE7" s="187"/>
      <c r="BF7" s="8"/>
      <c r="BG7" s="180" t="s">
        <v>450</v>
      </c>
      <c r="BH7" s="181"/>
      <c r="BI7" s="181"/>
      <c r="BJ7" s="182"/>
      <c r="BK7" s="182"/>
      <c r="BL7" s="183"/>
      <c r="BM7" s="8"/>
      <c r="BN7" s="249" t="s">
        <v>462</v>
      </c>
      <c r="BO7" s="250"/>
      <c r="BP7" s="250"/>
      <c r="BQ7" s="251"/>
      <c r="BR7" s="8"/>
      <c r="BS7" s="241" t="s">
        <v>422</v>
      </c>
      <c r="BT7" s="241"/>
      <c r="BU7" s="241"/>
      <c r="BV7" s="241"/>
      <c r="BW7" s="242"/>
      <c r="BX7" s="242"/>
      <c r="BY7" s="8"/>
      <c r="BZ7" s="223" t="s">
        <v>227</v>
      </c>
      <c r="CA7" s="224"/>
      <c r="CB7" s="224"/>
      <c r="CC7" s="224"/>
      <c r="CD7" s="224"/>
      <c r="CE7" s="225"/>
      <c r="CF7" s="8"/>
      <c r="CG7" s="223" t="s">
        <v>227</v>
      </c>
      <c r="CH7" s="224"/>
      <c r="CI7" s="224"/>
      <c r="CJ7" s="224"/>
      <c r="CK7" s="224"/>
      <c r="CL7" s="225"/>
      <c r="CM7" s="8"/>
      <c r="CN7" s="223" t="s">
        <v>227</v>
      </c>
      <c r="CO7" s="224"/>
      <c r="CP7" s="224"/>
      <c r="CQ7" s="224"/>
      <c r="CR7" s="224"/>
      <c r="CS7" s="225"/>
      <c r="CT7" s="8"/>
      <c r="CU7" s="223" t="s">
        <v>227</v>
      </c>
      <c r="CV7" s="224"/>
      <c r="CW7" s="224"/>
      <c r="CX7" s="224"/>
      <c r="CY7" s="224"/>
      <c r="CZ7" s="225"/>
    </row>
    <row r="8" spans="1:104" ht="15" customHeight="1">
      <c r="B8" s="205" t="s">
        <v>70</v>
      </c>
      <c r="C8" s="205" t="s">
        <v>34</v>
      </c>
      <c r="D8" s="205" t="s">
        <v>9</v>
      </c>
      <c r="E8" s="207" t="s">
        <v>96</v>
      </c>
      <c r="F8" s="209" t="s">
        <v>10</v>
      </c>
      <c r="G8" s="209" t="s">
        <v>130</v>
      </c>
      <c r="H8" s="4"/>
      <c r="I8" s="203"/>
      <c r="J8" s="93"/>
      <c r="K8" s="229" t="s">
        <v>141</v>
      </c>
      <c r="L8" s="230"/>
      <c r="M8" s="230"/>
      <c r="N8" s="233"/>
      <c r="O8" s="93"/>
      <c r="P8" s="229" t="s">
        <v>141</v>
      </c>
      <c r="Q8" s="230"/>
      <c r="R8" s="230"/>
      <c r="S8" s="233"/>
      <c r="T8" s="8"/>
      <c r="U8" s="243" t="s">
        <v>228</v>
      </c>
      <c r="V8" s="244"/>
      <c r="W8" s="244"/>
      <c r="X8" s="244"/>
      <c r="Y8" s="245"/>
      <c r="Z8" s="245"/>
      <c r="AA8" s="8"/>
      <c r="AB8" s="229" t="s">
        <v>408</v>
      </c>
      <c r="AC8" s="230"/>
      <c r="AD8" s="230"/>
      <c r="AE8" s="233"/>
      <c r="AF8" s="8"/>
      <c r="AG8" s="243" t="s">
        <v>426</v>
      </c>
      <c r="AH8" s="244"/>
      <c r="AI8" s="244"/>
      <c r="AJ8" s="244"/>
      <c r="AK8" s="245"/>
      <c r="AL8" s="245"/>
      <c r="AM8" s="8"/>
      <c r="AN8" s="229" t="s">
        <v>141</v>
      </c>
      <c r="AO8" s="230"/>
      <c r="AP8" s="230"/>
      <c r="AQ8" s="233"/>
      <c r="AR8" s="8"/>
      <c r="AS8" s="243" t="s">
        <v>426</v>
      </c>
      <c r="AT8" s="244"/>
      <c r="AU8" s="244"/>
      <c r="AV8" s="244"/>
      <c r="AW8" s="245"/>
      <c r="AX8" s="245"/>
      <c r="AY8" s="8"/>
      <c r="AZ8" s="229" t="s">
        <v>423</v>
      </c>
      <c r="BA8" s="230"/>
      <c r="BB8" s="230"/>
      <c r="BC8" s="230"/>
      <c r="BD8" s="230"/>
      <c r="BE8" s="233"/>
      <c r="BF8" s="8"/>
      <c r="BG8" s="184" t="s">
        <v>452</v>
      </c>
      <c r="BH8" s="185"/>
      <c r="BI8" s="185"/>
      <c r="BJ8" s="186"/>
      <c r="BK8" s="186"/>
      <c r="BL8" s="187"/>
      <c r="BM8" s="8"/>
      <c r="BN8" s="190" t="s">
        <v>463</v>
      </c>
      <c r="BO8" s="191"/>
      <c r="BP8" s="191"/>
      <c r="BQ8" s="192"/>
      <c r="BR8" s="8"/>
      <c r="BS8" s="243" t="s">
        <v>426</v>
      </c>
      <c r="BT8" s="244"/>
      <c r="BU8" s="244"/>
      <c r="BV8" s="244"/>
      <c r="BW8" s="245"/>
      <c r="BX8" s="245"/>
      <c r="BY8" s="8"/>
      <c r="BZ8" s="226" t="s">
        <v>426</v>
      </c>
      <c r="CA8" s="227"/>
      <c r="CB8" s="227"/>
      <c r="CC8" s="227"/>
      <c r="CD8" s="227"/>
      <c r="CE8" s="228"/>
      <c r="CF8" s="8"/>
      <c r="CG8" s="226" t="s">
        <v>426</v>
      </c>
      <c r="CH8" s="227"/>
      <c r="CI8" s="227"/>
      <c r="CJ8" s="227"/>
      <c r="CK8" s="227"/>
      <c r="CL8" s="228"/>
      <c r="CM8" s="8"/>
      <c r="CN8" s="226" t="s">
        <v>426</v>
      </c>
      <c r="CO8" s="227"/>
      <c r="CP8" s="227"/>
      <c r="CQ8" s="227"/>
      <c r="CR8" s="227"/>
      <c r="CS8" s="228"/>
      <c r="CT8" s="8"/>
      <c r="CU8" s="226" t="s">
        <v>426</v>
      </c>
      <c r="CV8" s="227"/>
      <c r="CW8" s="227"/>
      <c r="CX8" s="227"/>
      <c r="CY8" s="227"/>
      <c r="CZ8" s="228"/>
    </row>
    <row r="9" spans="1:104" ht="15" customHeight="1">
      <c r="B9" s="206"/>
      <c r="C9" s="222"/>
      <c r="D9" s="222"/>
      <c r="E9" s="208"/>
      <c r="F9" s="238"/>
      <c r="G9" s="238"/>
      <c r="H9" s="4"/>
      <c r="I9" s="203"/>
      <c r="J9" s="93"/>
      <c r="K9" s="98" t="s">
        <v>142</v>
      </c>
      <c r="L9" s="98" t="s">
        <v>4</v>
      </c>
      <c r="M9" s="188" t="s">
        <v>18</v>
      </c>
      <c r="N9" s="189"/>
      <c r="O9" s="93"/>
      <c r="P9" s="98" t="s">
        <v>142</v>
      </c>
      <c r="Q9" s="98" t="s">
        <v>4</v>
      </c>
      <c r="R9" s="188" t="s">
        <v>18</v>
      </c>
      <c r="S9" s="189"/>
      <c r="T9" s="8"/>
      <c r="U9" s="98" t="s">
        <v>224</v>
      </c>
      <c r="V9" s="98" t="s">
        <v>225</v>
      </c>
      <c r="W9" s="98" t="s">
        <v>226</v>
      </c>
      <c r="X9" s="98" t="s">
        <v>4</v>
      </c>
      <c r="Y9" s="188" t="s">
        <v>18</v>
      </c>
      <c r="Z9" s="189"/>
      <c r="AA9" s="8"/>
      <c r="AB9" s="98" t="s">
        <v>35</v>
      </c>
      <c r="AC9" s="98" t="s">
        <v>4</v>
      </c>
      <c r="AD9" s="188" t="s">
        <v>18</v>
      </c>
      <c r="AE9" s="189"/>
      <c r="AF9" s="8"/>
      <c r="AG9" s="98" t="s">
        <v>224</v>
      </c>
      <c r="AH9" s="98" t="s">
        <v>225</v>
      </c>
      <c r="AI9" s="98" t="s">
        <v>226</v>
      </c>
      <c r="AJ9" s="98" t="s">
        <v>4</v>
      </c>
      <c r="AK9" s="188" t="s">
        <v>18</v>
      </c>
      <c r="AL9" s="189"/>
      <c r="AM9" s="8"/>
      <c r="AN9" s="98" t="s">
        <v>35</v>
      </c>
      <c r="AO9" s="98" t="s">
        <v>4</v>
      </c>
      <c r="AP9" s="188" t="s">
        <v>18</v>
      </c>
      <c r="AQ9" s="189"/>
      <c r="AR9" s="8"/>
      <c r="AS9" s="98" t="s">
        <v>224</v>
      </c>
      <c r="AT9" s="98" t="s">
        <v>225</v>
      </c>
      <c r="AU9" s="98" t="s">
        <v>226</v>
      </c>
      <c r="AV9" s="98" t="s">
        <v>4</v>
      </c>
      <c r="AW9" s="188" t="s">
        <v>18</v>
      </c>
      <c r="AX9" s="189"/>
      <c r="AY9" s="8"/>
      <c r="AZ9" s="98" t="s">
        <v>224</v>
      </c>
      <c r="BA9" s="98" t="s">
        <v>225</v>
      </c>
      <c r="BB9" s="98" t="s">
        <v>226</v>
      </c>
      <c r="BC9" s="98" t="s">
        <v>4</v>
      </c>
      <c r="BD9" s="188" t="s">
        <v>18</v>
      </c>
      <c r="BE9" s="189"/>
      <c r="BF9" s="8"/>
      <c r="BG9" s="98" t="s">
        <v>224</v>
      </c>
      <c r="BH9" s="98" t="s">
        <v>225</v>
      </c>
      <c r="BI9" s="98" t="s">
        <v>226</v>
      </c>
      <c r="BJ9" s="98" t="s">
        <v>4</v>
      </c>
      <c r="BK9" s="188" t="s">
        <v>18</v>
      </c>
      <c r="BL9" s="189"/>
      <c r="BM9" s="8"/>
      <c r="BN9" s="98" t="s">
        <v>35</v>
      </c>
      <c r="BO9" s="98" t="s">
        <v>4</v>
      </c>
      <c r="BP9" s="188" t="s">
        <v>18</v>
      </c>
      <c r="BQ9" s="189"/>
      <c r="BR9" s="8"/>
      <c r="BS9" s="98" t="s">
        <v>224</v>
      </c>
      <c r="BT9" s="98" t="s">
        <v>225</v>
      </c>
      <c r="BU9" s="98" t="s">
        <v>226</v>
      </c>
      <c r="BV9" s="98" t="s">
        <v>4</v>
      </c>
      <c r="BW9" s="188" t="s">
        <v>18</v>
      </c>
      <c r="BX9" s="189"/>
      <c r="BY9" s="8"/>
      <c r="BZ9" s="98" t="s">
        <v>224</v>
      </c>
      <c r="CA9" s="98" t="s">
        <v>225</v>
      </c>
      <c r="CB9" s="98" t="s">
        <v>226</v>
      </c>
      <c r="CC9" s="98" t="s">
        <v>4</v>
      </c>
      <c r="CD9" s="188" t="s">
        <v>18</v>
      </c>
      <c r="CE9" s="189"/>
      <c r="CF9" s="8"/>
      <c r="CG9" s="98" t="s">
        <v>224</v>
      </c>
      <c r="CH9" s="98" t="s">
        <v>225</v>
      </c>
      <c r="CI9" s="98" t="s">
        <v>226</v>
      </c>
      <c r="CJ9" s="98" t="s">
        <v>4</v>
      </c>
      <c r="CK9" s="188" t="s">
        <v>18</v>
      </c>
      <c r="CL9" s="189"/>
      <c r="CM9" s="8"/>
      <c r="CN9" s="174" t="s">
        <v>224</v>
      </c>
      <c r="CO9" s="176" t="s">
        <v>225</v>
      </c>
      <c r="CP9" s="98" t="s">
        <v>226</v>
      </c>
      <c r="CQ9" s="98" t="s">
        <v>4</v>
      </c>
      <c r="CR9" s="188" t="s">
        <v>18</v>
      </c>
      <c r="CS9" s="189"/>
      <c r="CT9" s="8"/>
      <c r="CU9" s="174" t="s">
        <v>224</v>
      </c>
      <c r="CV9" s="176" t="s">
        <v>225</v>
      </c>
      <c r="CW9" s="98" t="s">
        <v>226</v>
      </c>
      <c r="CX9" s="98" t="s">
        <v>4</v>
      </c>
      <c r="CY9" s="188" t="s">
        <v>18</v>
      </c>
      <c r="CZ9" s="189"/>
    </row>
    <row r="10" spans="1:104" ht="15" customHeight="1">
      <c r="A10" s="15">
        <v>1</v>
      </c>
      <c r="B10" s="77" t="s">
        <v>155</v>
      </c>
      <c r="C10" s="51" t="s">
        <v>156</v>
      </c>
      <c r="D10" s="72">
        <v>2015</v>
      </c>
      <c r="E10" s="21">
        <v>22.8</v>
      </c>
      <c r="F10" s="53">
        <v>20.2</v>
      </c>
      <c r="G10" s="53">
        <f>SUM(F10-E10)</f>
        <v>-2.6000000000000014</v>
      </c>
      <c r="H10" s="2"/>
      <c r="I10" s="13">
        <f>SUM(M10+R10+Y10+AD10+AK10+AP10+AW10+BD10+BK10+BP10+BW10+CD10+CK10+CR10+CY10)</f>
        <v>2142</v>
      </c>
      <c r="J10" s="8"/>
      <c r="K10" s="109">
        <v>98</v>
      </c>
      <c r="L10" s="47">
        <v>1</v>
      </c>
      <c r="M10" s="30">
        <v>200</v>
      </c>
      <c r="N10" s="6" t="s">
        <v>1</v>
      </c>
      <c r="O10" s="8"/>
      <c r="P10" s="109">
        <v>86</v>
      </c>
      <c r="Q10" s="47">
        <v>1</v>
      </c>
      <c r="R10" s="30">
        <v>200</v>
      </c>
      <c r="S10" s="6" t="s">
        <v>1</v>
      </c>
      <c r="T10" s="8"/>
      <c r="U10" s="106">
        <v>107</v>
      </c>
      <c r="V10" s="120">
        <v>98</v>
      </c>
      <c r="W10" s="120">
        <f>SUM(U10:V10)</f>
        <v>205</v>
      </c>
      <c r="X10" s="112">
        <v>1</v>
      </c>
      <c r="Y10" s="30">
        <v>280</v>
      </c>
      <c r="Z10" s="6" t="s">
        <v>1</v>
      </c>
      <c r="AA10" s="8"/>
      <c r="AB10" s="74"/>
      <c r="AC10" s="5"/>
      <c r="AD10" s="44"/>
      <c r="AE10" s="48"/>
      <c r="AF10" s="8"/>
      <c r="AG10" s="106">
        <v>95</v>
      </c>
      <c r="AH10" s="120">
        <v>101</v>
      </c>
      <c r="AI10" s="120">
        <f>SUM(AG10:AH10)</f>
        <v>196</v>
      </c>
      <c r="AJ10" s="112">
        <v>1</v>
      </c>
      <c r="AK10" s="30">
        <v>280</v>
      </c>
      <c r="AL10" s="6" t="s">
        <v>1</v>
      </c>
      <c r="AM10" s="8"/>
      <c r="AN10" s="106">
        <v>83</v>
      </c>
      <c r="AO10" s="5">
        <v>1</v>
      </c>
      <c r="AP10" s="30">
        <v>200</v>
      </c>
      <c r="AQ10" s="48" t="s">
        <v>1</v>
      </c>
      <c r="AR10" s="8"/>
      <c r="AS10" s="74"/>
      <c r="AT10" s="120"/>
      <c r="AU10" s="120"/>
      <c r="AV10" s="112"/>
      <c r="AW10" s="30"/>
      <c r="AX10" s="6"/>
      <c r="AY10" s="8"/>
      <c r="AZ10" s="74"/>
      <c r="BA10" s="120"/>
      <c r="BB10" s="120">
        <f>SUM(AZ10:BA10)</f>
        <v>0</v>
      </c>
      <c r="BC10" s="112"/>
      <c r="BD10" s="30"/>
      <c r="BE10" s="6"/>
      <c r="BF10" s="8"/>
      <c r="BG10" s="139">
        <v>94</v>
      </c>
      <c r="BH10" s="120">
        <v>94</v>
      </c>
      <c r="BI10" s="120">
        <f>SUM(BG10:BH10)</f>
        <v>188</v>
      </c>
      <c r="BJ10" s="112">
        <v>2</v>
      </c>
      <c r="BK10" s="30">
        <v>230</v>
      </c>
      <c r="BL10" s="6" t="s">
        <v>1</v>
      </c>
      <c r="BM10" s="8"/>
      <c r="BN10" s="157">
        <v>103</v>
      </c>
      <c r="BO10" s="112">
        <v>2</v>
      </c>
      <c r="BP10" s="30">
        <v>192</v>
      </c>
      <c r="BQ10" s="6" t="s">
        <v>1</v>
      </c>
      <c r="BR10" s="8"/>
      <c r="BS10" s="74"/>
      <c r="BT10" s="120"/>
      <c r="BU10" s="120">
        <f>SUM(BS10:BT10)</f>
        <v>0</v>
      </c>
      <c r="BV10" s="112"/>
      <c r="BW10" s="30"/>
      <c r="BX10" s="6" t="s">
        <v>1</v>
      </c>
      <c r="BY10" s="8"/>
      <c r="BZ10" s="74"/>
      <c r="CA10" s="120"/>
      <c r="CB10" s="120"/>
      <c r="CC10" s="112"/>
      <c r="CD10" s="30"/>
      <c r="CE10" s="6"/>
      <c r="CF10" s="8"/>
      <c r="CG10" s="74"/>
      <c r="CH10" s="120"/>
      <c r="CI10" s="120"/>
      <c r="CJ10" s="112"/>
      <c r="CK10" s="30"/>
      <c r="CL10" s="6"/>
      <c r="CM10" s="8"/>
      <c r="CN10" s="106">
        <v>91</v>
      </c>
      <c r="CO10" s="120">
        <v>95</v>
      </c>
      <c r="CP10" s="120">
        <f>SUM(CN10:CO10)</f>
        <v>186</v>
      </c>
      <c r="CQ10" s="112">
        <v>2</v>
      </c>
      <c r="CR10" s="30">
        <v>230</v>
      </c>
      <c r="CS10" s="6" t="s">
        <v>1</v>
      </c>
      <c r="CT10" s="8"/>
      <c r="CU10" s="106">
        <v>103</v>
      </c>
      <c r="CV10" s="120">
        <v>108</v>
      </c>
      <c r="CW10" s="120">
        <f>SUM(CU10:CV10)</f>
        <v>211</v>
      </c>
      <c r="CX10" s="112">
        <v>2</v>
      </c>
      <c r="CY10" s="283">
        <v>330</v>
      </c>
      <c r="CZ10" s="6" t="s">
        <v>1</v>
      </c>
    </row>
    <row r="11" spans="1:104" ht="15" customHeight="1">
      <c r="A11" s="15">
        <v>2</v>
      </c>
      <c r="B11" s="77" t="s">
        <v>129</v>
      </c>
      <c r="C11" s="51" t="s">
        <v>200</v>
      </c>
      <c r="D11" s="65">
        <v>2016</v>
      </c>
      <c r="E11" s="21">
        <v>27.1</v>
      </c>
      <c r="F11" s="53">
        <v>20.6</v>
      </c>
      <c r="G11" s="53">
        <f>SUM(F11-E11)</f>
        <v>-6.5</v>
      </c>
      <c r="H11" s="2"/>
      <c r="I11" s="13">
        <f>SUM(M11+R11+Y11+AD11+AK11+AP11+AW11+BD11+BK11+BP11+BW11+CD11+CK11+CR11+CY11)</f>
        <v>1995</v>
      </c>
      <c r="J11" s="8"/>
      <c r="K11" s="74"/>
      <c r="L11" s="5"/>
      <c r="M11" s="44"/>
      <c r="N11" s="6"/>
      <c r="O11" s="8"/>
      <c r="P11" s="106">
        <v>104</v>
      </c>
      <c r="Q11" s="5">
        <v>3</v>
      </c>
      <c r="R11" s="30">
        <v>168</v>
      </c>
      <c r="S11" s="6" t="s">
        <v>1</v>
      </c>
      <c r="T11" s="8"/>
      <c r="U11" s="107">
        <v>56</v>
      </c>
      <c r="V11" s="120">
        <v>49</v>
      </c>
      <c r="W11" s="120">
        <f>SUM(U11:V11)</f>
        <v>105</v>
      </c>
      <c r="X11" s="112">
        <v>2</v>
      </c>
      <c r="Y11" s="30">
        <v>115</v>
      </c>
      <c r="Z11" s="6" t="s">
        <v>1</v>
      </c>
      <c r="AA11" s="8"/>
      <c r="AB11" s="107">
        <v>52</v>
      </c>
      <c r="AC11" s="5">
        <v>2</v>
      </c>
      <c r="AD11" s="30">
        <v>92</v>
      </c>
      <c r="AE11" s="48" t="s">
        <v>1</v>
      </c>
      <c r="AF11" s="8"/>
      <c r="AG11" s="106">
        <v>107</v>
      </c>
      <c r="AH11" s="120">
        <v>117</v>
      </c>
      <c r="AI11" s="120">
        <f>SUM(AG11:AH11)</f>
        <v>224</v>
      </c>
      <c r="AJ11" s="112">
        <v>3</v>
      </c>
      <c r="AK11" s="30">
        <v>200</v>
      </c>
      <c r="AL11" s="6" t="s">
        <v>1</v>
      </c>
      <c r="AM11" s="8"/>
      <c r="AN11" s="106">
        <v>104</v>
      </c>
      <c r="AO11" s="5">
        <v>3</v>
      </c>
      <c r="AP11" s="30">
        <v>168</v>
      </c>
      <c r="AQ11" s="48" t="s">
        <v>1</v>
      </c>
      <c r="AR11" s="8"/>
      <c r="AS11" s="74"/>
      <c r="AT11" s="120"/>
      <c r="AU11" s="120"/>
      <c r="AV11" s="112"/>
      <c r="AW11" s="30"/>
      <c r="AX11" s="6"/>
      <c r="AY11" s="8"/>
      <c r="AZ11" s="74"/>
      <c r="BA11" s="120"/>
      <c r="BB11" s="120">
        <f>SUM(AZ11:BA11)</f>
        <v>0</v>
      </c>
      <c r="BC11" s="112"/>
      <c r="BD11" s="30"/>
      <c r="BE11" s="6"/>
      <c r="BF11" s="8"/>
      <c r="BG11" s="139">
        <v>92</v>
      </c>
      <c r="BH11" s="120">
        <v>95</v>
      </c>
      <c r="BI11" s="120">
        <f>SUM(BG11:BH11)</f>
        <v>187</v>
      </c>
      <c r="BJ11" s="112">
        <v>1</v>
      </c>
      <c r="BK11" s="30">
        <v>280</v>
      </c>
      <c r="BL11" s="6" t="s">
        <v>1</v>
      </c>
      <c r="BM11" s="8"/>
      <c r="BN11" s="157">
        <v>103</v>
      </c>
      <c r="BO11" s="112">
        <v>1</v>
      </c>
      <c r="BP11" s="30">
        <v>192</v>
      </c>
      <c r="BQ11" s="6" t="s">
        <v>1</v>
      </c>
      <c r="BR11" s="8"/>
      <c r="BS11" s="74"/>
      <c r="BT11" s="120"/>
      <c r="BU11" s="120">
        <f>SUM(BS11:BT11)</f>
        <v>0</v>
      </c>
      <c r="BV11" s="112"/>
      <c r="BW11" s="30"/>
      <c r="BX11" s="6" t="s">
        <v>1</v>
      </c>
      <c r="BY11" s="8"/>
      <c r="BZ11" s="106">
        <v>109</v>
      </c>
      <c r="CA11" s="120">
        <v>95</v>
      </c>
      <c r="CB11" s="120">
        <f>SUM(BZ11:CA11)</f>
        <v>204</v>
      </c>
      <c r="CC11" s="112">
        <v>1</v>
      </c>
      <c r="CD11" s="30">
        <v>280</v>
      </c>
      <c r="CE11" s="6" t="s">
        <v>1</v>
      </c>
      <c r="CF11" s="8"/>
      <c r="CG11" s="74"/>
      <c r="CH11" s="120"/>
      <c r="CI11" s="120"/>
      <c r="CJ11" s="112"/>
      <c r="CK11" s="30"/>
      <c r="CL11" s="6"/>
      <c r="CM11" s="8"/>
      <c r="CN11" s="106">
        <v>101</v>
      </c>
      <c r="CO11" s="120">
        <v>105</v>
      </c>
      <c r="CP11" s="120">
        <f>SUM(CN11:CO11)</f>
        <v>206</v>
      </c>
      <c r="CQ11" s="112">
        <v>3</v>
      </c>
      <c r="CR11" s="30">
        <v>200</v>
      </c>
      <c r="CS11" s="6" t="s">
        <v>1</v>
      </c>
      <c r="CT11" s="8"/>
      <c r="CU11" s="106">
        <v>106</v>
      </c>
      <c r="CV11" s="120">
        <v>118</v>
      </c>
      <c r="CW11" s="120">
        <f>SUM(CU11:CV11)</f>
        <v>224</v>
      </c>
      <c r="CX11" s="112">
        <v>3</v>
      </c>
      <c r="CY11" s="283">
        <v>300</v>
      </c>
      <c r="CZ11" s="6" t="s">
        <v>1</v>
      </c>
    </row>
    <row r="12" spans="1:104" ht="15.75">
      <c r="A12" s="15">
        <v>3</v>
      </c>
      <c r="B12" s="77" t="s">
        <v>157</v>
      </c>
      <c r="C12" s="51" t="s">
        <v>37</v>
      </c>
      <c r="D12" s="66">
        <v>2015</v>
      </c>
      <c r="E12" s="21">
        <v>41.1</v>
      </c>
      <c r="F12" s="21">
        <v>37.4</v>
      </c>
      <c r="G12" s="21">
        <f>SUM(F12-E12)</f>
        <v>-3.7000000000000028</v>
      </c>
      <c r="H12" s="282"/>
      <c r="I12" s="13">
        <f>SUM(M12+R12+Y12+AD12+AK12+AP12+AW12+BD12+BK12+BP12+BW12+CD12+CK12+CR12+CY12)</f>
        <v>1657.5</v>
      </c>
      <c r="J12" s="8"/>
      <c r="K12" s="106">
        <v>116</v>
      </c>
      <c r="L12" s="5">
        <v>2</v>
      </c>
      <c r="M12" s="30">
        <v>184</v>
      </c>
      <c r="N12" s="6" t="s">
        <v>1</v>
      </c>
      <c r="O12" s="8"/>
      <c r="P12" s="74"/>
      <c r="Q12" s="5"/>
      <c r="R12" s="30"/>
      <c r="S12" s="6"/>
      <c r="T12" s="8"/>
      <c r="U12" s="107">
        <v>61</v>
      </c>
      <c r="V12" s="120">
        <v>57</v>
      </c>
      <c r="W12" s="120">
        <f>SUM(U12:V12)</f>
        <v>118</v>
      </c>
      <c r="X12" s="112">
        <v>3</v>
      </c>
      <c r="Y12" s="30">
        <v>100</v>
      </c>
      <c r="Z12" s="6" t="s">
        <v>1</v>
      </c>
      <c r="AA12" s="8"/>
      <c r="AB12" s="107">
        <v>57</v>
      </c>
      <c r="AC12" s="5">
        <v>3</v>
      </c>
      <c r="AD12" s="30">
        <v>84</v>
      </c>
      <c r="AE12" s="48" t="s">
        <v>1</v>
      </c>
      <c r="AF12" s="8"/>
      <c r="AG12" s="107">
        <v>62</v>
      </c>
      <c r="AH12" s="120">
        <v>59</v>
      </c>
      <c r="AI12" s="120">
        <f>SUM(AG12:AH12)</f>
        <v>121</v>
      </c>
      <c r="AJ12" s="112">
        <v>1</v>
      </c>
      <c r="AK12" s="30">
        <v>140</v>
      </c>
      <c r="AL12" s="6" t="s">
        <v>1</v>
      </c>
      <c r="AM12" s="8"/>
      <c r="AN12" s="144">
        <v>56</v>
      </c>
      <c r="AO12" s="5">
        <v>1</v>
      </c>
      <c r="AP12" s="44">
        <v>100</v>
      </c>
      <c r="AQ12" s="48" t="s">
        <v>1</v>
      </c>
      <c r="AR12" s="8"/>
      <c r="AS12" s="107">
        <v>53</v>
      </c>
      <c r="AT12" s="120">
        <v>56</v>
      </c>
      <c r="AU12" s="120">
        <f>SUM(AS12:AT12)</f>
        <v>109</v>
      </c>
      <c r="AV12" s="112">
        <v>1</v>
      </c>
      <c r="AW12" s="30">
        <v>140</v>
      </c>
      <c r="AX12" s="6" t="s">
        <v>1</v>
      </c>
      <c r="AY12" s="8"/>
      <c r="AZ12" s="74"/>
      <c r="BA12" s="120"/>
      <c r="BB12" s="120">
        <f>SUM(AZ12:BA12)</f>
        <v>0</v>
      </c>
      <c r="BC12" s="112"/>
      <c r="BD12" s="30"/>
      <c r="BE12" s="6"/>
      <c r="BF12" s="8"/>
      <c r="BG12" s="139">
        <v>113</v>
      </c>
      <c r="BH12" s="120">
        <v>114</v>
      </c>
      <c r="BI12" s="120">
        <f>SUM(BG12:BH12)</f>
        <v>227</v>
      </c>
      <c r="BJ12" s="112">
        <v>4</v>
      </c>
      <c r="BK12" s="30">
        <v>184</v>
      </c>
      <c r="BL12" s="6" t="s">
        <v>1</v>
      </c>
      <c r="BM12" s="8"/>
      <c r="BN12" s="160">
        <v>41</v>
      </c>
      <c r="BO12" s="112">
        <v>1</v>
      </c>
      <c r="BP12" s="44">
        <v>100</v>
      </c>
      <c r="BQ12" s="6" t="s">
        <v>1</v>
      </c>
      <c r="BR12" s="8"/>
      <c r="BS12" s="74"/>
      <c r="BT12" s="120"/>
      <c r="BU12" s="120">
        <f>SUM(BS12:BT12)</f>
        <v>0</v>
      </c>
      <c r="BV12" s="112"/>
      <c r="BW12" s="30"/>
      <c r="BX12" s="6" t="s">
        <v>1</v>
      </c>
      <c r="BY12" s="8"/>
      <c r="BZ12" s="74"/>
      <c r="CA12" s="120"/>
      <c r="CB12" s="120"/>
      <c r="CC12" s="112"/>
      <c r="CD12" s="30"/>
      <c r="CE12" s="6"/>
      <c r="CF12" s="8"/>
      <c r="CG12" s="106">
        <v>125</v>
      </c>
      <c r="CH12" s="120">
        <v>107</v>
      </c>
      <c r="CI12" s="120">
        <f>SUM(CG12:CH12)</f>
        <v>232</v>
      </c>
      <c r="CJ12" s="112">
        <v>2</v>
      </c>
      <c r="CK12" s="30">
        <v>230</v>
      </c>
      <c r="CL12" s="6" t="s">
        <v>1</v>
      </c>
      <c r="CM12" s="8"/>
      <c r="CN12" s="74">
        <v>59</v>
      </c>
      <c r="CO12" s="120">
        <v>54</v>
      </c>
      <c r="CP12" s="120">
        <f>SUM(CN12:CO12)</f>
        <v>113</v>
      </c>
      <c r="CQ12" s="112">
        <v>1</v>
      </c>
      <c r="CR12" s="30">
        <v>127.5</v>
      </c>
      <c r="CS12" s="6" t="s">
        <v>1</v>
      </c>
      <c r="CT12" s="8"/>
      <c r="CU12" s="106">
        <v>117</v>
      </c>
      <c r="CV12" s="120">
        <v>120</v>
      </c>
      <c r="CW12" s="120">
        <f>SUM(CU12:CV12)</f>
        <v>237</v>
      </c>
      <c r="CX12" s="112">
        <v>4</v>
      </c>
      <c r="CY12" s="283">
        <v>268</v>
      </c>
      <c r="CZ12" s="6" t="s">
        <v>1</v>
      </c>
    </row>
    <row r="13" spans="1:104" ht="15.75">
      <c r="A13" s="15">
        <v>4</v>
      </c>
      <c r="B13" s="77" t="s">
        <v>176</v>
      </c>
      <c r="C13" s="52" t="s">
        <v>45</v>
      </c>
      <c r="D13" s="66">
        <v>2015</v>
      </c>
      <c r="E13" s="21">
        <v>41.6</v>
      </c>
      <c r="F13" s="21">
        <v>30.3</v>
      </c>
      <c r="G13" s="21">
        <f>SUM(F13-E13)</f>
        <v>-11.3</v>
      </c>
      <c r="H13" s="282"/>
      <c r="I13" s="13">
        <f>SUM(M13+R13+Y13+AD13+AK13+AP13+AW13+BD13+BK13+BP13+BW13+CD13+CK13+CR13+CY13)</f>
        <v>1500</v>
      </c>
      <c r="J13" s="8"/>
      <c r="K13" s="107">
        <v>61</v>
      </c>
      <c r="L13" s="5">
        <v>1</v>
      </c>
      <c r="M13" s="30">
        <v>100</v>
      </c>
      <c r="N13" s="6" t="s">
        <v>1</v>
      </c>
      <c r="O13" s="8"/>
      <c r="P13" s="74"/>
      <c r="Q13" s="5"/>
      <c r="R13" s="30"/>
      <c r="S13" s="6"/>
      <c r="T13" s="8"/>
      <c r="U13" s="107">
        <v>53</v>
      </c>
      <c r="V13" s="120">
        <v>51</v>
      </c>
      <c r="W13" s="120">
        <f>SUM(U13:V13)</f>
        <v>104</v>
      </c>
      <c r="X13" s="112">
        <v>1</v>
      </c>
      <c r="Y13" s="30">
        <v>140</v>
      </c>
      <c r="Z13" s="6" t="s">
        <v>1</v>
      </c>
      <c r="AA13" s="8"/>
      <c r="AB13" s="74"/>
      <c r="AC13" s="5"/>
      <c r="AD13" s="30"/>
      <c r="AE13" s="48"/>
      <c r="AF13" s="8"/>
      <c r="AG13" s="106">
        <v>110</v>
      </c>
      <c r="AH13" s="120">
        <v>103</v>
      </c>
      <c r="AI13" s="120">
        <f>SUM(AG13:AH13)</f>
        <v>213</v>
      </c>
      <c r="AJ13" s="112">
        <v>2</v>
      </c>
      <c r="AK13" s="30">
        <v>230</v>
      </c>
      <c r="AL13" s="6" t="s">
        <v>1</v>
      </c>
      <c r="AM13" s="8"/>
      <c r="AN13" s="74"/>
      <c r="AO13" s="5"/>
      <c r="AP13" s="30"/>
      <c r="AQ13" s="6"/>
      <c r="AR13" s="8"/>
      <c r="AS13" s="74"/>
      <c r="AT13" s="120"/>
      <c r="AU13" s="120"/>
      <c r="AV13" s="112"/>
      <c r="AW13" s="30"/>
      <c r="AX13" s="6"/>
      <c r="AY13" s="8"/>
      <c r="AZ13" s="107">
        <v>48</v>
      </c>
      <c r="BA13" s="120">
        <v>41</v>
      </c>
      <c r="BB13" s="120">
        <f>SUM(AZ13:BA13)</f>
        <v>89</v>
      </c>
      <c r="BC13" s="112">
        <v>1</v>
      </c>
      <c r="BD13" s="30">
        <v>140</v>
      </c>
      <c r="BE13" s="6" t="s">
        <v>1</v>
      </c>
      <c r="BF13" s="8"/>
      <c r="BG13" s="74"/>
      <c r="BH13" s="120"/>
      <c r="BI13" s="120">
        <f>SUM(BG13:BH13)</f>
        <v>0</v>
      </c>
      <c r="BJ13" s="112"/>
      <c r="BK13" s="30"/>
      <c r="BL13" s="6"/>
      <c r="BM13" s="8"/>
      <c r="BN13" s="30"/>
      <c r="BO13" s="112"/>
      <c r="BP13" s="30"/>
      <c r="BQ13" s="6"/>
      <c r="BR13" s="8"/>
      <c r="BS13" s="74"/>
      <c r="BT13" s="120"/>
      <c r="BU13" s="120">
        <f>SUM(BS13:BT13)</f>
        <v>0</v>
      </c>
      <c r="BV13" s="112"/>
      <c r="BW13" s="30"/>
      <c r="BX13" s="6" t="s">
        <v>1</v>
      </c>
      <c r="BY13" s="8"/>
      <c r="BZ13" s="106">
        <v>111</v>
      </c>
      <c r="CA13" s="120">
        <v>106</v>
      </c>
      <c r="CB13" s="120">
        <f>SUM(BZ13:CA13)</f>
        <v>217</v>
      </c>
      <c r="CC13" s="112">
        <v>2</v>
      </c>
      <c r="CD13" s="30">
        <v>230</v>
      </c>
      <c r="CE13" s="6" t="s">
        <v>1</v>
      </c>
      <c r="CF13" s="8"/>
      <c r="CG13" s="106">
        <v>101</v>
      </c>
      <c r="CH13" s="120">
        <v>100</v>
      </c>
      <c r="CI13" s="120">
        <f>SUM(CG13:CH13)</f>
        <v>201</v>
      </c>
      <c r="CJ13" s="112">
        <v>1</v>
      </c>
      <c r="CK13" s="30">
        <v>280</v>
      </c>
      <c r="CL13" s="6" t="s">
        <v>1</v>
      </c>
      <c r="CM13" s="8"/>
      <c r="CN13" s="74"/>
      <c r="CO13" s="120"/>
      <c r="CP13" s="120"/>
      <c r="CQ13" s="112"/>
      <c r="CR13" s="30"/>
      <c r="CS13" s="6"/>
      <c r="CT13" s="8"/>
      <c r="CU13" s="106">
        <v>111</v>
      </c>
      <c r="CV13" s="120">
        <v>97</v>
      </c>
      <c r="CW13" s="120">
        <f>SUM(CU13:CV13)</f>
        <v>208</v>
      </c>
      <c r="CX13" s="112">
        <v>1</v>
      </c>
      <c r="CY13" s="283">
        <v>380</v>
      </c>
      <c r="CZ13" s="6" t="s">
        <v>1</v>
      </c>
    </row>
    <row r="14" spans="1:104" ht="15.75">
      <c r="A14" s="15">
        <v>5</v>
      </c>
      <c r="B14" s="77" t="s">
        <v>209</v>
      </c>
      <c r="C14" s="51" t="s">
        <v>40</v>
      </c>
      <c r="D14" s="65">
        <v>2016</v>
      </c>
      <c r="E14" s="21">
        <v>54</v>
      </c>
      <c r="F14" s="21">
        <v>38.1</v>
      </c>
      <c r="G14" s="173">
        <f>SUM(F14-E14)</f>
        <v>-15.899999999999999</v>
      </c>
      <c r="H14" s="56"/>
      <c r="I14" s="13">
        <f>SUM(M14+R14+Y14+AD14+AK14+AP14+AW14+BD14+BK14+BP14+BW14+CD14+CK14+CR14+CY14)</f>
        <v>966</v>
      </c>
      <c r="J14" s="8"/>
      <c r="K14" s="74"/>
      <c r="L14" s="62"/>
      <c r="M14" s="44"/>
      <c r="N14" s="6"/>
      <c r="O14" s="8"/>
      <c r="P14" s="107">
        <v>54</v>
      </c>
      <c r="Q14" s="62">
        <v>1</v>
      </c>
      <c r="R14" s="44">
        <v>100</v>
      </c>
      <c r="S14" s="6" t="s">
        <v>1</v>
      </c>
      <c r="T14" s="8"/>
      <c r="U14" s="74"/>
      <c r="V14" s="120"/>
      <c r="W14" s="120"/>
      <c r="X14" s="112"/>
      <c r="Y14" s="30"/>
      <c r="Z14" s="6"/>
      <c r="AA14" s="8"/>
      <c r="AB14" s="107">
        <v>49</v>
      </c>
      <c r="AC14" s="5">
        <v>1</v>
      </c>
      <c r="AD14" s="30">
        <v>100</v>
      </c>
      <c r="AE14" s="48" t="s">
        <v>1</v>
      </c>
      <c r="AF14" s="8"/>
      <c r="AG14" s="107">
        <v>58</v>
      </c>
      <c r="AH14" s="120">
        <v>66</v>
      </c>
      <c r="AI14" s="120">
        <f>SUM(AG14:AH14)</f>
        <v>124</v>
      </c>
      <c r="AJ14" s="112">
        <v>2</v>
      </c>
      <c r="AK14" s="30">
        <v>107.5</v>
      </c>
      <c r="AL14" s="6" t="s">
        <v>1</v>
      </c>
      <c r="AM14" s="8"/>
      <c r="AN14" s="144">
        <v>67</v>
      </c>
      <c r="AO14" s="5">
        <v>3</v>
      </c>
      <c r="AP14" s="44">
        <v>84</v>
      </c>
      <c r="AQ14" s="48" t="s">
        <v>1</v>
      </c>
      <c r="AR14" s="8"/>
      <c r="AS14" s="107">
        <v>61</v>
      </c>
      <c r="AT14" s="120">
        <v>54</v>
      </c>
      <c r="AU14" s="120">
        <f>SUM(AS14:AT14)</f>
        <v>115</v>
      </c>
      <c r="AV14" s="112">
        <v>2</v>
      </c>
      <c r="AW14" s="30">
        <v>115</v>
      </c>
      <c r="AX14" s="6" t="s">
        <v>1</v>
      </c>
      <c r="AY14" s="8"/>
      <c r="AZ14" s="74"/>
      <c r="BA14" s="120"/>
      <c r="BB14" s="120">
        <f>SUM(AZ14:BA14)</f>
        <v>0</v>
      </c>
      <c r="BC14" s="112"/>
      <c r="BD14" s="30"/>
      <c r="BE14" s="6"/>
      <c r="BF14" s="8"/>
      <c r="BG14" s="74"/>
      <c r="BH14" s="120"/>
      <c r="BI14" s="120">
        <f>SUM(BG14:BH14)</f>
        <v>0</v>
      </c>
      <c r="BJ14" s="112"/>
      <c r="BK14" s="30"/>
      <c r="BL14" s="6"/>
      <c r="BM14" s="8"/>
      <c r="BN14" s="160">
        <v>44</v>
      </c>
      <c r="BO14" s="112">
        <v>2</v>
      </c>
      <c r="BP14" s="44">
        <v>92</v>
      </c>
      <c r="BQ14" s="6" t="s">
        <v>1</v>
      </c>
      <c r="BR14" s="8"/>
      <c r="BS14" s="74"/>
      <c r="BT14" s="120"/>
      <c r="BU14" s="120">
        <f>SUM(BS14:BT14)</f>
        <v>0</v>
      </c>
      <c r="BV14" s="112"/>
      <c r="BW14" s="30"/>
      <c r="BX14" s="6" t="s">
        <v>1</v>
      </c>
      <c r="BY14" s="8"/>
      <c r="BZ14" s="74"/>
      <c r="CA14" s="120"/>
      <c r="CB14" s="120"/>
      <c r="CC14" s="112"/>
      <c r="CD14" s="44"/>
      <c r="CE14" s="6"/>
      <c r="CF14" s="8"/>
      <c r="CG14" s="74"/>
      <c r="CH14" s="120"/>
      <c r="CI14" s="120"/>
      <c r="CJ14" s="112"/>
      <c r="CK14" s="44"/>
      <c r="CL14" s="6"/>
      <c r="CM14" s="8"/>
      <c r="CN14" s="74">
        <v>57</v>
      </c>
      <c r="CO14" s="120">
        <v>56</v>
      </c>
      <c r="CP14" s="120">
        <f>SUM(CN14:CO14)</f>
        <v>113</v>
      </c>
      <c r="CQ14" s="112">
        <v>1</v>
      </c>
      <c r="CR14" s="44">
        <v>127.5</v>
      </c>
      <c r="CS14" s="6" t="s">
        <v>1</v>
      </c>
      <c r="CT14" s="8"/>
      <c r="CU14" s="106">
        <v>123</v>
      </c>
      <c r="CV14" s="120">
        <v>122</v>
      </c>
      <c r="CW14" s="120">
        <f>SUM(CU14:CV14)</f>
        <v>245</v>
      </c>
      <c r="CX14" s="112">
        <v>5</v>
      </c>
      <c r="CY14" s="283">
        <v>240</v>
      </c>
      <c r="CZ14" s="6" t="s">
        <v>1</v>
      </c>
    </row>
    <row r="15" spans="1:104" ht="15.75">
      <c r="A15" s="15">
        <v>6</v>
      </c>
      <c r="B15" s="77" t="s">
        <v>201</v>
      </c>
      <c r="C15" s="51" t="s">
        <v>202</v>
      </c>
      <c r="D15" s="66">
        <v>2015</v>
      </c>
      <c r="E15" s="21">
        <v>34.6</v>
      </c>
      <c r="F15" s="21">
        <v>25.3</v>
      </c>
      <c r="G15" s="21">
        <f>SUM(F15-E15)</f>
        <v>-9.3000000000000007</v>
      </c>
      <c r="H15" s="56"/>
      <c r="I15" s="13">
        <f>SUM(M15+R15+Y15+AD15+AK15+AP15+AW15+BD15+BK15+BP15+BW15+CD15+CK15+CR15+CY15)</f>
        <v>848</v>
      </c>
      <c r="J15" s="8"/>
      <c r="K15" s="74"/>
      <c r="L15" s="62"/>
      <c r="M15" s="44"/>
      <c r="N15" s="6"/>
      <c r="O15" s="8"/>
      <c r="P15" s="106">
        <v>89</v>
      </c>
      <c r="Q15" s="62">
        <v>2</v>
      </c>
      <c r="R15" s="44">
        <v>184</v>
      </c>
      <c r="S15" s="6" t="s">
        <v>1</v>
      </c>
      <c r="T15" s="8"/>
      <c r="U15" s="74"/>
      <c r="V15" s="120"/>
      <c r="W15" s="120"/>
      <c r="X15" s="112"/>
      <c r="Y15" s="30"/>
      <c r="Z15" s="6"/>
      <c r="AA15" s="8"/>
      <c r="AB15" s="74"/>
      <c r="AC15" s="5"/>
      <c r="AD15" s="44"/>
      <c r="AE15" s="48"/>
      <c r="AF15" s="8"/>
      <c r="AG15" s="74"/>
      <c r="AH15" s="120"/>
      <c r="AI15" s="120">
        <f>SUM(AG15:AH15)</f>
        <v>0</v>
      </c>
      <c r="AJ15" s="112"/>
      <c r="AK15" s="44"/>
      <c r="AL15" s="6"/>
      <c r="AM15" s="8"/>
      <c r="AN15" s="106">
        <v>93</v>
      </c>
      <c r="AO15" s="5">
        <v>2</v>
      </c>
      <c r="AP15" s="30">
        <v>184</v>
      </c>
      <c r="AQ15" s="48" t="s">
        <v>1</v>
      </c>
      <c r="AR15" s="8"/>
      <c r="AS15" s="74"/>
      <c r="AT15" s="120"/>
      <c r="AU15" s="120"/>
      <c r="AV15" s="112"/>
      <c r="AW15" s="29"/>
      <c r="AX15" s="6"/>
      <c r="AY15" s="8"/>
      <c r="AZ15" s="74"/>
      <c r="BA15" s="120"/>
      <c r="BB15" s="120">
        <f>SUM(AZ15:BA15)</f>
        <v>0</v>
      </c>
      <c r="BC15" s="112"/>
      <c r="BD15" s="44"/>
      <c r="BE15" s="6"/>
      <c r="BF15" s="8"/>
      <c r="BG15" s="139">
        <v>96</v>
      </c>
      <c r="BH15" s="120">
        <v>99</v>
      </c>
      <c r="BI15" s="120">
        <f>SUM(BG15:BH15)</f>
        <v>195</v>
      </c>
      <c r="BJ15" s="112">
        <v>3</v>
      </c>
      <c r="BK15" s="30">
        <v>200</v>
      </c>
      <c r="BL15" s="6" t="s">
        <v>1</v>
      </c>
      <c r="BM15" s="8"/>
      <c r="BN15" s="159" t="s">
        <v>234</v>
      </c>
      <c r="BO15" s="112"/>
      <c r="BP15" s="30"/>
      <c r="BQ15" s="6"/>
      <c r="BR15" s="8"/>
      <c r="BS15" s="74"/>
      <c r="BT15" s="120"/>
      <c r="BU15" s="120">
        <f>SUM(BS15:BT15)</f>
        <v>0</v>
      </c>
      <c r="BV15" s="112"/>
      <c r="BW15" s="44"/>
      <c r="BX15" s="6"/>
      <c r="BY15" s="8"/>
      <c r="BZ15" s="74"/>
      <c r="CA15" s="120"/>
      <c r="CB15" s="120"/>
      <c r="CC15" s="112"/>
      <c r="CD15" s="30"/>
      <c r="CE15" s="6"/>
      <c r="CF15" s="8"/>
      <c r="CG15" s="74"/>
      <c r="CH15" s="120"/>
      <c r="CI15" s="120"/>
      <c r="CJ15" s="112"/>
      <c r="CK15" s="30"/>
      <c r="CL15" s="6"/>
      <c r="CM15" s="8"/>
      <c r="CN15" s="106">
        <v>83</v>
      </c>
      <c r="CO15" s="120">
        <v>85</v>
      </c>
      <c r="CP15" s="120">
        <f>SUM(CN15:CO15)</f>
        <v>168</v>
      </c>
      <c r="CQ15" s="112">
        <v>1</v>
      </c>
      <c r="CR15" s="30">
        <v>280</v>
      </c>
      <c r="CS15" s="6" t="s">
        <v>1</v>
      </c>
      <c r="CT15" s="8"/>
      <c r="CU15" s="74"/>
      <c r="CV15" s="120"/>
      <c r="CW15" s="120"/>
      <c r="CX15" s="112"/>
      <c r="CY15" s="284"/>
      <c r="CZ15" s="6"/>
    </row>
    <row r="16" spans="1:104" ht="15.75">
      <c r="A16" s="15">
        <v>7</v>
      </c>
      <c r="B16" s="77" t="s">
        <v>211</v>
      </c>
      <c r="C16" s="51" t="s">
        <v>40</v>
      </c>
      <c r="D16" s="65">
        <v>2016</v>
      </c>
      <c r="E16" s="21">
        <v>54</v>
      </c>
      <c r="F16" s="21">
        <v>48.7</v>
      </c>
      <c r="G16" s="21">
        <f>SUM(F16-E16)</f>
        <v>-5.2999999999999972</v>
      </c>
      <c r="H16" s="56"/>
      <c r="I16" s="13">
        <f>SUM(M16+R16+Y16+AD16+AK16+AP16+AW16+BD16+BK16+BP16+BW16+CD16+CK16+CR16+CY16)</f>
        <v>763.5</v>
      </c>
      <c r="J16" s="8"/>
      <c r="K16" s="74"/>
      <c r="L16" s="62"/>
      <c r="M16" s="44"/>
      <c r="N16" s="6"/>
      <c r="O16" s="8"/>
      <c r="P16" s="107">
        <v>76</v>
      </c>
      <c r="Q16" s="62">
        <v>3</v>
      </c>
      <c r="R16" s="44">
        <v>84</v>
      </c>
      <c r="S16" s="6" t="s">
        <v>1</v>
      </c>
      <c r="T16" s="8"/>
      <c r="U16" s="74"/>
      <c r="V16" s="120"/>
      <c r="W16" s="120"/>
      <c r="X16" s="112"/>
      <c r="Y16" s="30"/>
      <c r="Z16" s="6"/>
      <c r="AA16" s="8"/>
      <c r="AB16" s="74"/>
      <c r="AC16" s="5"/>
      <c r="AD16" s="30"/>
      <c r="AE16" s="48"/>
      <c r="AF16" s="8"/>
      <c r="AG16" s="107">
        <v>66</v>
      </c>
      <c r="AH16" s="120">
        <v>58</v>
      </c>
      <c r="AI16" s="120">
        <f>SUM(AG16:AH16)</f>
        <v>124</v>
      </c>
      <c r="AJ16" s="112">
        <v>2</v>
      </c>
      <c r="AK16" s="30">
        <v>107.5</v>
      </c>
      <c r="AL16" s="6" t="s">
        <v>1</v>
      </c>
      <c r="AM16" s="8"/>
      <c r="AN16" s="144">
        <v>57</v>
      </c>
      <c r="AO16" s="5">
        <v>2</v>
      </c>
      <c r="AP16" s="44">
        <v>92</v>
      </c>
      <c r="AQ16" s="48" t="s">
        <v>1</v>
      </c>
      <c r="AR16" s="8"/>
      <c r="AS16" s="107">
        <v>60</v>
      </c>
      <c r="AT16" s="120">
        <v>59</v>
      </c>
      <c r="AU16" s="120">
        <f>SUM(AS16:AT16)</f>
        <v>119</v>
      </c>
      <c r="AV16" s="112">
        <v>3</v>
      </c>
      <c r="AW16" s="30">
        <v>100</v>
      </c>
      <c r="AX16" s="6" t="s">
        <v>1</v>
      </c>
      <c r="AY16" s="8"/>
      <c r="AZ16" s="74"/>
      <c r="BA16" s="120"/>
      <c r="BB16" s="120">
        <f>SUM(AZ16:BA16)</f>
        <v>0</v>
      </c>
      <c r="BC16" s="112"/>
      <c r="BD16" s="30"/>
      <c r="BE16" s="6"/>
      <c r="BF16" s="8"/>
      <c r="BG16" s="74"/>
      <c r="BH16" s="120"/>
      <c r="BI16" s="120">
        <f>SUM(BG16:BH16)</f>
        <v>0</v>
      </c>
      <c r="BJ16" s="112"/>
      <c r="BK16" s="30"/>
      <c r="BL16" s="6"/>
      <c r="BM16" s="8"/>
      <c r="BN16" s="137"/>
      <c r="BO16" s="112"/>
      <c r="BP16" s="30"/>
      <c r="BQ16" s="6"/>
      <c r="BR16" s="8"/>
      <c r="BS16" s="74"/>
      <c r="BT16" s="120"/>
      <c r="BU16" s="120">
        <f>SUM(BS16:BT16)</f>
        <v>0</v>
      </c>
      <c r="BV16" s="112"/>
      <c r="BW16" s="30"/>
      <c r="BX16" s="6" t="s">
        <v>1</v>
      </c>
      <c r="BY16" s="8"/>
      <c r="BZ16" s="74"/>
      <c r="CA16" s="120"/>
      <c r="CB16" s="120"/>
      <c r="CC16" s="112"/>
      <c r="CD16" s="30"/>
      <c r="CE16" s="6"/>
      <c r="CF16" s="8"/>
      <c r="CG16" s="74"/>
      <c r="CH16" s="120"/>
      <c r="CI16" s="120"/>
      <c r="CJ16" s="112"/>
      <c r="CK16" s="30"/>
      <c r="CL16" s="6"/>
      <c r="CM16" s="8"/>
      <c r="CN16" s="74">
        <v>58</v>
      </c>
      <c r="CO16" s="120">
        <v>56</v>
      </c>
      <c r="CP16" s="120">
        <f>SUM(CN16:CO16)</f>
        <v>114</v>
      </c>
      <c r="CQ16" s="112">
        <v>3</v>
      </c>
      <c r="CR16" s="30">
        <v>100</v>
      </c>
      <c r="CS16" s="6" t="s">
        <v>1</v>
      </c>
      <c r="CT16" s="8"/>
      <c r="CU16" s="107">
        <v>67</v>
      </c>
      <c r="CV16" s="120">
        <v>61</v>
      </c>
      <c r="CW16" s="120">
        <f>SUM(CU16:CV16)</f>
        <v>128</v>
      </c>
      <c r="CX16" s="112">
        <v>1</v>
      </c>
      <c r="CY16" s="30">
        <v>280</v>
      </c>
      <c r="CZ16" s="6" t="s">
        <v>1</v>
      </c>
    </row>
    <row r="17" spans="1:104" ht="15.75">
      <c r="A17" s="15">
        <v>8</v>
      </c>
      <c r="B17" s="77" t="s">
        <v>210</v>
      </c>
      <c r="C17" s="52" t="s">
        <v>65</v>
      </c>
      <c r="D17" s="65">
        <v>2016</v>
      </c>
      <c r="E17" s="21">
        <v>54</v>
      </c>
      <c r="F17" s="21">
        <v>47.1</v>
      </c>
      <c r="G17" s="21">
        <f>SUM(F17-E17)</f>
        <v>-6.8999999999999986</v>
      </c>
      <c r="H17" s="56"/>
      <c r="I17" s="13">
        <f>SUM(M17+R17+Y17+AD17+AK17+AP17+AW17+BD17+BK17+BP17+BW17+CD17+CK17+CR17+CY17)</f>
        <v>606</v>
      </c>
      <c r="J17" s="8"/>
      <c r="K17" s="74"/>
      <c r="L17" s="62"/>
      <c r="M17" s="44"/>
      <c r="N17" s="6"/>
      <c r="O17" s="8"/>
      <c r="P17" s="107">
        <v>63</v>
      </c>
      <c r="Q17" s="62">
        <v>2</v>
      </c>
      <c r="R17" s="44">
        <v>92</v>
      </c>
      <c r="S17" s="6" t="s">
        <v>1</v>
      </c>
      <c r="T17" s="8"/>
      <c r="U17" s="107">
        <v>64</v>
      </c>
      <c r="V17" s="120">
        <v>65</v>
      </c>
      <c r="W17" s="120">
        <f>SUM(U17:V17)</f>
        <v>129</v>
      </c>
      <c r="X17" s="112">
        <v>4</v>
      </c>
      <c r="Y17" s="44">
        <v>92</v>
      </c>
      <c r="Z17" s="6" t="s">
        <v>1</v>
      </c>
      <c r="AA17" s="8"/>
      <c r="AB17" s="107">
        <v>66</v>
      </c>
      <c r="AC17" s="5">
        <v>4</v>
      </c>
      <c r="AD17" s="30">
        <v>75</v>
      </c>
      <c r="AE17" s="48" t="s">
        <v>1</v>
      </c>
      <c r="AF17" s="8"/>
      <c r="AG17" s="74"/>
      <c r="AH17" s="120"/>
      <c r="AI17" s="120"/>
      <c r="AJ17" s="112"/>
      <c r="AK17" s="30"/>
      <c r="AL17" s="6"/>
      <c r="AM17" s="8"/>
      <c r="AN17" s="74"/>
      <c r="AO17" s="5"/>
      <c r="AP17" s="30"/>
      <c r="AQ17" s="48"/>
      <c r="AR17" s="8"/>
      <c r="AS17" s="107">
        <v>64</v>
      </c>
      <c r="AT17" s="120">
        <v>61</v>
      </c>
      <c r="AU17" s="120">
        <f>SUM(AS17:AT17)</f>
        <v>125</v>
      </c>
      <c r="AV17" s="112">
        <v>4</v>
      </c>
      <c r="AW17" s="30">
        <v>92</v>
      </c>
      <c r="AX17" s="6" t="s">
        <v>1</v>
      </c>
      <c r="AY17" s="8"/>
      <c r="AZ17" s="107">
        <v>70</v>
      </c>
      <c r="BA17" s="120">
        <v>52</v>
      </c>
      <c r="BB17" s="120">
        <f>SUM(AZ17:BA17)</f>
        <v>122</v>
      </c>
      <c r="BC17" s="112">
        <v>2</v>
      </c>
      <c r="BD17" s="30">
        <v>115</v>
      </c>
      <c r="BE17" s="6" t="s">
        <v>1</v>
      </c>
      <c r="BF17" s="8"/>
      <c r="BG17" s="74"/>
      <c r="BH17" s="120"/>
      <c r="BI17" s="120">
        <f>SUM(BG17:BH17)</f>
        <v>0</v>
      </c>
      <c r="BJ17" s="112"/>
      <c r="BK17" s="30"/>
      <c r="BL17" s="6"/>
      <c r="BM17" s="8"/>
      <c r="BN17" s="137"/>
      <c r="BO17" s="112"/>
      <c r="BP17" s="30"/>
      <c r="BQ17" s="6"/>
      <c r="BR17" s="8"/>
      <c r="BS17" s="107">
        <v>55</v>
      </c>
      <c r="BT17" s="120">
        <v>58</v>
      </c>
      <c r="BU17" s="120">
        <f>SUM(BS17:BT17)</f>
        <v>113</v>
      </c>
      <c r="BV17" s="112">
        <v>1</v>
      </c>
      <c r="BW17" s="30">
        <v>140</v>
      </c>
      <c r="BX17" s="6" t="s">
        <v>1</v>
      </c>
      <c r="BY17" s="8"/>
      <c r="BZ17" s="74"/>
      <c r="CA17" s="120"/>
      <c r="CB17" s="120"/>
      <c r="CC17" s="112"/>
      <c r="CD17" s="30"/>
      <c r="CE17" s="6"/>
      <c r="CF17" s="8"/>
      <c r="CG17" s="74"/>
      <c r="CH17" s="120"/>
      <c r="CI17" s="120"/>
      <c r="CJ17" s="112"/>
      <c r="CK17" s="30"/>
      <c r="CL17" s="6"/>
      <c r="CM17" s="8"/>
      <c r="CN17" s="74"/>
      <c r="CO17" s="120"/>
      <c r="CP17" s="120"/>
      <c r="CQ17" s="112"/>
      <c r="CR17" s="30"/>
      <c r="CS17" s="6"/>
      <c r="CT17" s="8"/>
      <c r="CU17" s="74"/>
      <c r="CV17" s="120"/>
      <c r="CW17" s="120"/>
      <c r="CX17" s="112"/>
      <c r="CY17" s="30"/>
      <c r="CZ17" s="6"/>
    </row>
  </sheetData>
  <sortState xmlns:xlrd2="http://schemas.microsoft.com/office/spreadsheetml/2017/richdata2" ref="B10:CZ17">
    <sortCondition descending="1" ref="I10:I17"/>
  </sortState>
  <mergeCells count="81">
    <mergeCell ref="BZ5:CE5"/>
    <mergeCell ref="BZ6:CE6"/>
    <mergeCell ref="BZ7:CE7"/>
    <mergeCell ref="BZ8:CE8"/>
    <mergeCell ref="CD9:CE9"/>
    <mergeCell ref="CG5:CL5"/>
    <mergeCell ref="CG6:CL6"/>
    <mergeCell ref="CG7:CL7"/>
    <mergeCell ref="CG8:CL8"/>
    <mergeCell ref="CK9:CL9"/>
    <mergeCell ref="AG5:AL5"/>
    <mergeCell ref="AG6:AL6"/>
    <mergeCell ref="AG7:AL7"/>
    <mergeCell ref="AG8:AL8"/>
    <mergeCell ref="AK9:AL9"/>
    <mergeCell ref="BN6:BQ6"/>
    <mergeCell ref="BN8:BQ8"/>
    <mergeCell ref="BP9:BQ9"/>
    <mergeCell ref="BN5:BQ5"/>
    <mergeCell ref="BN7:BQ7"/>
    <mergeCell ref="U5:Z5"/>
    <mergeCell ref="U6:Z6"/>
    <mergeCell ref="U7:Z7"/>
    <mergeCell ref="U8:Z8"/>
    <mergeCell ref="Y9:Z9"/>
    <mergeCell ref="AB5:AE5"/>
    <mergeCell ref="AB6:AE6"/>
    <mergeCell ref="AB7:AE7"/>
    <mergeCell ref="AB8:AE8"/>
    <mergeCell ref="AD9:AE9"/>
    <mergeCell ref="K4:N4"/>
    <mergeCell ref="K5:N5"/>
    <mergeCell ref="M9:N9"/>
    <mergeCell ref="K6:N6"/>
    <mergeCell ref="K7:N7"/>
    <mergeCell ref="K8:N8"/>
    <mergeCell ref="A1:I4"/>
    <mergeCell ref="B8:B9"/>
    <mergeCell ref="C8:C9"/>
    <mergeCell ref="D8:D9"/>
    <mergeCell ref="E8:E9"/>
    <mergeCell ref="F8:F9"/>
    <mergeCell ref="I7:I9"/>
    <mergeCell ref="G8:G9"/>
    <mergeCell ref="P8:S8"/>
    <mergeCell ref="R9:S9"/>
    <mergeCell ref="P4:S4"/>
    <mergeCell ref="P5:S5"/>
    <mergeCell ref="P6:S6"/>
    <mergeCell ref="P7:S7"/>
    <mergeCell ref="AS6:AX6"/>
    <mergeCell ref="AS7:AX7"/>
    <mergeCell ref="AS8:AX8"/>
    <mergeCell ref="AW9:AX9"/>
    <mergeCell ref="AN5:AQ5"/>
    <mergeCell ref="AN6:AQ6"/>
    <mergeCell ref="AN7:AQ7"/>
    <mergeCell ref="AN8:AQ8"/>
    <mergeCell ref="AP9:AQ9"/>
    <mergeCell ref="BG7:BL7"/>
    <mergeCell ref="BG8:BL8"/>
    <mergeCell ref="BK9:BL9"/>
    <mergeCell ref="AZ6:BE6"/>
    <mergeCell ref="AZ7:BE7"/>
    <mergeCell ref="AZ8:BE8"/>
    <mergeCell ref="BD9:BE9"/>
    <mergeCell ref="CN5:CS5"/>
    <mergeCell ref="CN6:CS6"/>
    <mergeCell ref="CN7:CS7"/>
    <mergeCell ref="CN8:CS8"/>
    <mergeCell ref="CR9:CS9"/>
    <mergeCell ref="BS5:BX5"/>
    <mergeCell ref="BS6:BX6"/>
    <mergeCell ref="BS7:BX7"/>
    <mergeCell ref="BS8:BX8"/>
    <mergeCell ref="BW9:BX9"/>
    <mergeCell ref="CU5:CZ5"/>
    <mergeCell ref="CU6:CZ6"/>
    <mergeCell ref="CU7:CZ7"/>
    <mergeCell ref="CU8:CZ8"/>
    <mergeCell ref="CY9:CZ9"/>
  </mergeCells>
  <pageMargins left="0.41" right="0.25" top="0.65" bottom="0.75" header="0.3" footer="0.3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pageSetUpPr fitToPage="1"/>
  </sheetPr>
  <dimension ref="A1:CS13"/>
  <sheetViews>
    <sheetView zoomScale="130" zoomScaleNormal="130" workbookViewId="0">
      <pane xSplit="12375" topLeftCell="CM1" activePane="topRight"/>
      <selection pane="topRight" activeCell="CT21" sqref="CT21"/>
    </sheetView>
  </sheetViews>
  <sheetFormatPr baseColWidth="10" defaultRowHeight="15"/>
  <cols>
    <col min="1" max="1" width="3.28515625" style="14" customWidth="1"/>
    <col min="2" max="2" width="22.5703125" style="14" customWidth="1"/>
    <col min="3" max="3" width="13.140625" style="14" customWidth="1"/>
    <col min="4" max="4" width="9.28515625" style="14" bestFit="1" customWidth="1"/>
    <col min="5" max="5" width="6.42578125" style="17" customWidth="1"/>
    <col min="6" max="6" width="4.85546875" style="18" bestFit="1" customWidth="1"/>
    <col min="7" max="7" width="5.28515625" style="18" bestFit="1" customWidth="1"/>
    <col min="8" max="8" width="0.85546875" customWidth="1"/>
    <col min="9" max="9" width="20.7109375" customWidth="1"/>
    <col min="10" max="10" width="0.85546875" customWidth="1"/>
    <col min="11" max="11" width="7.85546875" customWidth="1"/>
    <col min="12" max="12" width="6.7109375" customWidth="1"/>
    <col min="13" max="13" width="6.28515625" customWidth="1"/>
    <col min="14" max="14" width="4" customWidth="1"/>
    <col min="15" max="15" width="0.85546875" customWidth="1"/>
    <col min="16" max="16" width="7.85546875" customWidth="1"/>
    <col min="17" max="17" width="6.7109375" customWidth="1"/>
    <col min="18" max="18" width="6.28515625" customWidth="1"/>
    <col min="19" max="19" width="4" customWidth="1"/>
    <col min="20" max="20" width="0.85546875" customWidth="1"/>
    <col min="21" max="22" width="6.42578125" bestFit="1" customWidth="1"/>
    <col min="23" max="23" width="5" bestFit="1" customWidth="1"/>
    <col min="24" max="24" width="6.85546875" style="31" bestFit="1" customWidth="1"/>
    <col min="25" max="25" width="6.28515625" customWidth="1"/>
    <col min="26" max="26" width="4" customWidth="1"/>
    <col min="27" max="27" width="0.85546875" customWidth="1"/>
    <col min="28" max="28" width="7.85546875" customWidth="1"/>
    <col min="29" max="29" width="6.7109375" customWidth="1"/>
    <col min="30" max="30" width="6.28515625" customWidth="1"/>
    <col min="31" max="31" width="4" customWidth="1"/>
    <col min="32" max="32" width="0.85546875" customWidth="1"/>
    <col min="33" max="34" width="6.42578125" bestFit="1" customWidth="1"/>
    <col min="35" max="35" width="5" bestFit="1" customWidth="1"/>
    <col min="36" max="36" width="6.85546875" style="31" bestFit="1" customWidth="1"/>
    <col min="37" max="37" width="6.28515625" customWidth="1"/>
    <col min="38" max="38" width="4" customWidth="1"/>
    <col min="39" max="39" width="0.85546875" customWidth="1"/>
    <col min="40" max="40" width="7.85546875" customWidth="1"/>
    <col min="41" max="41" width="6.7109375" customWidth="1"/>
    <col min="42" max="42" width="6.28515625" customWidth="1"/>
    <col min="43" max="43" width="4" customWidth="1"/>
    <col min="44" max="44" width="0.85546875" customWidth="1"/>
    <col min="45" max="46" width="6.42578125" bestFit="1" customWidth="1"/>
    <col min="47" max="47" width="5" bestFit="1" customWidth="1"/>
    <col min="48" max="48" width="6.85546875" style="31" bestFit="1" customWidth="1"/>
    <col min="49" max="49" width="6.28515625" customWidth="1"/>
    <col min="50" max="50" width="4" customWidth="1"/>
    <col min="51" max="51" width="0.85546875" customWidth="1"/>
    <col min="52" max="53" width="6.42578125" bestFit="1" customWidth="1"/>
    <col min="54" max="54" width="5" bestFit="1" customWidth="1"/>
    <col min="55" max="55" width="6.85546875" style="31" bestFit="1" customWidth="1"/>
    <col min="56" max="56" width="6.28515625" customWidth="1"/>
    <col min="57" max="57" width="4" customWidth="1"/>
    <col min="58" max="58" width="0.85546875" customWidth="1"/>
    <col min="59" max="59" width="7.85546875" customWidth="1"/>
    <col min="60" max="60" width="6.140625" style="31" customWidth="1"/>
    <col min="61" max="61" width="6.28515625" customWidth="1"/>
    <col min="62" max="62" width="4" customWidth="1"/>
    <col min="63" max="63" width="0.85546875" customWidth="1"/>
    <col min="64" max="65" width="6.42578125" bestFit="1" customWidth="1"/>
    <col min="66" max="66" width="5" bestFit="1" customWidth="1"/>
    <col min="67" max="67" width="6.85546875" style="31" bestFit="1" customWidth="1"/>
    <col min="68" max="68" width="6.28515625" customWidth="1"/>
    <col min="69" max="69" width="4" customWidth="1"/>
    <col min="70" max="70" width="0.85546875" customWidth="1"/>
    <col min="71" max="72" width="6.42578125" bestFit="1" customWidth="1"/>
    <col min="73" max="73" width="5" bestFit="1" customWidth="1"/>
    <col min="74" max="74" width="6.85546875" style="31" bestFit="1" customWidth="1"/>
    <col min="75" max="75" width="6.28515625" customWidth="1"/>
    <col min="76" max="76" width="4" customWidth="1"/>
    <col min="77" max="77" width="0.85546875" customWidth="1"/>
    <col min="78" max="79" width="6.42578125" bestFit="1" customWidth="1"/>
    <col min="80" max="80" width="5" bestFit="1" customWidth="1"/>
    <col min="81" max="81" width="6.85546875" style="31" bestFit="1" customWidth="1"/>
    <col min="82" max="82" width="6.28515625" customWidth="1"/>
    <col min="83" max="83" width="4" customWidth="1"/>
    <col min="84" max="84" width="0.85546875" customWidth="1"/>
    <col min="85" max="86" width="6.42578125" bestFit="1" customWidth="1"/>
    <col min="87" max="87" width="5" bestFit="1" customWidth="1"/>
    <col min="88" max="88" width="6.85546875" style="31" bestFit="1" customWidth="1"/>
    <col min="89" max="89" width="6.28515625" customWidth="1"/>
    <col min="90" max="90" width="4" customWidth="1"/>
    <col min="91" max="91" width="0.85546875" customWidth="1"/>
    <col min="92" max="93" width="6.42578125" bestFit="1" customWidth="1"/>
    <col min="94" max="94" width="5" bestFit="1" customWidth="1"/>
    <col min="95" max="95" width="6.85546875" style="31" bestFit="1" customWidth="1"/>
    <col min="96" max="96" width="6.28515625" customWidth="1"/>
    <col min="97" max="97" width="4" customWidth="1"/>
  </cols>
  <sheetData>
    <row r="1" spans="1:97" ht="15.75" customHeight="1" thickTop="1">
      <c r="A1" s="193"/>
      <c r="B1" s="194"/>
      <c r="C1" s="194"/>
      <c r="D1" s="194"/>
      <c r="E1" s="194"/>
      <c r="F1" s="194"/>
      <c r="G1" s="194"/>
      <c r="H1" s="194"/>
      <c r="I1" s="195"/>
      <c r="K1" s="255"/>
      <c r="L1" s="255"/>
      <c r="M1" s="255"/>
      <c r="N1" s="255"/>
      <c r="P1" s="255"/>
      <c r="Q1" s="255"/>
      <c r="R1" s="255"/>
      <c r="S1" s="255"/>
      <c r="U1" s="45"/>
      <c r="V1" s="45"/>
      <c r="W1" s="45"/>
      <c r="X1" s="45"/>
      <c r="Y1" s="45"/>
      <c r="Z1" s="45"/>
      <c r="AB1" s="255"/>
      <c r="AC1" s="255"/>
      <c r="AD1" s="255"/>
      <c r="AE1" s="255"/>
      <c r="AG1" s="45"/>
      <c r="AH1" s="45"/>
      <c r="AI1" s="45"/>
      <c r="AJ1" s="45"/>
      <c r="AK1" s="45"/>
      <c r="AL1" s="45"/>
      <c r="AN1" s="255"/>
      <c r="AO1" s="255"/>
      <c r="AP1" s="255"/>
      <c r="AQ1" s="255"/>
      <c r="AS1" s="45"/>
      <c r="AT1" s="45"/>
      <c r="AU1" s="45"/>
      <c r="AV1" s="45"/>
      <c r="AW1" s="45"/>
      <c r="AX1" s="45"/>
      <c r="AZ1" s="45"/>
      <c r="BA1" s="45"/>
      <c r="BB1" s="45"/>
      <c r="BC1" s="45"/>
      <c r="BD1" s="45"/>
      <c r="BE1" s="45"/>
      <c r="BG1" s="45"/>
      <c r="BH1" s="45"/>
      <c r="BI1" s="45"/>
      <c r="BJ1" s="45"/>
      <c r="BL1" s="45"/>
      <c r="BM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Z1" s="45"/>
      <c r="CA1" s="45"/>
      <c r="CB1" s="45"/>
      <c r="CC1" s="45"/>
      <c r="CD1" s="45"/>
      <c r="CE1" s="45"/>
      <c r="CG1" s="45"/>
      <c r="CH1" s="45"/>
      <c r="CI1" s="45"/>
      <c r="CJ1" s="45"/>
      <c r="CK1" s="45"/>
      <c r="CL1" s="45"/>
      <c r="CN1" s="45"/>
      <c r="CO1" s="45"/>
      <c r="CP1" s="45"/>
      <c r="CQ1" s="45"/>
      <c r="CR1" s="45"/>
      <c r="CS1" s="45"/>
    </row>
    <row r="2" spans="1:97" ht="15" customHeight="1">
      <c r="A2" s="196"/>
      <c r="B2" s="197"/>
      <c r="C2" s="197"/>
      <c r="D2" s="197"/>
      <c r="E2" s="197"/>
      <c r="F2" s="197"/>
      <c r="G2" s="197"/>
      <c r="H2" s="197"/>
      <c r="I2" s="198"/>
      <c r="K2" s="255"/>
      <c r="L2" s="255"/>
      <c r="M2" s="255"/>
      <c r="N2" s="255"/>
      <c r="P2" s="255"/>
      <c r="Q2" s="255"/>
      <c r="R2" s="255"/>
      <c r="S2" s="255"/>
      <c r="U2" s="45"/>
      <c r="V2" s="45"/>
      <c r="W2" s="45"/>
      <c r="X2" s="45"/>
      <c r="Y2" s="45"/>
      <c r="Z2" s="45"/>
      <c r="AB2" s="255"/>
      <c r="AC2" s="255"/>
      <c r="AD2" s="255"/>
      <c r="AE2" s="255"/>
      <c r="AG2" s="45"/>
      <c r="AH2" s="45"/>
      <c r="AI2" s="45"/>
      <c r="AJ2" s="45"/>
      <c r="AK2" s="45"/>
      <c r="AL2" s="45"/>
      <c r="AN2" s="255"/>
      <c r="AO2" s="255"/>
      <c r="AP2" s="255"/>
      <c r="AQ2" s="255"/>
      <c r="AS2" s="45"/>
      <c r="AT2" s="45"/>
      <c r="AU2" s="45"/>
      <c r="AV2" s="45"/>
      <c r="AW2" s="45"/>
      <c r="AX2" s="45"/>
      <c r="AZ2" s="45"/>
      <c r="BA2" s="45"/>
      <c r="BB2" s="45"/>
      <c r="BC2" s="45"/>
      <c r="BD2" s="45"/>
      <c r="BE2" s="45"/>
      <c r="BG2" s="45"/>
      <c r="BH2" s="45"/>
      <c r="BI2" s="45"/>
      <c r="BJ2" s="45"/>
      <c r="BL2" s="45"/>
      <c r="BM2" s="45"/>
      <c r="BN2" s="45"/>
      <c r="BO2" s="45"/>
      <c r="BP2" s="45"/>
      <c r="BQ2" s="45"/>
      <c r="BS2" s="45"/>
      <c r="BT2" s="45"/>
      <c r="BU2" s="45"/>
      <c r="BV2" s="45"/>
      <c r="BW2" s="45"/>
      <c r="BX2" s="45"/>
      <c r="BZ2" s="45"/>
      <c r="CA2" s="45"/>
      <c r="CB2" s="45"/>
      <c r="CC2" s="45"/>
      <c r="CD2" s="45"/>
      <c r="CE2" s="45"/>
      <c r="CG2" s="45"/>
      <c r="CH2" s="45"/>
      <c r="CI2" s="45"/>
      <c r="CJ2" s="45"/>
      <c r="CK2" s="45"/>
      <c r="CL2" s="45"/>
      <c r="CN2" s="45"/>
      <c r="CO2" s="45"/>
      <c r="CP2" s="45"/>
      <c r="CQ2" s="45"/>
      <c r="CR2" s="45"/>
      <c r="CS2" s="45"/>
    </row>
    <row r="3" spans="1:97">
      <c r="A3" s="196"/>
      <c r="B3" s="197"/>
      <c r="C3" s="197"/>
      <c r="D3" s="197"/>
      <c r="E3" s="197"/>
      <c r="F3" s="197"/>
      <c r="G3" s="197"/>
      <c r="H3" s="197"/>
      <c r="I3" s="198"/>
    </row>
    <row r="4" spans="1:97" ht="15.75" customHeight="1" thickBot="1">
      <c r="A4" s="199"/>
      <c r="B4" s="200"/>
      <c r="C4" s="200"/>
      <c r="D4" s="200"/>
      <c r="E4" s="200"/>
      <c r="F4" s="200"/>
      <c r="G4" s="200"/>
      <c r="H4" s="200"/>
      <c r="I4" s="201"/>
      <c r="K4" s="256"/>
      <c r="L4" s="256"/>
      <c r="M4" s="256"/>
      <c r="N4" s="256"/>
      <c r="P4" s="256"/>
      <c r="Q4" s="256"/>
      <c r="R4" s="256"/>
      <c r="S4" s="256"/>
      <c r="AB4" s="256"/>
      <c r="AC4" s="256"/>
      <c r="AD4" s="256"/>
      <c r="AE4" s="256"/>
      <c r="AN4" s="256"/>
      <c r="AO4" s="256"/>
      <c r="AP4" s="256"/>
      <c r="AQ4" s="256"/>
    </row>
    <row r="5" spans="1:97" ht="16.5" customHeight="1" thickTop="1">
      <c r="B5" s="64" t="s">
        <v>153</v>
      </c>
      <c r="H5" s="2"/>
      <c r="I5" s="94" t="s">
        <v>3</v>
      </c>
      <c r="J5" s="85"/>
      <c r="O5" s="85"/>
      <c r="T5" s="8"/>
      <c r="U5" s="180" t="s">
        <v>223</v>
      </c>
      <c r="V5" s="181"/>
      <c r="W5" s="181"/>
      <c r="X5" s="182"/>
      <c r="Y5" s="182"/>
      <c r="Z5" s="183"/>
      <c r="AA5" s="85"/>
      <c r="AF5" s="8"/>
      <c r="AG5" s="180" t="s">
        <v>414</v>
      </c>
      <c r="AH5" s="181"/>
      <c r="AI5" s="181"/>
      <c r="AJ5" s="182"/>
      <c r="AK5" s="182"/>
      <c r="AL5" s="183"/>
      <c r="AM5" s="85"/>
      <c r="AR5" s="8"/>
      <c r="AS5" s="180" t="s">
        <v>437</v>
      </c>
      <c r="AT5" s="181"/>
      <c r="AU5" s="181"/>
      <c r="AV5" s="182"/>
      <c r="AW5" s="182"/>
      <c r="AX5" s="183"/>
      <c r="AY5" s="8"/>
      <c r="AZ5" s="180" t="s">
        <v>444</v>
      </c>
      <c r="BA5" s="181"/>
      <c r="BB5" s="181"/>
      <c r="BC5" s="182"/>
      <c r="BD5" s="182"/>
      <c r="BE5" s="183"/>
      <c r="BF5" s="85"/>
      <c r="BK5" s="8"/>
      <c r="BL5" s="180" t="s">
        <v>470</v>
      </c>
      <c r="BM5" s="181"/>
      <c r="BN5" s="181"/>
      <c r="BO5" s="182"/>
      <c r="BP5" s="182"/>
      <c r="BQ5" s="183"/>
      <c r="BR5" s="8"/>
      <c r="BS5" s="180" t="s">
        <v>477</v>
      </c>
      <c r="BT5" s="181"/>
      <c r="BU5" s="181"/>
      <c r="BV5" s="182"/>
      <c r="BW5" s="182"/>
      <c r="BX5" s="183"/>
      <c r="BY5" s="8"/>
      <c r="BZ5" s="180" t="s">
        <v>483</v>
      </c>
      <c r="CA5" s="181"/>
      <c r="CB5" s="181"/>
      <c r="CC5" s="182"/>
      <c r="CD5" s="182"/>
      <c r="CE5" s="183"/>
      <c r="CF5" s="8"/>
      <c r="CG5" s="180" t="s">
        <v>489</v>
      </c>
      <c r="CH5" s="181"/>
      <c r="CI5" s="181"/>
      <c r="CJ5" s="182"/>
      <c r="CK5" s="182"/>
      <c r="CL5" s="183"/>
      <c r="CM5" s="8"/>
      <c r="CN5" s="180" t="s">
        <v>496</v>
      </c>
      <c r="CO5" s="181"/>
      <c r="CP5" s="181"/>
      <c r="CQ5" s="182"/>
      <c r="CR5" s="182"/>
      <c r="CS5" s="183"/>
    </row>
    <row r="6" spans="1:97" ht="15" customHeight="1">
      <c r="C6" s="38" t="s">
        <v>466</v>
      </c>
      <c r="D6" s="16" t="s">
        <v>11</v>
      </c>
      <c r="H6" s="2"/>
      <c r="I6" s="95" t="s">
        <v>110</v>
      </c>
      <c r="J6" s="86"/>
      <c r="K6" s="87"/>
      <c r="L6" s="87"/>
      <c r="M6" s="87"/>
      <c r="N6" s="87"/>
      <c r="O6" s="86"/>
      <c r="P6" s="87"/>
      <c r="Q6" s="87"/>
      <c r="R6" s="87"/>
      <c r="S6" s="87"/>
      <c r="T6" s="8"/>
      <c r="U6" s="184" t="s">
        <v>240</v>
      </c>
      <c r="V6" s="185"/>
      <c r="W6" s="185"/>
      <c r="X6" s="186"/>
      <c r="Y6" s="186"/>
      <c r="Z6" s="187"/>
      <c r="AA6" s="86"/>
      <c r="AB6" s="87"/>
      <c r="AC6" s="87"/>
      <c r="AD6" s="87"/>
      <c r="AE6" s="87"/>
      <c r="AF6" s="8"/>
      <c r="AG6" s="184" t="s">
        <v>40</v>
      </c>
      <c r="AH6" s="185"/>
      <c r="AI6" s="185"/>
      <c r="AJ6" s="186"/>
      <c r="AK6" s="186"/>
      <c r="AL6" s="187"/>
      <c r="AM6" s="86"/>
      <c r="AN6" s="87"/>
      <c r="AO6" s="87"/>
      <c r="AP6" s="87"/>
      <c r="AQ6" s="87"/>
      <c r="AR6" s="8"/>
      <c r="AS6" s="184" t="s">
        <v>100</v>
      </c>
      <c r="AT6" s="185"/>
      <c r="AU6" s="185"/>
      <c r="AV6" s="186"/>
      <c r="AW6" s="186"/>
      <c r="AX6" s="187"/>
      <c r="AY6" s="8"/>
      <c r="AZ6" s="184" t="s">
        <v>446</v>
      </c>
      <c r="BA6" s="185"/>
      <c r="BB6" s="185"/>
      <c r="BC6" s="186"/>
      <c r="BD6" s="186"/>
      <c r="BE6" s="187"/>
      <c r="BF6" s="86"/>
      <c r="BG6" s="87"/>
      <c r="BK6" s="8"/>
      <c r="BL6" s="184" t="s">
        <v>472</v>
      </c>
      <c r="BM6" s="186"/>
      <c r="BN6" s="186"/>
      <c r="BO6" s="186"/>
      <c r="BP6" s="186"/>
      <c r="BQ6" s="187"/>
      <c r="BR6" s="8"/>
      <c r="BS6" s="184" t="s">
        <v>479</v>
      </c>
      <c r="BT6" s="185"/>
      <c r="BU6" s="185"/>
      <c r="BV6" s="186"/>
      <c r="BW6" s="186"/>
      <c r="BX6" s="187"/>
      <c r="BY6" s="8"/>
      <c r="BZ6" s="184" t="s">
        <v>485</v>
      </c>
      <c r="CA6" s="185"/>
      <c r="CB6" s="185"/>
      <c r="CC6" s="186"/>
      <c r="CD6" s="186"/>
      <c r="CE6" s="187"/>
      <c r="CF6" s="8"/>
      <c r="CG6" s="184" t="s">
        <v>491</v>
      </c>
      <c r="CH6" s="185"/>
      <c r="CI6" s="185"/>
      <c r="CJ6" s="186"/>
      <c r="CK6" s="186"/>
      <c r="CL6" s="187"/>
      <c r="CM6" s="8"/>
      <c r="CN6" s="184" t="s">
        <v>498</v>
      </c>
      <c r="CO6" s="185"/>
      <c r="CP6" s="185"/>
      <c r="CQ6" s="186"/>
      <c r="CR6" s="186"/>
      <c r="CS6" s="187"/>
    </row>
    <row r="7" spans="1:97" ht="13.5" customHeight="1">
      <c r="C7" s="50" t="s">
        <v>179</v>
      </c>
      <c r="D7" s="129">
        <v>1</v>
      </c>
      <c r="F7" s="19"/>
      <c r="G7" s="19"/>
      <c r="H7" s="3"/>
      <c r="I7" s="202" t="s">
        <v>5</v>
      </c>
      <c r="J7" s="7"/>
      <c r="K7" s="180" t="s">
        <v>151</v>
      </c>
      <c r="L7" s="181"/>
      <c r="M7" s="181"/>
      <c r="N7" s="221"/>
      <c r="O7" s="7"/>
      <c r="P7" s="180" t="s">
        <v>195</v>
      </c>
      <c r="Q7" s="182"/>
      <c r="R7" s="182"/>
      <c r="S7" s="183"/>
      <c r="T7" s="8"/>
      <c r="U7" s="241"/>
      <c r="V7" s="241"/>
      <c r="W7" s="241"/>
      <c r="X7" s="241"/>
      <c r="Y7" s="242"/>
      <c r="Z7" s="242"/>
      <c r="AA7" s="7"/>
      <c r="AB7" s="180" t="s">
        <v>239</v>
      </c>
      <c r="AC7" s="182"/>
      <c r="AD7" s="182"/>
      <c r="AE7" s="183"/>
      <c r="AF7" s="8"/>
      <c r="AG7" s="223" t="s">
        <v>422</v>
      </c>
      <c r="AH7" s="231"/>
      <c r="AI7" s="231"/>
      <c r="AJ7" s="231"/>
      <c r="AK7" s="182"/>
      <c r="AL7" s="183"/>
      <c r="AM7" s="7"/>
      <c r="AN7" s="180" t="s">
        <v>430</v>
      </c>
      <c r="AO7" s="182"/>
      <c r="AP7" s="182"/>
      <c r="AQ7" s="183"/>
      <c r="AR7" s="8"/>
      <c r="AS7" s="223" t="s">
        <v>439</v>
      </c>
      <c r="AT7" s="231"/>
      <c r="AU7" s="231"/>
      <c r="AV7" s="231"/>
      <c r="AW7" s="182"/>
      <c r="AX7" s="183"/>
      <c r="AY7" s="8"/>
      <c r="AZ7" s="223" t="s">
        <v>227</v>
      </c>
      <c r="BA7" s="231"/>
      <c r="BB7" s="231"/>
      <c r="BC7" s="253"/>
      <c r="BD7" s="253"/>
      <c r="BE7" s="254"/>
      <c r="BF7" s="7"/>
      <c r="BG7" s="180" t="s">
        <v>458</v>
      </c>
      <c r="BH7" s="182"/>
      <c r="BI7" s="182"/>
      <c r="BJ7" s="183"/>
      <c r="BK7" s="8"/>
      <c r="BL7" s="223" t="s">
        <v>227</v>
      </c>
      <c r="BM7" s="231"/>
      <c r="BN7" s="231"/>
      <c r="BO7" s="253"/>
      <c r="BP7" s="253"/>
      <c r="BQ7" s="254"/>
      <c r="BR7" s="8"/>
      <c r="BS7" s="223" t="s">
        <v>227</v>
      </c>
      <c r="BT7" s="224"/>
      <c r="BU7" s="224"/>
      <c r="BV7" s="224"/>
      <c r="BW7" s="224"/>
      <c r="BX7" s="225"/>
      <c r="BY7" s="8"/>
      <c r="BZ7" s="223" t="s">
        <v>227</v>
      </c>
      <c r="CA7" s="224"/>
      <c r="CB7" s="224"/>
      <c r="CC7" s="224"/>
      <c r="CD7" s="224"/>
      <c r="CE7" s="225"/>
      <c r="CF7" s="8"/>
      <c r="CG7" s="223" t="s">
        <v>227</v>
      </c>
      <c r="CH7" s="224"/>
      <c r="CI7" s="224"/>
      <c r="CJ7" s="224"/>
      <c r="CK7" s="224"/>
      <c r="CL7" s="225"/>
      <c r="CM7" s="8"/>
      <c r="CN7" s="223" t="s">
        <v>227</v>
      </c>
      <c r="CO7" s="224"/>
      <c r="CP7" s="224"/>
      <c r="CQ7" s="224"/>
      <c r="CR7" s="224"/>
      <c r="CS7" s="225"/>
    </row>
    <row r="8" spans="1:97" ht="15" customHeight="1">
      <c r="B8" s="205" t="s">
        <v>70</v>
      </c>
      <c r="C8" s="205" t="s">
        <v>34</v>
      </c>
      <c r="D8" s="205" t="s">
        <v>9</v>
      </c>
      <c r="E8" s="207" t="s">
        <v>96</v>
      </c>
      <c r="F8" s="209" t="s">
        <v>10</v>
      </c>
      <c r="G8" s="209" t="s">
        <v>130</v>
      </c>
      <c r="H8" s="4"/>
      <c r="I8" s="203"/>
      <c r="J8" s="8"/>
      <c r="K8" s="185" t="s">
        <v>108</v>
      </c>
      <c r="L8" s="186"/>
      <c r="M8" s="186"/>
      <c r="N8" s="187"/>
      <c r="O8" s="8"/>
      <c r="P8" s="258" t="s">
        <v>208</v>
      </c>
      <c r="Q8" s="259"/>
      <c r="R8" s="259"/>
      <c r="S8" s="260"/>
      <c r="T8" s="8"/>
      <c r="U8" s="243" t="s">
        <v>228</v>
      </c>
      <c r="V8" s="244"/>
      <c r="W8" s="244"/>
      <c r="X8" s="244"/>
      <c r="Y8" s="245"/>
      <c r="Z8" s="245"/>
      <c r="AA8" s="8"/>
      <c r="AB8" s="258" t="s">
        <v>408</v>
      </c>
      <c r="AC8" s="259"/>
      <c r="AD8" s="259"/>
      <c r="AE8" s="260"/>
      <c r="AF8" s="8"/>
      <c r="AG8" s="229" t="s">
        <v>426</v>
      </c>
      <c r="AH8" s="230"/>
      <c r="AI8" s="230"/>
      <c r="AJ8" s="230"/>
      <c r="AK8" s="182"/>
      <c r="AL8" s="183"/>
      <c r="AM8" s="8"/>
      <c r="AN8" s="184" t="s">
        <v>434</v>
      </c>
      <c r="AO8" s="186"/>
      <c r="AP8" s="186"/>
      <c r="AQ8" s="187"/>
      <c r="AR8" s="8"/>
      <c r="AS8" s="229" t="s">
        <v>426</v>
      </c>
      <c r="AT8" s="230"/>
      <c r="AU8" s="230"/>
      <c r="AV8" s="230"/>
      <c r="AW8" s="182"/>
      <c r="AX8" s="183"/>
      <c r="AY8" s="8"/>
      <c r="AZ8" s="229" t="s">
        <v>423</v>
      </c>
      <c r="BA8" s="230"/>
      <c r="BB8" s="230"/>
      <c r="BC8" s="230"/>
      <c r="BD8" s="182"/>
      <c r="BE8" s="183"/>
      <c r="BF8" s="8"/>
      <c r="BG8" s="258" t="s">
        <v>460</v>
      </c>
      <c r="BH8" s="259"/>
      <c r="BI8" s="259"/>
      <c r="BJ8" s="260"/>
      <c r="BK8" s="8"/>
      <c r="BL8" s="229" t="s">
        <v>423</v>
      </c>
      <c r="BM8" s="230"/>
      <c r="BN8" s="230"/>
      <c r="BO8" s="230"/>
      <c r="BP8" s="182"/>
      <c r="BQ8" s="183"/>
      <c r="BR8" s="8"/>
      <c r="BS8" s="226" t="s">
        <v>426</v>
      </c>
      <c r="BT8" s="227"/>
      <c r="BU8" s="227"/>
      <c r="BV8" s="227"/>
      <c r="BW8" s="227"/>
      <c r="BX8" s="228"/>
      <c r="BY8" s="8"/>
      <c r="BZ8" s="226" t="s">
        <v>426</v>
      </c>
      <c r="CA8" s="227"/>
      <c r="CB8" s="227"/>
      <c r="CC8" s="227"/>
      <c r="CD8" s="227"/>
      <c r="CE8" s="228"/>
      <c r="CF8" s="8"/>
      <c r="CG8" s="226" t="s">
        <v>426</v>
      </c>
      <c r="CH8" s="227"/>
      <c r="CI8" s="227"/>
      <c r="CJ8" s="227"/>
      <c r="CK8" s="227"/>
      <c r="CL8" s="228"/>
      <c r="CM8" s="8"/>
      <c r="CN8" s="226" t="s">
        <v>426</v>
      </c>
      <c r="CO8" s="227"/>
      <c r="CP8" s="227"/>
      <c r="CQ8" s="227"/>
      <c r="CR8" s="227"/>
      <c r="CS8" s="228"/>
    </row>
    <row r="9" spans="1:97" ht="15" customHeight="1">
      <c r="B9" s="206"/>
      <c r="C9" s="222"/>
      <c r="D9" s="222"/>
      <c r="E9" s="208"/>
      <c r="F9" s="238"/>
      <c r="G9" s="238"/>
      <c r="H9" s="4"/>
      <c r="I9" s="203"/>
      <c r="J9" s="8"/>
      <c r="K9" s="71" t="s">
        <v>142</v>
      </c>
      <c r="L9" s="71" t="s">
        <v>4</v>
      </c>
      <c r="M9" s="257" t="s">
        <v>18</v>
      </c>
      <c r="N9" s="183"/>
      <c r="O9" s="8"/>
      <c r="P9" s="71" t="s">
        <v>142</v>
      </c>
      <c r="Q9" s="71" t="s">
        <v>4</v>
      </c>
      <c r="R9" s="257" t="s">
        <v>18</v>
      </c>
      <c r="S9" s="183"/>
      <c r="T9" s="8"/>
      <c r="U9" s="98" t="s">
        <v>224</v>
      </c>
      <c r="V9" s="98" t="s">
        <v>225</v>
      </c>
      <c r="W9" s="98" t="s">
        <v>226</v>
      </c>
      <c r="X9" s="98" t="s">
        <v>4</v>
      </c>
      <c r="Y9" s="188" t="s">
        <v>18</v>
      </c>
      <c r="Z9" s="189"/>
      <c r="AA9" s="8"/>
      <c r="AB9" s="71" t="s">
        <v>142</v>
      </c>
      <c r="AC9" s="71" t="s">
        <v>4</v>
      </c>
      <c r="AD9" s="257" t="s">
        <v>18</v>
      </c>
      <c r="AE9" s="183"/>
      <c r="AF9" s="8"/>
      <c r="AG9" s="98" t="s">
        <v>224</v>
      </c>
      <c r="AH9" s="98" t="s">
        <v>225</v>
      </c>
      <c r="AI9" s="98" t="s">
        <v>226</v>
      </c>
      <c r="AJ9" s="98" t="s">
        <v>4</v>
      </c>
      <c r="AK9" s="188" t="s">
        <v>18</v>
      </c>
      <c r="AL9" s="189"/>
      <c r="AM9" s="8"/>
      <c r="AN9" s="71" t="s">
        <v>142</v>
      </c>
      <c r="AO9" s="71" t="s">
        <v>4</v>
      </c>
      <c r="AP9" s="257" t="s">
        <v>18</v>
      </c>
      <c r="AQ9" s="183"/>
      <c r="AR9" s="8"/>
      <c r="AS9" s="98" t="s">
        <v>224</v>
      </c>
      <c r="AT9" s="98" t="s">
        <v>225</v>
      </c>
      <c r="AU9" s="98" t="s">
        <v>226</v>
      </c>
      <c r="AV9" s="98" t="s">
        <v>4</v>
      </c>
      <c r="AW9" s="188" t="s">
        <v>18</v>
      </c>
      <c r="AX9" s="189"/>
      <c r="AY9" s="8"/>
      <c r="AZ9" s="98" t="s">
        <v>224</v>
      </c>
      <c r="BA9" s="98" t="s">
        <v>225</v>
      </c>
      <c r="BB9" s="98" t="s">
        <v>226</v>
      </c>
      <c r="BC9" s="98" t="s">
        <v>4</v>
      </c>
      <c r="BD9" s="188" t="s">
        <v>18</v>
      </c>
      <c r="BE9" s="189"/>
      <c r="BF9" s="8"/>
      <c r="BG9" s="98" t="s">
        <v>35</v>
      </c>
      <c r="BH9" s="98" t="s">
        <v>4</v>
      </c>
      <c r="BI9" s="188" t="s">
        <v>18</v>
      </c>
      <c r="BJ9" s="189"/>
      <c r="BK9" s="8"/>
      <c r="BL9" s="98" t="s">
        <v>224</v>
      </c>
      <c r="BM9" s="98" t="s">
        <v>225</v>
      </c>
      <c r="BN9" s="98" t="s">
        <v>226</v>
      </c>
      <c r="BO9" s="98" t="s">
        <v>4</v>
      </c>
      <c r="BP9" s="188" t="s">
        <v>18</v>
      </c>
      <c r="BQ9" s="189"/>
      <c r="BR9" s="8"/>
      <c r="BS9" s="98" t="s">
        <v>224</v>
      </c>
      <c r="BT9" s="98" t="s">
        <v>225</v>
      </c>
      <c r="BU9" s="98" t="s">
        <v>226</v>
      </c>
      <c r="BV9" s="98" t="s">
        <v>4</v>
      </c>
      <c r="BW9" s="188" t="s">
        <v>18</v>
      </c>
      <c r="BX9" s="189"/>
      <c r="BY9" s="8"/>
      <c r="BZ9" s="98" t="s">
        <v>224</v>
      </c>
      <c r="CA9" s="98" t="s">
        <v>225</v>
      </c>
      <c r="CB9" s="98" t="s">
        <v>226</v>
      </c>
      <c r="CC9" s="98" t="s">
        <v>4</v>
      </c>
      <c r="CD9" s="188" t="s">
        <v>18</v>
      </c>
      <c r="CE9" s="189"/>
      <c r="CF9" s="8"/>
      <c r="CG9" s="174" t="s">
        <v>224</v>
      </c>
      <c r="CH9" s="174" t="s">
        <v>225</v>
      </c>
      <c r="CI9" s="98" t="s">
        <v>226</v>
      </c>
      <c r="CJ9" s="98" t="s">
        <v>4</v>
      </c>
      <c r="CK9" s="188" t="s">
        <v>18</v>
      </c>
      <c r="CL9" s="189"/>
      <c r="CM9" s="8"/>
      <c r="CN9" s="174" t="s">
        <v>224</v>
      </c>
      <c r="CO9" s="174" t="s">
        <v>225</v>
      </c>
      <c r="CP9" s="98" t="s">
        <v>226</v>
      </c>
      <c r="CQ9" s="98" t="s">
        <v>4</v>
      </c>
      <c r="CR9" s="188" t="s">
        <v>18</v>
      </c>
      <c r="CS9" s="189"/>
    </row>
    <row r="10" spans="1:97" ht="15" customHeight="1">
      <c r="A10" s="15">
        <v>1</v>
      </c>
      <c r="B10" s="77" t="s">
        <v>105</v>
      </c>
      <c r="C10" s="52" t="s">
        <v>190</v>
      </c>
      <c r="D10" s="66">
        <v>2017</v>
      </c>
      <c r="E10" s="99">
        <v>31.1</v>
      </c>
      <c r="F10" s="100">
        <v>16.7</v>
      </c>
      <c r="G10" s="172">
        <f>SUM(F10-E10)</f>
        <v>-14.400000000000002</v>
      </c>
      <c r="H10" s="2"/>
      <c r="I10" s="13">
        <f>SUM(M10+R10+Y10+AD10+AK10+AP10+AW10+BD10+BI10+BP10+BW10+CD10+CK10+CR10)</f>
        <v>2280</v>
      </c>
      <c r="J10" s="8"/>
      <c r="K10" s="115">
        <v>46</v>
      </c>
      <c r="L10" s="47">
        <v>1</v>
      </c>
      <c r="M10" s="44">
        <v>100</v>
      </c>
      <c r="N10" s="6" t="s">
        <v>1</v>
      </c>
      <c r="O10" s="8"/>
      <c r="P10" s="115">
        <v>44</v>
      </c>
      <c r="Q10" s="47">
        <v>1</v>
      </c>
      <c r="R10" s="44">
        <v>100</v>
      </c>
      <c r="S10" s="6" t="s">
        <v>1</v>
      </c>
      <c r="T10" s="8"/>
      <c r="U10" s="107">
        <v>46</v>
      </c>
      <c r="V10" s="120">
        <v>51</v>
      </c>
      <c r="W10" s="120">
        <f>SUM(U10:V10)</f>
        <v>97</v>
      </c>
      <c r="X10" s="112">
        <v>1</v>
      </c>
      <c r="Y10" s="30">
        <v>140</v>
      </c>
      <c r="Z10" s="6" t="s">
        <v>1</v>
      </c>
      <c r="AA10" s="8"/>
      <c r="AB10" s="108">
        <v>46</v>
      </c>
      <c r="AC10" s="47">
        <v>1</v>
      </c>
      <c r="AD10" s="44">
        <v>100</v>
      </c>
      <c r="AE10" s="6" t="s">
        <v>1</v>
      </c>
      <c r="AF10" s="8"/>
      <c r="AG10" s="106">
        <v>107</v>
      </c>
      <c r="AH10" s="120">
        <v>99</v>
      </c>
      <c r="AI10" s="120">
        <f>SUM(AG10:AH10)</f>
        <v>206</v>
      </c>
      <c r="AJ10" s="112">
        <v>1</v>
      </c>
      <c r="AK10" s="30">
        <v>280</v>
      </c>
      <c r="AL10" s="6" t="s">
        <v>1</v>
      </c>
      <c r="AM10" s="8"/>
      <c r="AN10" s="109">
        <v>42</v>
      </c>
      <c r="AO10" s="47">
        <v>1</v>
      </c>
      <c r="AP10" s="44">
        <v>100</v>
      </c>
      <c r="AQ10" s="6" t="s">
        <v>1</v>
      </c>
      <c r="AR10" s="8"/>
      <c r="AS10" s="106">
        <v>92</v>
      </c>
      <c r="AT10" s="120"/>
      <c r="AU10" s="120">
        <f>SUM(AS10:AT10)</f>
        <v>92</v>
      </c>
      <c r="AV10" s="112">
        <v>1</v>
      </c>
      <c r="AW10" s="30">
        <v>200</v>
      </c>
      <c r="AX10" s="6" t="s">
        <v>1</v>
      </c>
      <c r="AY10" s="8"/>
      <c r="AZ10" s="106">
        <v>93</v>
      </c>
      <c r="BA10" s="120">
        <v>100</v>
      </c>
      <c r="BB10" s="120">
        <f>SUM(AZ10:BA10)</f>
        <v>193</v>
      </c>
      <c r="BC10" s="112">
        <v>1</v>
      </c>
      <c r="BD10" s="30">
        <v>280</v>
      </c>
      <c r="BE10" s="6" t="s">
        <v>1</v>
      </c>
      <c r="BF10" s="8"/>
      <c r="BG10" s="137"/>
      <c r="BH10" s="112"/>
      <c r="BI10" s="30"/>
      <c r="BJ10" s="6"/>
      <c r="BK10" s="8"/>
      <c r="BL10" s="107">
        <v>43</v>
      </c>
      <c r="BM10" s="120">
        <v>44</v>
      </c>
      <c r="BN10" s="120">
        <f>SUM(BL10:BM10)</f>
        <v>87</v>
      </c>
      <c r="BO10" s="112">
        <v>1</v>
      </c>
      <c r="BP10" s="30">
        <v>140</v>
      </c>
      <c r="BQ10" s="6" t="s">
        <v>1</v>
      </c>
      <c r="BR10" s="8"/>
      <c r="BS10" s="106">
        <v>92</v>
      </c>
      <c r="BT10" s="120">
        <v>89</v>
      </c>
      <c r="BU10" s="120">
        <f>SUM(BS10:BT10)</f>
        <v>181</v>
      </c>
      <c r="BV10" s="112">
        <v>1</v>
      </c>
      <c r="BW10" s="30">
        <v>280</v>
      </c>
      <c r="BX10" s="6" t="s">
        <v>1</v>
      </c>
      <c r="BY10" s="8"/>
      <c r="BZ10" s="106">
        <v>99</v>
      </c>
      <c r="CA10" s="120">
        <v>89</v>
      </c>
      <c r="CB10" s="120">
        <f>SUM(BZ10:CA10)</f>
        <v>188</v>
      </c>
      <c r="CC10" s="112">
        <v>1</v>
      </c>
      <c r="CD10" s="30">
        <v>280</v>
      </c>
      <c r="CE10" s="6" t="s">
        <v>1</v>
      </c>
      <c r="CF10" s="8"/>
      <c r="CG10" s="74"/>
      <c r="CH10" s="120"/>
      <c r="CI10" s="120"/>
      <c r="CJ10" s="112"/>
      <c r="CK10" s="30"/>
      <c r="CL10" s="6"/>
      <c r="CM10" s="8"/>
      <c r="CN10" s="107">
        <v>53</v>
      </c>
      <c r="CO10" s="120">
        <v>51</v>
      </c>
      <c r="CP10" s="120">
        <f>SUM(CN10:CO10)</f>
        <v>104</v>
      </c>
      <c r="CQ10" s="112">
        <v>1</v>
      </c>
      <c r="CR10" s="30">
        <v>280</v>
      </c>
      <c r="CS10" s="6" t="s">
        <v>1</v>
      </c>
    </row>
    <row r="11" spans="1:97" ht="15.75">
      <c r="A11" s="15">
        <v>2</v>
      </c>
      <c r="B11" s="77" t="s">
        <v>173</v>
      </c>
      <c r="C11" s="52" t="s">
        <v>43</v>
      </c>
      <c r="D11" s="66">
        <v>2017</v>
      </c>
      <c r="E11" s="99">
        <v>54</v>
      </c>
      <c r="F11" s="100">
        <v>53.2</v>
      </c>
      <c r="G11" s="53">
        <f>SUM(F11-E11)</f>
        <v>-0.79999999999999716</v>
      </c>
      <c r="H11" s="2"/>
      <c r="I11" s="13">
        <f>SUM(M11+R11+Y11+AD11+AK11+AP11+AW11+BD11+BI11+BP11+BW11+CD11+CK11+CR11)</f>
        <v>1437</v>
      </c>
      <c r="J11" s="8"/>
      <c r="K11" s="108">
        <v>63</v>
      </c>
      <c r="L11" s="47">
        <v>1</v>
      </c>
      <c r="M11" s="44">
        <v>100</v>
      </c>
      <c r="N11" s="6" t="s">
        <v>1</v>
      </c>
      <c r="O11" s="8"/>
      <c r="P11" s="108">
        <v>65</v>
      </c>
      <c r="Q11" s="47">
        <v>1</v>
      </c>
      <c r="R11" s="44">
        <v>100</v>
      </c>
      <c r="S11" s="6" t="s">
        <v>1</v>
      </c>
      <c r="T11" s="8"/>
      <c r="U11" s="107">
        <v>65</v>
      </c>
      <c r="V11" s="120">
        <v>57</v>
      </c>
      <c r="W11" s="120">
        <f>SUM(U11:V11)</f>
        <v>122</v>
      </c>
      <c r="X11" s="112">
        <v>1</v>
      </c>
      <c r="Y11" s="30">
        <v>140</v>
      </c>
      <c r="Z11" s="6" t="s">
        <v>1</v>
      </c>
      <c r="AA11" s="8"/>
      <c r="AB11" s="131"/>
      <c r="AC11" s="47"/>
      <c r="AD11" s="44"/>
      <c r="AE11" s="6"/>
      <c r="AF11" s="8"/>
      <c r="AG11" s="107">
        <v>56</v>
      </c>
      <c r="AH11" s="120">
        <v>52</v>
      </c>
      <c r="AI11" s="120">
        <f>SUM(AG11:AH11)</f>
        <v>108</v>
      </c>
      <c r="AJ11" s="112">
        <v>1</v>
      </c>
      <c r="AK11" s="30">
        <v>140</v>
      </c>
      <c r="AL11" s="6" t="s">
        <v>1</v>
      </c>
      <c r="AM11" s="8"/>
      <c r="AN11" s="109">
        <v>61</v>
      </c>
      <c r="AO11" s="47">
        <v>2</v>
      </c>
      <c r="AP11" s="44">
        <v>92</v>
      </c>
      <c r="AQ11" s="6" t="s">
        <v>1</v>
      </c>
      <c r="AR11" s="8"/>
      <c r="AS11" s="74"/>
      <c r="AT11" s="120"/>
      <c r="AU11" s="120"/>
      <c r="AV11" s="112"/>
      <c r="AW11" s="30"/>
      <c r="AX11" s="6"/>
      <c r="AY11" s="8"/>
      <c r="AZ11" s="107">
        <v>52</v>
      </c>
      <c r="BA11" s="120">
        <v>61</v>
      </c>
      <c r="BB11" s="120">
        <f>SUM(AZ11:BA11)</f>
        <v>113</v>
      </c>
      <c r="BC11" s="112">
        <v>2</v>
      </c>
      <c r="BD11" s="30">
        <v>115</v>
      </c>
      <c r="BE11" s="6" t="s">
        <v>1</v>
      </c>
      <c r="BF11" s="8"/>
      <c r="BG11" s="143">
        <v>51</v>
      </c>
      <c r="BH11" s="112">
        <v>1</v>
      </c>
      <c r="BI11" s="44">
        <v>100</v>
      </c>
      <c r="BJ11" s="6" t="s">
        <v>1</v>
      </c>
      <c r="BK11" s="8"/>
      <c r="BL11" s="107">
        <v>65</v>
      </c>
      <c r="BM11" s="120">
        <v>53</v>
      </c>
      <c r="BN11" s="120">
        <f>SUM(BL11:BM11)</f>
        <v>118</v>
      </c>
      <c r="BO11" s="112">
        <v>2</v>
      </c>
      <c r="BP11" s="30">
        <v>115</v>
      </c>
      <c r="BQ11" s="6" t="s">
        <v>1</v>
      </c>
      <c r="BR11" s="8"/>
      <c r="BS11" s="74"/>
      <c r="BT11" s="120"/>
      <c r="BU11" s="120"/>
      <c r="BV11" s="112"/>
      <c r="BW11" s="30"/>
      <c r="BX11" s="6"/>
      <c r="BY11" s="8"/>
      <c r="BZ11" s="107">
        <v>53</v>
      </c>
      <c r="CA11" s="120">
        <v>51</v>
      </c>
      <c r="CB11" s="120">
        <f>SUM(BZ11:CA11)</f>
        <v>104</v>
      </c>
      <c r="CC11" s="112">
        <v>1</v>
      </c>
      <c r="CD11" s="30">
        <v>140</v>
      </c>
      <c r="CE11" s="6" t="s">
        <v>1</v>
      </c>
      <c r="CF11" s="8"/>
      <c r="CG11" s="74">
        <v>61</v>
      </c>
      <c r="CH11" s="120"/>
      <c r="CI11" s="120"/>
      <c r="CJ11" s="112">
        <v>1</v>
      </c>
      <c r="CK11" s="30">
        <v>140</v>
      </c>
      <c r="CL11" s="6" t="s">
        <v>1</v>
      </c>
      <c r="CM11" s="8"/>
      <c r="CN11" s="107">
        <v>56</v>
      </c>
      <c r="CO11" s="120">
        <v>57</v>
      </c>
      <c r="CP11" s="120">
        <f>SUM(CN11:CO11)</f>
        <v>113</v>
      </c>
      <c r="CQ11" s="112">
        <v>1</v>
      </c>
      <c r="CR11" s="30">
        <v>255</v>
      </c>
      <c r="CS11" s="6" t="s">
        <v>1</v>
      </c>
    </row>
    <row r="12" spans="1:97" ht="15.75">
      <c r="A12" s="15">
        <v>3</v>
      </c>
      <c r="B12" s="77" t="s">
        <v>174</v>
      </c>
      <c r="C12" s="52" t="s">
        <v>190</v>
      </c>
      <c r="D12" s="65">
        <v>2019</v>
      </c>
      <c r="E12" s="99">
        <v>54</v>
      </c>
      <c r="F12" s="100">
        <v>53.5</v>
      </c>
      <c r="G12" s="53">
        <f>SUM(F12-E12)</f>
        <v>-0.5</v>
      </c>
      <c r="H12" s="2"/>
      <c r="I12" s="13">
        <f>SUM(M12+R12+Y12+AD12+AK12+AP12+AW12+BD12+BI12+BP12+BW12+CD12+CK12+CR12)</f>
        <v>1388</v>
      </c>
      <c r="J12" s="8"/>
      <c r="K12" s="108">
        <v>66</v>
      </c>
      <c r="L12" s="47">
        <v>2</v>
      </c>
      <c r="M12" s="44">
        <v>92</v>
      </c>
      <c r="N12" s="6" t="s">
        <v>1</v>
      </c>
      <c r="O12" s="8"/>
      <c r="P12" s="108">
        <v>75</v>
      </c>
      <c r="Q12" s="47">
        <v>2</v>
      </c>
      <c r="R12" s="44">
        <v>92</v>
      </c>
      <c r="S12" s="6" t="s">
        <v>1</v>
      </c>
      <c r="T12" s="8"/>
      <c r="U12" s="107">
        <v>64</v>
      </c>
      <c r="V12" s="120">
        <v>63</v>
      </c>
      <c r="W12" s="120">
        <f>SUM(U12:V12)</f>
        <v>127</v>
      </c>
      <c r="X12" s="112">
        <v>2</v>
      </c>
      <c r="Y12" s="30">
        <v>115</v>
      </c>
      <c r="Z12" s="6" t="s">
        <v>1</v>
      </c>
      <c r="AA12" s="8"/>
      <c r="AB12" s="108">
        <v>58</v>
      </c>
      <c r="AC12" s="47">
        <v>1</v>
      </c>
      <c r="AD12" s="44">
        <v>100</v>
      </c>
      <c r="AE12" s="6" t="s">
        <v>1</v>
      </c>
      <c r="AF12" s="8"/>
      <c r="AG12" s="107">
        <v>59</v>
      </c>
      <c r="AH12" s="120">
        <v>56</v>
      </c>
      <c r="AI12" s="120">
        <f>SUM(AG12:AH12)</f>
        <v>115</v>
      </c>
      <c r="AJ12" s="112">
        <v>2</v>
      </c>
      <c r="AK12" s="30">
        <v>115</v>
      </c>
      <c r="AL12" s="6" t="s">
        <v>1</v>
      </c>
      <c r="AM12" s="8"/>
      <c r="AN12" s="115"/>
      <c r="AO12" s="145">
        <v>3</v>
      </c>
      <c r="AP12" s="146">
        <v>84</v>
      </c>
      <c r="AQ12" s="147" t="s">
        <v>1</v>
      </c>
      <c r="AR12" s="8"/>
      <c r="AS12" s="107">
        <v>67</v>
      </c>
      <c r="AT12" s="120">
        <v>64</v>
      </c>
      <c r="AU12" s="120">
        <f>SUM(AS12:AT12)</f>
        <v>131</v>
      </c>
      <c r="AV12" s="112">
        <v>1</v>
      </c>
      <c r="AW12" s="30">
        <v>140</v>
      </c>
      <c r="AX12" s="6" t="s">
        <v>1</v>
      </c>
      <c r="AY12" s="8"/>
      <c r="AZ12" s="107">
        <v>57</v>
      </c>
      <c r="BA12" s="120">
        <v>51</v>
      </c>
      <c r="BB12" s="120">
        <f>SUM(AZ12:BA12)</f>
        <v>108</v>
      </c>
      <c r="BC12" s="112">
        <v>1</v>
      </c>
      <c r="BD12" s="30">
        <v>140</v>
      </c>
      <c r="BE12" s="6" t="s">
        <v>1</v>
      </c>
      <c r="BF12" s="8"/>
      <c r="BG12" s="138"/>
      <c r="BH12" s="112"/>
      <c r="BI12" s="117"/>
      <c r="BJ12" s="6"/>
      <c r="BK12" s="8"/>
      <c r="BL12" s="107">
        <v>55</v>
      </c>
      <c r="BM12" s="120">
        <v>52</v>
      </c>
      <c r="BN12" s="120">
        <f>SUM(BL12:BM12)</f>
        <v>107</v>
      </c>
      <c r="BO12" s="112">
        <v>1</v>
      </c>
      <c r="BP12" s="30">
        <v>140</v>
      </c>
      <c r="BQ12" s="6" t="s">
        <v>1</v>
      </c>
      <c r="BR12" s="8"/>
      <c r="BS12" s="74"/>
      <c r="BT12" s="120"/>
      <c r="BU12" s="120"/>
      <c r="BV12" s="112"/>
      <c r="BW12" s="30"/>
      <c r="BX12" s="6"/>
      <c r="BY12" s="8"/>
      <c r="BZ12" s="107">
        <v>51</v>
      </c>
      <c r="CA12" s="120">
        <v>56</v>
      </c>
      <c r="CB12" s="120">
        <f>SUM(BZ12:CA12)</f>
        <v>107</v>
      </c>
      <c r="CC12" s="112">
        <v>2</v>
      </c>
      <c r="CD12" s="30">
        <v>115</v>
      </c>
      <c r="CE12" s="6" t="s">
        <v>1</v>
      </c>
      <c r="CF12" s="8"/>
      <c r="CG12" s="74"/>
      <c r="CH12" s="120"/>
      <c r="CI12" s="120"/>
      <c r="CJ12" s="112"/>
      <c r="CK12" s="30"/>
      <c r="CL12" s="6"/>
      <c r="CM12" s="8"/>
      <c r="CN12" s="107">
        <v>54</v>
      </c>
      <c r="CO12" s="120">
        <v>59</v>
      </c>
      <c r="CP12" s="120">
        <f>SUM(CN12:CO12)</f>
        <v>113</v>
      </c>
      <c r="CQ12" s="112">
        <v>1</v>
      </c>
      <c r="CR12" s="30">
        <v>255</v>
      </c>
      <c r="CS12" s="6" t="s">
        <v>1</v>
      </c>
    </row>
    <row r="13" spans="1:97" ht="15.75">
      <c r="A13" s="15">
        <v>4</v>
      </c>
      <c r="B13" s="77" t="s">
        <v>457</v>
      </c>
      <c r="C13" s="52" t="s">
        <v>59</v>
      </c>
      <c r="D13" s="66">
        <v>2017</v>
      </c>
      <c r="E13" s="99">
        <v>54</v>
      </c>
      <c r="F13" s="100">
        <v>54</v>
      </c>
      <c r="G13" s="53">
        <f>SUM(F13-E13)</f>
        <v>0</v>
      </c>
      <c r="H13" s="2"/>
      <c r="I13" s="13">
        <f>SUM(M13+R13+Y13+AD13+AK13+AP13+AW13+BD13+BI13+BP13+BW13+CD13+CK13+CR13)</f>
        <v>492</v>
      </c>
      <c r="J13" s="8"/>
      <c r="K13" s="131"/>
      <c r="L13" s="47"/>
      <c r="M13" s="44"/>
      <c r="N13" s="6"/>
      <c r="O13" s="8"/>
      <c r="P13" s="131"/>
      <c r="Q13" s="47"/>
      <c r="R13" s="44"/>
      <c r="S13" s="6"/>
      <c r="T13" s="8"/>
      <c r="U13" s="74"/>
      <c r="V13" s="120"/>
      <c r="W13" s="120"/>
      <c r="X13" s="112"/>
      <c r="Y13" s="30"/>
      <c r="Z13" s="6"/>
      <c r="AA13" s="8"/>
      <c r="AB13" s="131"/>
      <c r="AC13" s="47"/>
      <c r="AD13" s="44"/>
      <c r="AE13" s="6"/>
      <c r="AF13" s="8"/>
      <c r="AG13" s="74"/>
      <c r="AH13" s="120"/>
      <c r="AI13" s="120"/>
      <c r="AJ13" s="112"/>
      <c r="AK13" s="30"/>
      <c r="AL13" s="6"/>
      <c r="AM13" s="8"/>
      <c r="AN13" s="131"/>
      <c r="AO13" s="47"/>
      <c r="AP13" s="44"/>
      <c r="AQ13" s="6"/>
      <c r="AR13" s="8"/>
      <c r="AS13" s="74"/>
      <c r="AT13" s="120"/>
      <c r="AU13" s="120"/>
      <c r="AV13" s="112"/>
      <c r="AW13" s="30"/>
      <c r="AX13" s="6"/>
      <c r="AY13" s="8"/>
      <c r="AZ13" s="74"/>
      <c r="BA13" s="120"/>
      <c r="BB13" s="120"/>
      <c r="BC13" s="112"/>
      <c r="BD13" s="30"/>
      <c r="BE13" s="6"/>
      <c r="BF13" s="8"/>
      <c r="BG13" s="107">
        <v>68</v>
      </c>
      <c r="BH13" s="112">
        <v>2</v>
      </c>
      <c r="BI13" s="29">
        <v>92</v>
      </c>
      <c r="BJ13" s="6" t="s">
        <v>1</v>
      </c>
      <c r="BK13" s="8"/>
      <c r="BL13" s="107">
        <v>68</v>
      </c>
      <c r="BM13" s="120">
        <v>65</v>
      </c>
      <c r="BN13" s="120">
        <f>SUM(BL13:BM13)</f>
        <v>133</v>
      </c>
      <c r="BO13" s="112">
        <v>3</v>
      </c>
      <c r="BP13" s="30">
        <v>100</v>
      </c>
      <c r="BQ13" s="6" t="s">
        <v>1</v>
      </c>
      <c r="BR13" s="8"/>
      <c r="BS13" s="74"/>
      <c r="BT13" s="120"/>
      <c r="BU13" s="120"/>
      <c r="BV13" s="112"/>
      <c r="BW13" s="30"/>
      <c r="BX13" s="6"/>
      <c r="BY13" s="8"/>
      <c r="BZ13" s="107">
        <v>65</v>
      </c>
      <c r="CA13" s="120">
        <v>55</v>
      </c>
      <c r="CB13" s="120">
        <f>SUM(BZ13:CA13)</f>
        <v>120</v>
      </c>
      <c r="CC13" s="112">
        <v>3</v>
      </c>
      <c r="CD13" s="30">
        <v>100</v>
      </c>
      <c r="CE13" s="6" t="s">
        <v>1</v>
      </c>
      <c r="CF13" s="8"/>
      <c r="CG13" s="74"/>
      <c r="CH13" s="120"/>
      <c r="CI13" s="120"/>
      <c r="CJ13" s="112"/>
      <c r="CK13" s="30"/>
      <c r="CL13" s="6"/>
      <c r="CM13" s="8"/>
      <c r="CN13" s="107">
        <v>60</v>
      </c>
      <c r="CO13" s="120">
        <v>63</v>
      </c>
      <c r="CP13" s="120">
        <f>SUM(CN13:CO13)</f>
        <v>123</v>
      </c>
      <c r="CQ13" s="112">
        <v>3</v>
      </c>
      <c r="CR13" s="30">
        <v>200</v>
      </c>
      <c r="CS13" s="6" t="s">
        <v>1</v>
      </c>
    </row>
  </sheetData>
  <sortState xmlns:xlrd2="http://schemas.microsoft.com/office/spreadsheetml/2017/richdata2" ref="B10:CS13">
    <sortCondition descending="1" ref="I10:I13"/>
  </sortState>
  <mergeCells count="76">
    <mergeCell ref="BZ5:CE5"/>
    <mergeCell ref="BZ6:CE6"/>
    <mergeCell ref="BZ7:CE7"/>
    <mergeCell ref="BZ8:CE8"/>
    <mergeCell ref="CD9:CE9"/>
    <mergeCell ref="BS5:BX5"/>
    <mergeCell ref="BS6:BX6"/>
    <mergeCell ref="BS7:BX7"/>
    <mergeCell ref="BS8:BX8"/>
    <mergeCell ref="BW9:BX9"/>
    <mergeCell ref="BG7:BJ7"/>
    <mergeCell ref="BG8:BJ8"/>
    <mergeCell ref="BI9:BJ9"/>
    <mergeCell ref="AG5:AL5"/>
    <mergeCell ref="AG6:AL6"/>
    <mergeCell ref="AG7:AL7"/>
    <mergeCell ref="AG8:AL8"/>
    <mergeCell ref="AK9:AL9"/>
    <mergeCell ref="AS5:AX5"/>
    <mergeCell ref="AS6:AX6"/>
    <mergeCell ref="AS7:AX7"/>
    <mergeCell ref="AS8:AX8"/>
    <mergeCell ref="AW9:AX9"/>
    <mergeCell ref="AZ5:BE5"/>
    <mergeCell ref="AZ6:BE6"/>
    <mergeCell ref="AZ7:BE7"/>
    <mergeCell ref="AB1:AE2"/>
    <mergeCell ref="AB4:AE4"/>
    <mergeCell ref="AB7:AE7"/>
    <mergeCell ref="AB8:AE8"/>
    <mergeCell ref="AD9:AE9"/>
    <mergeCell ref="U5:Z5"/>
    <mergeCell ref="U6:Z6"/>
    <mergeCell ref="U7:Z7"/>
    <mergeCell ref="U8:Z8"/>
    <mergeCell ref="Y9:Z9"/>
    <mergeCell ref="A1:I4"/>
    <mergeCell ref="K1:N2"/>
    <mergeCell ref="K4:N4"/>
    <mergeCell ref="K7:N7"/>
    <mergeCell ref="M9:N9"/>
    <mergeCell ref="B8:B9"/>
    <mergeCell ref="C8:C9"/>
    <mergeCell ref="D8:D9"/>
    <mergeCell ref="E8:E9"/>
    <mergeCell ref="F8:F9"/>
    <mergeCell ref="K8:N8"/>
    <mergeCell ref="G8:G9"/>
    <mergeCell ref="I7:I9"/>
    <mergeCell ref="P1:S2"/>
    <mergeCell ref="P4:S4"/>
    <mergeCell ref="P7:S7"/>
    <mergeCell ref="P8:S8"/>
    <mergeCell ref="R9:S9"/>
    <mergeCell ref="AZ8:BE8"/>
    <mergeCell ref="BD9:BE9"/>
    <mergeCell ref="AN1:AQ2"/>
    <mergeCell ref="AN4:AQ4"/>
    <mergeCell ref="AN7:AQ7"/>
    <mergeCell ref="AN8:AQ8"/>
    <mergeCell ref="AP9:AQ9"/>
    <mergeCell ref="BL5:BQ5"/>
    <mergeCell ref="BL6:BQ6"/>
    <mergeCell ref="BL7:BQ7"/>
    <mergeCell ref="BL8:BQ8"/>
    <mergeCell ref="BP9:BQ9"/>
    <mergeCell ref="CG5:CL5"/>
    <mergeCell ref="CG6:CL6"/>
    <mergeCell ref="CG7:CL7"/>
    <mergeCell ref="CG8:CL8"/>
    <mergeCell ref="CK9:CL9"/>
    <mergeCell ref="CN5:CS5"/>
    <mergeCell ref="CN6:CS6"/>
    <mergeCell ref="CN7:CS7"/>
    <mergeCell ref="CN8:CS8"/>
    <mergeCell ref="CR9:CS9"/>
  </mergeCells>
  <pageMargins left="0.41" right="0.25" top="0.65" bottom="0.75" header="0.3" footer="0.3"/>
  <pageSetup paperSize="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/>
  <dimension ref="A1:BJ66"/>
  <sheetViews>
    <sheetView topLeftCell="AW1" zoomScale="130" zoomScaleNormal="130" workbookViewId="0">
      <selection activeCell="BG1" sqref="BG1"/>
    </sheetView>
  </sheetViews>
  <sheetFormatPr baseColWidth="10" defaultRowHeight="15"/>
  <cols>
    <col min="1" max="1" width="2" customWidth="1"/>
    <col min="2" max="2" width="19.42578125" bestFit="1" customWidth="1"/>
    <col min="3" max="3" width="10.140625" bestFit="1" customWidth="1"/>
    <col min="4" max="4" width="5" style="31" bestFit="1" customWidth="1"/>
    <col min="5" max="5" width="2" customWidth="1"/>
    <col min="6" max="6" width="19.42578125" bestFit="1" customWidth="1"/>
    <col min="7" max="7" width="10.140625" bestFit="1" customWidth="1"/>
    <col min="8" max="8" width="5" style="31" bestFit="1" customWidth="1"/>
    <col min="9" max="9" width="2" customWidth="1"/>
    <col min="10" max="10" width="19.42578125" bestFit="1" customWidth="1"/>
    <col min="11" max="11" width="10.140625" bestFit="1" customWidth="1"/>
    <col min="12" max="12" width="5" style="31" bestFit="1" customWidth="1"/>
    <col min="13" max="13" width="2" customWidth="1"/>
    <col min="14" max="14" width="19.42578125" bestFit="1" customWidth="1"/>
    <col min="15" max="15" width="10.140625" bestFit="1" customWidth="1"/>
    <col min="16" max="16" width="5.5703125" style="31" bestFit="1" customWidth="1"/>
    <col min="17" max="17" width="2" customWidth="1"/>
    <col min="18" max="18" width="19.42578125" bestFit="1" customWidth="1"/>
    <col min="20" max="20" width="5.85546875" customWidth="1"/>
    <col min="21" max="21" width="2" customWidth="1"/>
    <col min="22" max="22" width="19.42578125" bestFit="1" customWidth="1"/>
    <col min="24" max="24" width="5.85546875" customWidth="1"/>
    <col min="25" max="25" width="2" customWidth="1"/>
    <col min="26" max="26" width="19.42578125" bestFit="1" customWidth="1"/>
    <col min="28" max="28" width="5.85546875" customWidth="1"/>
    <col min="29" max="29" width="2" customWidth="1"/>
    <col min="30" max="30" width="19.42578125" bestFit="1" customWidth="1"/>
    <col min="31" max="31" width="12.28515625" customWidth="1"/>
    <col min="32" max="32" width="5.85546875" customWidth="1"/>
    <col min="33" max="33" width="2" customWidth="1"/>
    <col min="34" max="34" width="19.42578125" bestFit="1" customWidth="1"/>
    <col min="35" max="35" width="12.28515625" customWidth="1"/>
    <col min="36" max="36" width="5.85546875" customWidth="1"/>
    <col min="37" max="37" width="2" customWidth="1"/>
    <col min="38" max="38" width="19.42578125" bestFit="1" customWidth="1"/>
    <col min="39" max="39" width="12.28515625" customWidth="1"/>
    <col min="40" max="40" width="5.85546875" customWidth="1"/>
    <col min="41" max="41" width="2" customWidth="1"/>
    <col min="42" max="42" width="19.42578125" bestFit="1" customWidth="1"/>
    <col min="43" max="43" width="12.28515625" customWidth="1"/>
    <col min="44" max="44" width="5.85546875" customWidth="1"/>
    <col min="45" max="45" width="2" customWidth="1"/>
    <col min="46" max="46" width="19.42578125" bestFit="1" customWidth="1"/>
    <col min="47" max="47" width="12.28515625" customWidth="1"/>
    <col min="48" max="48" width="5.85546875" customWidth="1"/>
    <col min="49" max="49" width="2" customWidth="1"/>
    <col min="50" max="50" width="19.42578125" bestFit="1" customWidth="1"/>
    <col min="51" max="51" width="12.28515625" customWidth="1"/>
    <col min="52" max="52" width="5.85546875" customWidth="1"/>
    <col min="53" max="53" width="2" customWidth="1"/>
    <col min="54" max="54" width="19.42578125" bestFit="1" customWidth="1"/>
    <col min="55" max="55" width="12.28515625" customWidth="1"/>
    <col min="56" max="56" width="5.85546875" customWidth="1"/>
    <col min="57" max="57" width="2" customWidth="1"/>
    <col min="58" max="58" width="19.42578125" bestFit="1" customWidth="1"/>
    <col min="59" max="59" width="13.85546875" customWidth="1"/>
    <col min="60" max="60" width="8.28515625" customWidth="1"/>
  </cols>
  <sheetData>
    <row r="1" spans="1:62">
      <c r="A1" s="60"/>
      <c r="B1" s="78" t="s">
        <v>88</v>
      </c>
      <c r="C1" s="79" t="s">
        <v>81</v>
      </c>
      <c r="D1" s="80"/>
      <c r="E1" s="60"/>
      <c r="F1" s="78" t="s">
        <v>218</v>
      </c>
      <c r="G1" s="79" t="s">
        <v>73</v>
      </c>
      <c r="H1" s="80"/>
      <c r="I1" s="60"/>
      <c r="J1" s="78" t="s">
        <v>229</v>
      </c>
      <c r="K1" s="79" t="s">
        <v>183</v>
      </c>
      <c r="L1" s="80"/>
      <c r="M1" s="60"/>
      <c r="N1" s="78" t="s">
        <v>242</v>
      </c>
      <c r="O1" s="79" t="s">
        <v>419</v>
      </c>
      <c r="P1" s="80"/>
      <c r="Q1" s="60"/>
      <c r="R1" s="31" t="s">
        <v>420</v>
      </c>
      <c r="S1" s="31" t="s">
        <v>13</v>
      </c>
      <c r="U1" s="60"/>
      <c r="V1" s="31" t="s">
        <v>435</v>
      </c>
      <c r="W1" s="31" t="s">
        <v>16</v>
      </c>
      <c r="Y1" s="60"/>
      <c r="Z1" s="31" t="s">
        <v>442</v>
      </c>
      <c r="AA1" s="31" t="s">
        <v>91</v>
      </c>
      <c r="AC1" s="60"/>
      <c r="AD1" s="31" t="s">
        <v>447</v>
      </c>
      <c r="AE1" s="31" t="s">
        <v>448</v>
      </c>
      <c r="AG1" s="60"/>
      <c r="AH1" s="31" t="s">
        <v>453</v>
      </c>
      <c r="AI1" s="31" t="s">
        <v>189</v>
      </c>
      <c r="AK1" s="60"/>
      <c r="AL1" s="31" t="s">
        <v>467</v>
      </c>
      <c r="AM1" s="31" t="s">
        <v>468</v>
      </c>
      <c r="AO1" s="60"/>
      <c r="AP1" s="31" t="s">
        <v>473</v>
      </c>
      <c r="AQ1" s="31" t="s">
        <v>14</v>
      </c>
      <c r="AS1" s="60"/>
      <c r="AT1" s="31" t="s">
        <v>480</v>
      </c>
      <c r="AU1" s="31" t="s">
        <v>481</v>
      </c>
      <c r="AW1" s="60"/>
      <c r="AX1" s="31" t="s">
        <v>486</v>
      </c>
      <c r="AY1" s="31" t="s">
        <v>191</v>
      </c>
      <c r="BA1" s="60"/>
      <c r="BB1" s="31" t="s">
        <v>492</v>
      </c>
      <c r="BC1" s="31" t="s">
        <v>221</v>
      </c>
      <c r="BE1" s="60"/>
      <c r="BF1" s="31" t="s">
        <v>494</v>
      </c>
      <c r="BG1" s="31" t="s">
        <v>499</v>
      </c>
    </row>
    <row r="2" spans="1:62">
      <c r="A2" s="60"/>
      <c r="B2" s="81" t="s">
        <v>194</v>
      </c>
      <c r="D2" s="82"/>
      <c r="E2" s="60"/>
      <c r="F2" s="81" t="s">
        <v>194</v>
      </c>
      <c r="H2" s="82"/>
      <c r="I2" s="60"/>
      <c r="J2" s="81" t="s">
        <v>194</v>
      </c>
      <c r="L2" s="82"/>
      <c r="M2" s="60"/>
      <c r="N2" s="81" t="s">
        <v>194</v>
      </c>
      <c r="P2" s="82"/>
      <c r="Q2" s="60"/>
      <c r="R2" t="s">
        <v>194</v>
      </c>
      <c r="U2" s="60"/>
      <c r="V2" t="s">
        <v>194</v>
      </c>
      <c r="Y2" s="60"/>
      <c r="Z2" t="s">
        <v>194</v>
      </c>
      <c r="AC2" s="60"/>
      <c r="AD2" t="s">
        <v>194</v>
      </c>
      <c r="AG2" s="60"/>
      <c r="AH2" t="s">
        <v>194</v>
      </c>
      <c r="AK2" s="60"/>
      <c r="AL2" t="s">
        <v>194</v>
      </c>
      <c r="AO2" s="60"/>
      <c r="AP2" t="s">
        <v>194</v>
      </c>
      <c r="AS2" s="60"/>
      <c r="AT2" t="s">
        <v>194</v>
      </c>
      <c r="AW2" s="60"/>
      <c r="AX2" t="s">
        <v>194</v>
      </c>
      <c r="BA2" s="60"/>
      <c r="BB2" t="s">
        <v>194</v>
      </c>
      <c r="BE2" s="60"/>
      <c r="BF2" t="s">
        <v>194</v>
      </c>
    </row>
    <row r="3" spans="1:62">
      <c r="A3" s="60"/>
      <c r="B3" s="51" t="s">
        <v>58</v>
      </c>
      <c r="C3" s="30">
        <v>40</v>
      </c>
      <c r="D3" s="82">
        <v>40</v>
      </c>
      <c r="E3" s="60"/>
      <c r="F3" s="51" t="s">
        <v>93</v>
      </c>
      <c r="G3" s="30">
        <v>90</v>
      </c>
      <c r="H3" s="82"/>
      <c r="I3" s="60"/>
      <c r="J3" s="51" t="s">
        <v>58</v>
      </c>
      <c r="K3" s="30">
        <v>100</v>
      </c>
      <c r="L3" s="82">
        <v>100</v>
      </c>
      <c r="M3" s="60"/>
      <c r="N3" s="51" t="s">
        <v>93</v>
      </c>
      <c r="O3" s="30">
        <v>100</v>
      </c>
      <c r="P3" s="82"/>
      <c r="Q3" s="60"/>
      <c r="R3" s="51" t="s">
        <v>93</v>
      </c>
      <c r="S3" s="44">
        <v>92</v>
      </c>
      <c r="T3">
        <v>92</v>
      </c>
      <c r="U3" s="60"/>
      <c r="V3" s="51" t="s">
        <v>93</v>
      </c>
      <c r="W3" s="30">
        <v>70</v>
      </c>
      <c r="Y3" s="60"/>
      <c r="Z3" s="52" t="s">
        <v>65</v>
      </c>
      <c r="AA3" s="30">
        <v>120</v>
      </c>
      <c r="AC3" s="60"/>
      <c r="AD3" s="52" t="s">
        <v>65</v>
      </c>
      <c r="AE3" s="44">
        <v>84</v>
      </c>
      <c r="AG3" s="60"/>
      <c r="AH3" s="51" t="s">
        <v>93</v>
      </c>
      <c r="AI3" s="30">
        <v>159</v>
      </c>
      <c r="AK3" s="60"/>
      <c r="AL3" s="51" t="s">
        <v>93</v>
      </c>
      <c r="AM3" s="30">
        <v>115</v>
      </c>
      <c r="AO3" s="60"/>
      <c r="AP3" s="51" t="s">
        <v>93</v>
      </c>
      <c r="AQ3" s="30">
        <v>150</v>
      </c>
      <c r="AS3" s="60"/>
      <c r="AT3" s="51" t="s">
        <v>93</v>
      </c>
      <c r="AU3" s="30">
        <v>115</v>
      </c>
      <c r="AW3" s="60"/>
      <c r="AX3" s="51" t="s">
        <v>58</v>
      </c>
      <c r="AY3" s="30">
        <v>142</v>
      </c>
      <c r="AZ3">
        <v>142</v>
      </c>
      <c r="BA3" s="60"/>
      <c r="BB3" s="51" t="s">
        <v>93</v>
      </c>
      <c r="BC3" s="30">
        <v>134</v>
      </c>
      <c r="BE3" s="60"/>
      <c r="BF3" s="51" t="s">
        <v>93</v>
      </c>
      <c r="BG3" s="44">
        <v>180</v>
      </c>
    </row>
    <row r="4" spans="1:62">
      <c r="A4" s="60"/>
      <c r="B4" s="52" t="s">
        <v>65</v>
      </c>
      <c r="C4" s="30">
        <v>120</v>
      </c>
      <c r="D4" s="82">
        <v>120</v>
      </c>
      <c r="E4" s="60"/>
      <c r="F4" s="51" t="s">
        <v>93</v>
      </c>
      <c r="G4" s="30">
        <v>134</v>
      </c>
      <c r="H4" s="82"/>
      <c r="I4" s="60"/>
      <c r="J4" s="52"/>
      <c r="K4" s="30"/>
      <c r="L4" s="82"/>
      <c r="M4" s="60"/>
      <c r="N4" s="51" t="s">
        <v>93</v>
      </c>
      <c r="O4" s="30">
        <v>90</v>
      </c>
      <c r="P4" s="82">
        <f>SUM(O3:O4)</f>
        <v>190</v>
      </c>
      <c r="Q4" s="60"/>
      <c r="R4" s="51" t="s">
        <v>58</v>
      </c>
      <c r="S4" s="30">
        <v>120</v>
      </c>
      <c r="T4">
        <v>120</v>
      </c>
      <c r="U4" s="60"/>
      <c r="V4" s="51" t="s">
        <v>93</v>
      </c>
      <c r="W4" s="30">
        <v>110.8</v>
      </c>
      <c r="Y4" s="60"/>
      <c r="Z4" s="52" t="s">
        <v>65</v>
      </c>
      <c r="AA4" s="30">
        <v>110</v>
      </c>
      <c r="AC4" s="60"/>
      <c r="AD4" s="52" t="s">
        <v>65</v>
      </c>
      <c r="AE4" s="30">
        <v>230</v>
      </c>
      <c r="AG4" s="60"/>
      <c r="AH4" s="51" t="s">
        <v>93</v>
      </c>
      <c r="AI4" s="30">
        <v>95</v>
      </c>
      <c r="AJ4">
        <f>SUM(AI3:AI4)</f>
        <v>254</v>
      </c>
      <c r="AK4" s="60"/>
      <c r="AL4" s="51" t="s">
        <v>93</v>
      </c>
      <c r="AM4" s="30">
        <v>50</v>
      </c>
      <c r="AO4" s="60"/>
      <c r="AP4" s="51" t="s">
        <v>93</v>
      </c>
      <c r="AQ4" s="30">
        <v>110</v>
      </c>
      <c r="AR4">
        <v>260</v>
      </c>
      <c r="AS4" s="60"/>
      <c r="AT4" s="51" t="s">
        <v>93</v>
      </c>
      <c r="AU4" s="30">
        <v>70</v>
      </c>
      <c r="AV4">
        <f>SUM(AU3:AU4)</f>
        <v>185</v>
      </c>
      <c r="AW4" s="60"/>
      <c r="AX4" s="52" t="s">
        <v>65</v>
      </c>
      <c r="AY4" s="30">
        <v>168</v>
      </c>
      <c r="BA4" s="60"/>
      <c r="BB4" s="51" t="s">
        <v>93</v>
      </c>
      <c r="BC4" s="30">
        <v>120</v>
      </c>
      <c r="BD4">
        <f>SUM(BC3:BC4)</f>
        <v>254</v>
      </c>
      <c r="BE4" s="60"/>
      <c r="BF4" s="51" t="s">
        <v>93</v>
      </c>
      <c r="BG4" s="44">
        <v>160</v>
      </c>
    </row>
    <row r="5" spans="1:62">
      <c r="A5" s="60"/>
      <c r="B5" s="52" t="s">
        <v>172</v>
      </c>
      <c r="C5" s="44">
        <v>92</v>
      </c>
      <c r="D5" s="82">
        <v>92</v>
      </c>
      <c r="E5" s="60"/>
      <c r="F5" s="51" t="s">
        <v>93</v>
      </c>
      <c r="G5" s="30">
        <v>120</v>
      </c>
      <c r="H5" s="82"/>
      <c r="I5" s="60"/>
      <c r="J5" s="52"/>
      <c r="K5" s="30"/>
      <c r="L5" s="82"/>
      <c r="M5" s="60"/>
      <c r="N5" s="51" t="s">
        <v>58</v>
      </c>
      <c r="O5" s="30">
        <v>115</v>
      </c>
      <c r="P5" s="82">
        <v>115</v>
      </c>
      <c r="Q5" s="60"/>
      <c r="R5" s="52" t="s">
        <v>65</v>
      </c>
      <c r="S5" s="30">
        <v>168</v>
      </c>
      <c r="U5" s="60"/>
      <c r="V5" s="51" t="s">
        <v>93</v>
      </c>
      <c r="W5" s="30">
        <v>40</v>
      </c>
      <c r="Y5" s="60"/>
      <c r="Z5" s="52" t="s">
        <v>65</v>
      </c>
      <c r="AA5" s="30">
        <v>70</v>
      </c>
      <c r="AC5" s="60"/>
      <c r="AD5" s="52" t="s">
        <v>65</v>
      </c>
      <c r="AE5" s="30">
        <v>184</v>
      </c>
      <c r="AG5" s="60"/>
      <c r="AH5" s="51" t="s">
        <v>58</v>
      </c>
      <c r="AI5" s="30">
        <v>200</v>
      </c>
      <c r="AK5" s="60"/>
      <c r="AL5" s="51" t="s">
        <v>93</v>
      </c>
      <c r="AM5" s="30">
        <v>40</v>
      </c>
      <c r="AN5">
        <f>SUM(AM3:AM5)</f>
        <v>205</v>
      </c>
      <c r="AO5" s="60"/>
      <c r="AP5" s="51" t="s">
        <v>58</v>
      </c>
      <c r="AQ5" s="30">
        <v>115</v>
      </c>
      <c r="AR5">
        <v>115</v>
      </c>
      <c r="AS5" s="60"/>
      <c r="AT5" s="51" t="s">
        <v>58</v>
      </c>
      <c r="AU5" s="30">
        <v>100</v>
      </c>
      <c r="AV5">
        <v>100</v>
      </c>
      <c r="AW5" s="60"/>
      <c r="AX5" s="52" t="s">
        <v>65</v>
      </c>
      <c r="AY5" s="30">
        <v>150</v>
      </c>
      <c r="BA5" s="60"/>
      <c r="BB5" s="51" t="s">
        <v>58</v>
      </c>
      <c r="BC5" s="30">
        <v>168</v>
      </c>
      <c r="BE5" s="60"/>
      <c r="BF5" s="51" t="s">
        <v>93</v>
      </c>
      <c r="BG5" s="44">
        <v>120</v>
      </c>
      <c r="BH5">
        <f>SUM(BG3:BG5)</f>
        <v>460</v>
      </c>
    </row>
    <row r="6" spans="1:62">
      <c r="A6" s="60"/>
      <c r="B6" s="52" t="s">
        <v>44</v>
      </c>
      <c r="C6" s="30">
        <v>168</v>
      </c>
      <c r="D6" s="82">
        <v>168</v>
      </c>
      <c r="E6" s="60"/>
      <c r="F6" s="51" t="s">
        <v>93</v>
      </c>
      <c r="G6" s="44">
        <v>92</v>
      </c>
      <c r="H6" s="82">
        <f>SUM(G3:G6)</f>
        <v>436</v>
      </c>
      <c r="I6" s="60"/>
      <c r="J6" s="52" t="s">
        <v>65</v>
      </c>
      <c r="K6" s="30">
        <v>134</v>
      </c>
      <c r="L6" s="82"/>
      <c r="M6" s="60"/>
      <c r="N6" s="52" t="s">
        <v>65</v>
      </c>
      <c r="O6" s="30">
        <v>75</v>
      </c>
      <c r="P6" s="82"/>
      <c r="Q6" s="60"/>
      <c r="R6" s="52" t="s">
        <v>65</v>
      </c>
      <c r="S6" s="30">
        <v>230</v>
      </c>
      <c r="U6" s="60"/>
      <c r="V6" s="51" t="s">
        <v>93</v>
      </c>
      <c r="W6" s="44">
        <v>67</v>
      </c>
      <c r="X6">
        <f>SUM(W3:W6)</f>
        <v>287.8</v>
      </c>
      <c r="Y6" s="60"/>
      <c r="Z6" s="52" t="s">
        <v>65</v>
      </c>
      <c r="AA6" s="30">
        <v>92</v>
      </c>
      <c r="AB6">
        <f>SUM(AA3:AA6)</f>
        <v>392</v>
      </c>
      <c r="AC6" s="60"/>
      <c r="AD6" s="52" t="s">
        <v>65</v>
      </c>
      <c r="AE6" s="30">
        <v>168</v>
      </c>
      <c r="AG6" s="60"/>
      <c r="AH6" s="51" t="s">
        <v>58</v>
      </c>
      <c r="AI6" s="30">
        <v>90</v>
      </c>
      <c r="AJ6">
        <f>SUM(AI5:AI6)</f>
        <v>290</v>
      </c>
      <c r="AK6" s="60"/>
      <c r="AL6" s="51" t="s">
        <v>58</v>
      </c>
      <c r="AM6" s="30">
        <v>168</v>
      </c>
      <c r="AO6" s="60"/>
      <c r="AP6" s="52" t="s">
        <v>65</v>
      </c>
      <c r="AQ6" s="30">
        <v>168</v>
      </c>
      <c r="AS6" s="60"/>
      <c r="AT6" s="52" t="s">
        <v>65</v>
      </c>
      <c r="AU6" s="30">
        <v>200</v>
      </c>
      <c r="AW6" s="60"/>
      <c r="AX6" s="52" t="s">
        <v>65</v>
      </c>
      <c r="AY6" s="30">
        <v>100</v>
      </c>
      <c r="BA6" s="60"/>
      <c r="BB6" s="51" t="s">
        <v>58</v>
      </c>
      <c r="BC6" s="30">
        <v>100</v>
      </c>
      <c r="BD6">
        <f>SUM(BC5:BC6)</f>
        <v>268</v>
      </c>
      <c r="BE6" s="60"/>
      <c r="BF6" s="51" t="s">
        <v>58</v>
      </c>
      <c r="BG6" s="44">
        <v>220</v>
      </c>
      <c r="BH6">
        <v>220</v>
      </c>
    </row>
    <row r="7" spans="1:62">
      <c r="A7" s="60"/>
      <c r="B7" s="52" t="s">
        <v>102</v>
      </c>
      <c r="C7" s="30">
        <v>150</v>
      </c>
      <c r="D7" s="82"/>
      <c r="E7" s="60"/>
      <c r="F7" s="51" t="s">
        <v>58</v>
      </c>
      <c r="G7" s="30">
        <v>110</v>
      </c>
      <c r="H7" s="82"/>
      <c r="I7" s="60"/>
      <c r="J7" s="52" t="s">
        <v>65</v>
      </c>
      <c r="K7" s="30">
        <v>120</v>
      </c>
      <c r="L7" s="82"/>
      <c r="M7" s="60"/>
      <c r="N7" s="52" t="s">
        <v>65</v>
      </c>
      <c r="O7" s="44">
        <v>92</v>
      </c>
      <c r="P7" s="82"/>
      <c r="Q7" s="60"/>
      <c r="R7" s="52" t="s">
        <v>65</v>
      </c>
      <c r="S7" s="44">
        <v>75</v>
      </c>
      <c r="T7">
        <f>SUM(S5:S7)</f>
        <v>473</v>
      </c>
      <c r="U7" s="60"/>
      <c r="V7" s="51" t="s">
        <v>58</v>
      </c>
      <c r="W7" s="30">
        <v>100</v>
      </c>
      <c r="Y7" s="60"/>
      <c r="Z7" s="52" t="s">
        <v>172</v>
      </c>
      <c r="AA7" s="30">
        <v>215</v>
      </c>
      <c r="AB7">
        <v>115</v>
      </c>
      <c r="AC7" s="60"/>
      <c r="AD7" s="52" t="s">
        <v>65</v>
      </c>
      <c r="AE7" s="30">
        <v>120</v>
      </c>
      <c r="AG7" s="60"/>
      <c r="AH7" s="51" t="s">
        <v>202</v>
      </c>
      <c r="AI7" s="30">
        <v>200</v>
      </c>
      <c r="AK7" s="60"/>
      <c r="AL7" s="51" t="s">
        <v>58</v>
      </c>
      <c r="AM7" s="30">
        <v>60</v>
      </c>
      <c r="AN7">
        <f>SUM(AM6:AM7)</f>
        <v>228</v>
      </c>
      <c r="AO7" s="60"/>
      <c r="AP7" s="52" t="s">
        <v>65</v>
      </c>
      <c r="AQ7" s="30">
        <v>150</v>
      </c>
      <c r="AS7" s="60"/>
      <c r="AT7" s="52" t="s">
        <v>65</v>
      </c>
      <c r="AU7" s="30">
        <v>168</v>
      </c>
      <c r="AW7" s="60"/>
      <c r="AX7" s="52" t="s">
        <v>65</v>
      </c>
      <c r="AY7" s="30">
        <v>150</v>
      </c>
      <c r="AZ7">
        <f>SUM(AY4:AY7)</f>
        <v>568</v>
      </c>
      <c r="BA7" s="60"/>
      <c r="BB7" s="52" t="s">
        <v>65</v>
      </c>
      <c r="BC7" s="30">
        <v>230</v>
      </c>
      <c r="BE7" s="60"/>
      <c r="BF7" s="52" t="s">
        <v>65</v>
      </c>
      <c r="BG7" s="283">
        <v>220</v>
      </c>
    </row>
    <row r="8" spans="1:62">
      <c r="A8" s="60"/>
      <c r="B8" s="52" t="s">
        <v>102</v>
      </c>
      <c r="C8" s="30">
        <v>105</v>
      </c>
      <c r="D8" s="82">
        <f>SUM(C7:C8)</f>
        <v>255</v>
      </c>
      <c r="E8" s="60"/>
      <c r="F8" s="51" t="s">
        <v>58</v>
      </c>
      <c r="G8" s="30">
        <v>70</v>
      </c>
      <c r="H8" s="82">
        <f>SUM(G7:G8)</f>
        <v>180</v>
      </c>
      <c r="I8" s="60"/>
      <c r="J8" s="52" t="s">
        <v>65</v>
      </c>
      <c r="K8" s="30">
        <v>110</v>
      </c>
      <c r="L8" s="82"/>
      <c r="M8" s="60"/>
      <c r="N8" s="52" t="s">
        <v>65</v>
      </c>
      <c r="O8" s="30">
        <v>127</v>
      </c>
      <c r="P8" s="82"/>
      <c r="Q8" s="60"/>
      <c r="R8" s="52" t="s">
        <v>172</v>
      </c>
      <c r="S8" s="30">
        <v>115</v>
      </c>
      <c r="T8">
        <v>115</v>
      </c>
      <c r="U8" s="60"/>
      <c r="V8" s="51" t="s">
        <v>58</v>
      </c>
      <c r="W8" s="30">
        <v>60</v>
      </c>
      <c r="X8">
        <v>160</v>
      </c>
      <c r="Y8" s="60"/>
      <c r="Z8" s="52" t="s">
        <v>44</v>
      </c>
      <c r="AA8" s="30">
        <v>184</v>
      </c>
      <c r="AB8">
        <v>184</v>
      </c>
      <c r="AC8" s="60"/>
      <c r="AD8" s="52" t="s">
        <v>65</v>
      </c>
      <c r="AE8" s="30">
        <v>115</v>
      </c>
      <c r="AF8">
        <f>SUM(AE3:AE8)</f>
        <v>901</v>
      </c>
      <c r="AG8" s="60"/>
      <c r="AH8" s="51" t="s">
        <v>202</v>
      </c>
      <c r="AI8" s="30">
        <v>200</v>
      </c>
      <c r="AJ8">
        <f>SUM(AI7:AI8)</f>
        <v>400</v>
      </c>
      <c r="AK8" s="60"/>
      <c r="AL8" s="52" t="s">
        <v>65</v>
      </c>
      <c r="AM8" s="30">
        <v>150</v>
      </c>
      <c r="AO8" s="60"/>
      <c r="AP8" s="52" t="s">
        <v>65</v>
      </c>
      <c r="AQ8" s="30">
        <v>134</v>
      </c>
      <c r="AS8" s="60"/>
      <c r="AT8" s="52" t="s">
        <v>65</v>
      </c>
      <c r="AU8" s="30">
        <v>150</v>
      </c>
      <c r="AW8" s="60"/>
      <c r="AX8" s="52" t="s">
        <v>44</v>
      </c>
      <c r="AY8" s="30">
        <v>192</v>
      </c>
      <c r="AZ8">
        <v>192</v>
      </c>
      <c r="BA8" s="60"/>
      <c r="BB8" s="52" t="s">
        <v>65</v>
      </c>
      <c r="BC8" s="30">
        <v>184</v>
      </c>
      <c r="BD8">
        <f>SUM(BC7:BC8)</f>
        <v>414</v>
      </c>
      <c r="BE8" s="60"/>
      <c r="BF8" s="52" t="s">
        <v>65</v>
      </c>
      <c r="BG8" s="44">
        <v>268</v>
      </c>
      <c r="BH8">
        <v>488</v>
      </c>
      <c r="BJ8" t="s">
        <v>500</v>
      </c>
    </row>
    <row r="9" spans="1:62">
      <c r="A9" s="60"/>
      <c r="B9" s="52" t="s">
        <v>59</v>
      </c>
      <c r="C9" s="30">
        <v>20</v>
      </c>
      <c r="D9" s="82"/>
      <c r="E9" s="60"/>
      <c r="F9" s="52" t="s">
        <v>65</v>
      </c>
      <c r="G9" s="30">
        <v>134</v>
      </c>
      <c r="H9" s="82"/>
      <c r="I9" s="60"/>
      <c r="J9" s="52"/>
      <c r="K9" s="30"/>
      <c r="L9" s="82"/>
      <c r="M9" s="60"/>
      <c r="N9" s="52" t="s">
        <v>65</v>
      </c>
      <c r="O9" s="117">
        <v>159</v>
      </c>
      <c r="P9" s="82"/>
      <c r="Q9" s="60"/>
      <c r="R9" s="52" t="s">
        <v>44</v>
      </c>
      <c r="S9" s="30">
        <v>200</v>
      </c>
      <c r="T9">
        <v>200</v>
      </c>
      <c r="U9" s="60"/>
      <c r="V9" s="52" t="s">
        <v>65</v>
      </c>
      <c r="W9" s="30">
        <v>105</v>
      </c>
      <c r="Y9" s="60"/>
      <c r="Z9" s="52" t="s">
        <v>102</v>
      </c>
      <c r="AA9" s="30">
        <v>80</v>
      </c>
      <c r="AC9" s="60"/>
      <c r="AD9" s="52" t="s">
        <v>172</v>
      </c>
      <c r="AE9" s="30">
        <v>100</v>
      </c>
      <c r="AG9" s="60"/>
      <c r="AH9" s="51" t="s">
        <v>41</v>
      </c>
      <c r="AI9" s="30">
        <v>184</v>
      </c>
      <c r="AJ9">
        <v>184</v>
      </c>
      <c r="AK9" s="60"/>
      <c r="AL9" s="52" t="s">
        <v>65</v>
      </c>
      <c r="AM9" s="30">
        <v>134</v>
      </c>
      <c r="AN9">
        <v>184</v>
      </c>
      <c r="AO9" s="60"/>
      <c r="AP9" s="52" t="s">
        <v>65</v>
      </c>
      <c r="AQ9" s="30">
        <v>100</v>
      </c>
      <c r="AS9" s="60"/>
      <c r="AT9" s="52" t="s">
        <v>65</v>
      </c>
      <c r="AU9" s="30">
        <v>142</v>
      </c>
      <c r="AV9">
        <f>SUM(AU6:AU9)</f>
        <v>660</v>
      </c>
      <c r="AW9" s="60"/>
      <c r="AX9" s="52" t="s">
        <v>102</v>
      </c>
      <c r="AY9" s="30">
        <v>230</v>
      </c>
      <c r="BA9" s="60"/>
      <c r="BB9" s="51" t="s">
        <v>202</v>
      </c>
      <c r="BC9" s="30">
        <v>168</v>
      </c>
      <c r="BE9" s="60"/>
      <c r="BF9" s="52" t="s">
        <v>44</v>
      </c>
      <c r="BG9" s="44">
        <v>60</v>
      </c>
      <c r="BH9">
        <v>60</v>
      </c>
    </row>
    <row r="10" spans="1:62">
      <c r="A10" s="60"/>
      <c r="B10" s="52" t="s">
        <v>59</v>
      </c>
      <c r="C10" s="30">
        <v>115</v>
      </c>
      <c r="D10" s="82"/>
      <c r="E10" s="60"/>
      <c r="F10" s="52" t="s">
        <v>65</v>
      </c>
      <c r="G10" s="30">
        <v>110</v>
      </c>
      <c r="H10" s="82"/>
      <c r="I10" s="60"/>
      <c r="J10" s="52" t="s">
        <v>65</v>
      </c>
      <c r="K10" s="30">
        <v>140</v>
      </c>
      <c r="L10" s="82"/>
      <c r="M10" s="60"/>
      <c r="N10" s="52" t="s">
        <v>65</v>
      </c>
      <c r="O10" s="117">
        <v>134</v>
      </c>
      <c r="P10" s="82"/>
      <c r="Q10" s="60"/>
      <c r="R10" s="51" t="s">
        <v>202</v>
      </c>
      <c r="S10" s="30">
        <v>192</v>
      </c>
      <c r="T10">
        <v>192</v>
      </c>
      <c r="U10" s="60"/>
      <c r="V10" s="52" t="s">
        <v>65</v>
      </c>
      <c r="W10" s="30">
        <v>80</v>
      </c>
      <c r="Y10" s="60"/>
      <c r="Z10" s="52" t="s">
        <v>102</v>
      </c>
      <c r="AA10" s="30">
        <v>90</v>
      </c>
      <c r="AB10">
        <f>SUM(AA9:AA10)</f>
        <v>170</v>
      </c>
      <c r="AC10" s="60"/>
      <c r="AD10" s="52" t="s">
        <v>172</v>
      </c>
      <c r="AE10" s="30">
        <v>75</v>
      </c>
      <c r="AF10">
        <f>SUM(AE9:AE10)</f>
        <v>175</v>
      </c>
      <c r="AG10" s="60"/>
      <c r="AH10" s="51" t="s">
        <v>159</v>
      </c>
      <c r="AI10" s="30">
        <v>280</v>
      </c>
      <c r="AK10" s="60"/>
      <c r="AL10" s="52" t="s">
        <v>172</v>
      </c>
      <c r="AM10" s="30">
        <v>95</v>
      </c>
      <c r="AN10">
        <v>95</v>
      </c>
      <c r="AO10" s="60"/>
      <c r="AP10" s="52" t="s">
        <v>65</v>
      </c>
      <c r="AQ10" s="30">
        <v>107.5</v>
      </c>
      <c r="AS10" s="60"/>
      <c r="AT10" s="52" t="s">
        <v>172</v>
      </c>
      <c r="AU10" s="30">
        <v>40</v>
      </c>
      <c r="AW10" s="60"/>
      <c r="AX10" s="52" t="s">
        <v>102</v>
      </c>
      <c r="AY10" s="30">
        <v>168</v>
      </c>
      <c r="AZ10">
        <f>SUM(AY9:AY10)</f>
        <v>398</v>
      </c>
      <c r="BA10" s="60"/>
      <c r="BB10" s="51" t="s">
        <v>202</v>
      </c>
      <c r="BC10" s="30">
        <v>280</v>
      </c>
      <c r="BD10">
        <f>SUM(BC9:BC10)</f>
        <v>448</v>
      </c>
      <c r="BE10" s="60"/>
      <c r="BF10" s="52" t="s">
        <v>59</v>
      </c>
      <c r="BG10" s="30">
        <v>200</v>
      </c>
    </row>
    <row r="11" spans="1:62">
      <c r="A11" s="60"/>
      <c r="B11" s="52" t="s">
        <v>59</v>
      </c>
      <c r="C11" s="30">
        <v>80</v>
      </c>
      <c r="D11" s="82">
        <f>SUM(C9:C11)</f>
        <v>215</v>
      </c>
      <c r="E11" s="60"/>
      <c r="F11" s="52" t="s">
        <v>65</v>
      </c>
      <c r="G11" s="44">
        <v>92</v>
      </c>
      <c r="H11" s="82">
        <f>SUM(G9:G11)</f>
        <v>336</v>
      </c>
      <c r="I11" s="60"/>
      <c r="J11" s="52" t="s">
        <v>65</v>
      </c>
      <c r="K11" s="44">
        <v>60</v>
      </c>
      <c r="L11" s="130"/>
      <c r="M11" s="60"/>
      <c r="N11" s="52" t="s">
        <v>65</v>
      </c>
      <c r="O11" s="117">
        <v>110</v>
      </c>
      <c r="P11" s="130" t="s">
        <v>412</v>
      </c>
      <c r="Q11" s="60"/>
      <c r="R11" s="52" t="s">
        <v>102</v>
      </c>
      <c r="S11" s="30">
        <v>176</v>
      </c>
      <c r="U11" s="60"/>
      <c r="V11" s="52" t="s">
        <v>65</v>
      </c>
      <c r="W11" s="30">
        <v>184</v>
      </c>
      <c r="Y11" s="60"/>
      <c r="Z11" s="52" t="s">
        <v>59</v>
      </c>
      <c r="AA11" s="30">
        <v>168</v>
      </c>
      <c r="AC11" s="60"/>
      <c r="AD11" s="52" t="s">
        <v>44</v>
      </c>
      <c r="AE11" s="30">
        <v>200</v>
      </c>
      <c r="AF11">
        <v>200</v>
      </c>
      <c r="AG11" s="60"/>
      <c r="AH11" s="51" t="s">
        <v>159</v>
      </c>
      <c r="AI11" s="30">
        <v>230</v>
      </c>
      <c r="AK11" s="60"/>
      <c r="AL11" s="52" t="s">
        <v>44</v>
      </c>
      <c r="AM11" s="117">
        <v>200</v>
      </c>
      <c r="AN11">
        <v>200</v>
      </c>
      <c r="AO11" s="60"/>
      <c r="AP11" s="52" t="s">
        <v>65</v>
      </c>
      <c r="AQ11" s="30">
        <v>140</v>
      </c>
      <c r="AR11">
        <f>SUM(AQ6:AQ11)</f>
        <v>799.5</v>
      </c>
      <c r="AS11" s="60"/>
      <c r="AT11" s="52" t="s">
        <v>172</v>
      </c>
      <c r="AU11" s="30">
        <v>30</v>
      </c>
      <c r="AV11">
        <f>SUM(AU10:AU11)</f>
        <v>70</v>
      </c>
      <c r="AW11" s="60"/>
      <c r="AX11" s="52" t="s">
        <v>59</v>
      </c>
      <c r="AY11" s="30">
        <v>90</v>
      </c>
      <c r="BA11" s="60"/>
      <c r="BB11" s="52" t="s">
        <v>102</v>
      </c>
      <c r="BC11" s="30">
        <v>230</v>
      </c>
      <c r="BE11" s="60"/>
      <c r="BF11" s="52" t="s">
        <v>59</v>
      </c>
      <c r="BG11" s="44">
        <v>230</v>
      </c>
    </row>
    <row r="12" spans="1:62">
      <c r="A12" s="60"/>
      <c r="B12" s="51" t="s">
        <v>41</v>
      </c>
      <c r="C12" s="30">
        <v>168</v>
      </c>
      <c r="D12" s="82">
        <v>168</v>
      </c>
      <c r="E12" s="60"/>
      <c r="F12" s="52" t="s">
        <v>172</v>
      </c>
      <c r="G12" s="30">
        <v>50</v>
      </c>
      <c r="H12" s="82">
        <v>60</v>
      </c>
      <c r="I12" s="60"/>
      <c r="J12" s="52" t="s">
        <v>65</v>
      </c>
      <c r="K12" s="44">
        <v>92</v>
      </c>
      <c r="L12" s="130" t="s">
        <v>246</v>
      </c>
      <c r="M12" s="60"/>
      <c r="N12" s="52" t="s">
        <v>172</v>
      </c>
      <c r="O12" s="29">
        <v>79.5</v>
      </c>
      <c r="P12" s="82">
        <v>79.5</v>
      </c>
      <c r="Q12" s="60"/>
      <c r="R12" s="52" t="s">
        <v>102</v>
      </c>
      <c r="S12" s="30">
        <v>110</v>
      </c>
      <c r="T12">
        <f>SUM(S11:S12)</f>
        <v>286</v>
      </c>
      <c r="U12" s="60"/>
      <c r="V12" s="52" t="s">
        <v>65</v>
      </c>
      <c r="W12" s="44">
        <v>75</v>
      </c>
      <c r="X12">
        <f>SUM(W9:W12)</f>
        <v>444</v>
      </c>
      <c r="Y12" s="60"/>
      <c r="Z12" s="52" t="s">
        <v>59</v>
      </c>
      <c r="AA12" s="30"/>
      <c r="AC12" s="60"/>
      <c r="AD12" s="52" t="s">
        <v>102</v>
      </c>
      <c r="AE12" s="30">
        <v>142</v>
      </c>
      <c r="AG12" s="60"/>
      <c r="AH12" s="51" t="s">
        <v>159</v>
      </c>
      <c r="AI12" s="30">
        <v>230</v>
      </c>
      <c r="AK12" s="60"/>
      <c r="AL12" s="51" t="s">
        <v>202</v>
      </c>
      <c r="AM12" s="117">
        <v>192</v>
      </c>
      <c r="AN12">
        <v>192</v>
      </c>
      <c r="AO12" s="60"/>
      <c r="AP12" s="52" t="s">
        <v>172</v>
      </c>
      <c r="AQ12" s="30">
        <v>90</v>
      </c>
      <c r="AR12">
        <v>90</v>
      </c>
      <c r="AS12" s="60"/>
      <c r="AT12" s="52" t="s">
        <v>44</v>
      </c>
      <c r="AU12" s="30">
        <v>200</v>
      </c>
      <c r="AV12">
        <v>200</v>
      </c>
      <c r="AW12" s="60"/>
      <c r="AX12" s="52" t="s">
        <v>59</v>
      </c>
      <c r="AY12" s="30">
        <v>140</v>
      </c>
      <c r="BA12" s="60"/>
      <c r="BB12" s="52" t="s">
        <v>102</v>
      </c>
      <c r="BC12" s="30">
        <v>134</v>
      </c>
      <c r="BD12">
        <f>SUM(BC11:BC12)</f>
        <v>364</v>
      </c>
      <c r="BE12" s="60"/>
      <c r="BF12" s="52" t="s">
        <v>59</v>
      </c>
      <c r="BG12" s="44">
        <v>200</v>
      </c>
      <c r="BJ12" t="s">
        <v>501</v>
      </c>
    </row>
    <row r="13" spans="1:62">
      <c r="A13" s="60"/>
      <c r="B13" s="52" t="s">
        <v>43</v>
      </c>
      <c r="C13" s="30">
        <v>90</v>
      </c>
      <c r="D13" s="82"/>
      <c r="E13" s="60"/>
      <c r="F13" s="51" t="s">
        <v>202</v>
      </c>
      <c r="G13" s="30">
        <v>85</v>
      </c>
      <c r="H13" s="82"/>
      <c r="I13" s="60"/>
      <c r="J13" s="52" t="s">
        <v>172</v>
      </c>
      <c r="K13" s="44">
        <v>67</v>
      </c>
      <c r="L13" s="82">
        <v>67</v>
      </c>
      <c r="M13" s="60"/>
      <c r="N13" s="52" t="s">
        <v>44</v>
      </c>
      <c r="O13" s="117">
        <v>200</v>
      </c>
      <c r="P13" s="82">
        <v>200</v>
      </c>
      <c r="Q13" s="60"/>
      <c r="R13" s="52" t="s">
        <v>59</v>
      </c>
      <c r="S13" s="30">
        <v>75</v>
      </c>
      <c r="U13" s="60"/>
      <c r="V13" s="51" t="s">
        <v>202</v>
      </c>
      <c r="W13" s="30">
        <v>110.8</v>
      </c>
      <c r="Y13" s="60"/>
      <c r="Z13" s="52" t="s">
        <v>59</v>
      </c>
      <c r="AA13" s="30">
        <v>50</v>
      </c>
      <c r="AC13" s="60"/>
      <c r="AD13" s="52" t="s">
        <v>102</v>
      </c>
      <c r="AE13" s="30">
        <v>120</v>
      </c>
      <c r="AF13">
        <f>SUM(AE12:AE13)</f>
        <v>262</v>
      </c>
      <c r="AG13" s="60"/>
      <c r="AH13" s="51" t="s">
        <v>159</v>
      </c>
      <c r="AI13" s="30">
        <v>255</v>
      </c>
      <c r="AK13" s="60"/>
      <c r="AL13" s="52" t="s">
        <v>59</v>
      </c>
      <c r="AM13" s="44">
        <v>92</v>
      </c>
      <c r="AO13" s="60"/>
      <c r="AP13" s="52" t="s">
        <v>44</v>
      </c>
      <c r="AQ13" s="30">
        <v>255</v>
      </c>
      <c r="AR13">
        <v>255</v>
      </c>
      <c r="AS13" s="60"/>
      <c r="AT13" s="51" t="s">
        <v>202</v>
      </c>
      <c r="AU13" s="30">
        <v>142</v>
      </c>
      <c r="AV13">
        <v>142</v>
      </c>
      <c r="AW13" s="60"/>
      <c r="AX13" s="52" t="s">
        <v>59</v>
      </c>
      <c r="AY13" s="30">
        <v>115</v>
      </c>
      <c r="BA13" s="60"/>
      <c r="BB13" s="52" t="s">
        <v>59</v>
      </c>
      <c r="BC13" s="30">
        <v>110</v>
      </c>
      <c r="BE13" s="60"/>
      <c r="BF13" s="52" t="s">
        <v>59</v>
      </c>
      <c r="BG13" s="44">
        <v>120</v>
      </c>
    </row>
    <row r="14" spans="1:62">
      <c r="A14" s="60"/>
      <c r="B14" s="52" t="s">
        <v>43</v>
      </c>
      <c r="C14" s="30">
        <v>80</v>
      </c>
      <c r="D14" s="82"/>
      <c r="E14" s="60"/>
      <c r="F14" s="51" t="s">
        <v>202</v>
      </c>
      <c r="G14" s="128">
        <v>184</v>
      </c>
      <c r="H14" s="31">
        <f>SUM(G13:G14)</f>
        <v>269</v>
      </c>
      <c r="I14" s="60"/>
      <c r="J14" s="52" t="s">
        <v>44</v>
      </c>
      <c r="K14" s="30">
        <v>255</v>
      </c>
      <c r="L14" s="82">
        <v>255</v>
      </c>
      <c r="M14" s="60"/>
      <c r="N14" s="51" t="s">
        <v>202</v>
      </c>
      <c r="O14" s="117">
        <v>150</v>
      </c>
      <c r="P14" s="82">
        <v>150</v>
      </c>
      <c r="Q14" s="60"/>
      <c r="R14" s="52" t="s">
        <v>59</v>
      </c>
      <c r="S14" s="30">
        <v>150</v>
      </c>
      <c r="U14" s="60"/>
      <c r="V14" s="51" t="s">
        <v>202</v>
      </c>
      <c r="W14" s="30">
        <v>84</v>
      </c>
      <c r="X14">
        <f>SUM(W13:W14)</f>
        <v>194.8</v>
      </c>
      <c r="Y14" s="60"/>
      <c r="Z14" s="52" t="s">
        <v>59</v>
      </c>
      <c r="AA14" s="44">
        <v>92</v>
      </c>
      <c r="AB14">
        <f>SUM(AA11:AA14)</f>
        <v>310</v>
      </c>
      <c r="AC14" s="60"/>
      <c r="AD14" s="52"/>
      <c r="AE14" s="30"/>
      <c r="AG14" s="60"/>
      <c r="AH14" s="51" t="s">
        <v>159</v>
      </c>
      <c r="AI14" s="30">
        <v>95</v>
      </c>
      <c r="AJ14">
        <f>SUM(AI10:AI14)</f>
        <v>1090</v>
      </c>
      <c r="AK14" s="60"/>
      <c r="AL14" s="52" t="s">
        <v>59</v>
      </c>
      <c r="AM14" s="30">
        <v>30</v>
      </c>
      <c r="AN14">
        <v>122</v>
      </c>
      <c r="AO14" s="60"/>
      <c r="AP14" s="52" t="s">
        <v>102</v>
      </c>
      <c r="AQ14" s="30">
        <v>184</v>
      </c>
      <c r="AS14" s="60"/>
      <c r="AT14" s="52" t="s">
        <v>102</v>
      </c>
      <c r="AU14" s="30">
        <v>184</v>
      </c>
      <c r="AW14" s="60"/>
      <c r="AX14" s="52" t="s">
        <v>59</v>
      </c>
      <c r="AY14" s="44">
        <v>84</v>
      </c>
      <c r="BA14" s="60"/>
      <c r="BB14" s="52" t="s">
        <v>59</v>
      </c>
      <c r="BC14" s="30">
        <v>80</v>
      </c>
      <c r="BD14">
        <f>SUM(BC13:BC14)</f>
        <v>190</v>
      </c>
      <c r="BE14" s="60"/>
      <c r="BF14" s="52" t="s">
        <v>59</v>
      </c>
      <c r="BG14" s="44">
        <v>80</v>
      </c>
      <c r="BH14">
        <f>SUM(BG10:BG14)</f>
        <v>830</v>
      </c>
    </row>
    <row r="15" spans="1:62">
      <c r="A15" s="60"/>
      <c r="B15" s="52" t="s">
        <v>43</v>
      </c>
      <c r="C15" s="30">
        <v>168</v>
      </c>
      <c r="D15" s="82"/>
      <c r="E15" s="60"/>
      <c r="F15" s="52" t="s">
        <v>59</v>
      </c>
      <c r="G15" s="30">
        <v>40</v>
      </c>
      <c r="H15" s="82">
        <v>50</v>
      </c>
      <c r="I15" s="60"/>
      <c r="J15" s="52" t="s">
        <v>102</v>
      </c>
      <c r="K15" s="30">
        <v>120</v>
      </c>
      <c r="L15" s="82"/>
      <c r="M15" s="60"/>
      <c r="N15" s="52" t="s">
        <v>59</v>
      </c>
      <c r="O15" s="44">
        <v>79.5</v>
      </c>
      <c r="P15" s="82"/>
      <c r="Q15" s="60"/>
      <c r="R15" s="52" t="s">
        <v>59</v>
      </c>
      <c r="S15" s="44">
        <v>67</v>
      </c>
      <c r="T15">
        <f>SUM(S13:S15)</f>
        <v>292</v>
      </c>
      <c r="U15" s="60"/>
      <c r="V15" s="52" t="s">
        <v>59</v>
      </c>
      <c r="W15" s="149">
        <v>110</v>
      </c>
      <c r="X15">
        <v>110</v>
      </c>
      <c r="Y15" s="60"/>
      <c r="Z15" s="52" t="s">
        <v>43</v>
      </c>
      <c r="AA15" s="30">
        <v>134.69999999999999</v>
      </c>
      <c r="AC15" s="60"/>
      <c r="AD15" s="52" t="s">
        <v>59</v>
      </c>
      <c r="AE15" s="30">
        <v>110</v>
      </c>
      <c r="AG15" s="60"/>
      <c r="AH15" s="51" t="s">
        <v>37</v>
      </c>
      <c r="AI15" s="30">
        <v>184</v>
      </c>
      <c r="AK15" s="60"/>
      <c r="AL15" s="51" t="s">
        <v>41</v>
      </c>
      <c r="AM15" s="30">
        <v>150</v>
      </c>
      <c r="AN15">
        <v>150</v>
      </c>
      <c r="AO15" s="60"/>
      <c r="AP15" s="52" t="s">
        <v>102</v>
      </c>
      <c r="AQ15" s="30">
        <v>168</v>
      </c>
      <c r="AR15">
        <f>SUM(AQ14:AQ15)</f>
        <v>352</v>
      </c>
      <c r="AS15" s="60"/>
      <c r="AT15" s="52" t="s">
        <v>102</v>
      </c>
      <c r="AU15" s="30">
        <v>110</v>
      </c>
      <c r="AV15">
        <f>SUM(AU14:AU15)</f>
        <v>294</v>
      </c>
      <c r="AW15" s="60"/>
      <c r="AX15" s="52" t="s">
        <v>59</v>
      </c>
      <c r="AY15" s="30">
        <v>100</v>
      </c>
      <c r="AZ15">
        <f>SUM(AY11:AY15)</f>
        <v>529</v>
      </c>
      <c r="BA15" s="60"/>
      <c r="BB15" s="51" t="s">
        <v>41</v>
      </c>
      <c r="BC15" s="30">
        <v>200</v>
      </c>
      <c r="BD15">
        <v>200</v>
      </c>
      <c r="BE15" s="60"/>
      <c r="BF15" s="51" t="s">
        <v>41</v>
      </c>
      <c r="BG15" s="44">
        <v>240</v>
      </c>
      <c r="BH15">
        <v>240</v>
      </c>
    </row>
    <row r="16" spans="1:62">
      <c r="A16" s="60"/>
      <c r="B16" s="52" t="s">
        <v>43</v>
      </c>
      <c r="C16" s="30">
        <v>100</v>
      </c>
      <c r="D16" s="82"/>
      <c r="E16" s="60"/>
      <c r="F16" s="51" t="s">
        <v>41</v>
      </c>
      <c r="G16" s="30">
        <v>150</v>
      </c>
      <c r="H16" s="82"/>
      <c r="I16" s="60"/>
      <c r="J16" s="52" t="s">
        <v>102</v>
      </c>
      <c r="K16" s="30">
        <v>80</v>
      </c>
      <c r="L16" s="82">
        <f>SUM(K15:K16)</f>
        <v>200</v>
      </c>
      <c r="M16" s="60"/>
      <c r="N16" s="52" t="s">
        <v>59</v>
      </c>
      <c r="O16" s="30">
        <v>127</v>
      </c>
      <c r="P16" s="82"/>
      <c r="Q16" s="60"/>
      <c r="R16" s="51" t="s">
        <v>41</v>
      </c>
      <c r="S16" s="30">
        <v>280</v>
      </c>
      <c r="T16">
        <v>280</v>
      </c>
      <c r="U16" s="60"/>
      <c r="V16" s="51" t="s">
        <v>41</v>
      </c>
      <c r="W16" s="30">
        <v>168</v>
      </c>
      <c r="Y16" s="60"/>
      <c r="Z16" s="52" t="s">
        <v>43</v>
      </c>
      <c r="AA16" s="30">
        <v>80</v>
      </c>
      <c r="AC16" s="60"/>
      <c r="AD16" s="52" t="s">
        <v>59</v>
      </c>
      <c r="AE16" s="30">
        <v>140</v>
      </c>
      <c r="AG16" s="60"/>
      <c r="AH16" s="51" t="s">
        <v>37</v>
      </c>
      <c r="AI16" s="30">
        <v>80</v>
      </c>
      <c r="AK16" s="60"/>
      <c r="AL16" s="52" t="s">
        <v>43</v>
      </c>
      <c r="AM16" s="30">
        <v>150</v>
      </c>
      <c r="AO16" s="60"/>
      <c r="AP16" s="52" t="s">
        <v>59</v>
      </c>
      <c r="AQ16" s="30">
        <v>90</v>
      </c>
      <c r="AS16" s="60"/>
      <c r="AT16" s="52" t="s">
        <v>59</v>
      </c>
      <c r="AU16" s="30">
        <v>70</v>
      </c>
      <c r="AW16" s="60"/>
      <c r="AX16" s="52" t="s">
        <v>43</v>
      </c>
      <c r="AY16" s="30">
        <v>110</v>
      </c>
      <c r="BA16" s="60"/>
      <c r="BB16" s="52" t="s">
        <v>43</v>
      </c>
      <c r="BC16" s="30">
        <v>200</v>
      </c>
      <c r="BE16" s="60"/>
      <c r="BF16" s="52" t="s">
        <v>43</v>
      </c>
      <c r="BG16" s="30">
        <v>255</v>
      </c>
    </row>
    <row r="17" spans="1:62">
      <c r="A17" s="60"/>
      <c r="B17" s="52" t="s">
        <v>43</v>
      </c>
      <c r="C17" s="30">
        <v>115</v>
      </c>
      <c r="D17" s="82"/>
      <c r="E17" s="60"/>
      <c r="F17" s="51" t="s">
        <v>41</v>
      </c>
      <c r="G17" s="44">
        <v>84</v>
      </c>
      <c r="H17" s="82">
        <f>SUM(G16:G17)</f>
        <v>234</v>
      </c>
      <c r="I17" s="60"/>
      <c r="J17" s="52" t="s">
        <v>59</v>
      </c>
      <c r="K17" s="30">
        <v>110</v>
      </c>
      <c r="L17" s="82"/>
      <c r="M17" s="60"/>
      <c r="N17" s="52" t="s">
        <v>59</v>
      </c>
      <c r="O17" s="30">
        <v>110</v>
      </c>
      <c r="P17" s="82"/>
      <c r="Q17" s="60"/>
      <c r="R17" s="52" t="s">
        <v>43</v>
      </c>
      <c r="S17" s="30">
        <v>110</v>
      </c>
      <c r="U17" s="60"/>
      <c r="V17" s="51" t="s">
        <v>41</v>
      </c>
      <c r="W17" s="44">
        <v>60</v>
      </c>
      <c r="X17">
        <f>SUM(W16:W17)</f>
        <v>228</v>
      </c>
      <c r="Y17" s="60"/>
      <c r="Z17" s="52" t="s">
        <v>43</v>
      </c>
      <c r="AA17" s="30">
        <v>150</v>
      </c>
      <c r="AB17">
        <f>SUM(AA15:AA17)</f>
        <v>364.7</v>
      </c>
      <c r="AC17" s="60"/>
      <c r="AD17" s="52" t="s">
        <v>59</v>
      </c>
      <c r="AE17" s="30">
        <v>115</v>
      </c>
      <c r="AF17">
        <f>SUM(AE15:AE17)</f>
        <v>365</v>
      </c>
      <c r="AG17" s="60"/>
      <c r="AH17" s="51" t="s">
        <v>37</v>
      </c>
      <c r="AI17" s="30">
        <v>168</v>
      </c>
      <c r="AK17" s="60"/>
      <c r="AL17" s="52" t="s">
        <v>43</v>
      </c>
      <c r="AM17" s="44">
        <v>100</v>
      </c>
      <c r="AO17" s="60"/>
      <c r="AP17" s="52" t="s">
        <v>59</v>
      </c>
      <c r="AQ17" s="30">
        <v>80</v>
      </c>
      <c r="AS17" s="60"/>
      <c r="AT17" s="52" t="s">
        <v>59</v>
      </c>
      <c r="AU17" s="30">
        <v>50</v>
      </c>
      <c r="AW17" s="60"/>
      <c r="AX17" s="52" t="s">
        <v>43</v>
      </c>
      <c r="AY17" s="30">
        <v>168</v>
      </c>
      <c r="BA17" s="60"/>
      <c r="BB17" s="52" t="s">
        <v>43</v>
      </c>
      <c r="BC17" s="30">
        <v>184</v>
      </c>
      <c r="BE17" s="60"/>
      <c r="BF17" s="52" t="s">
        <v>43</v>
      </c>
      <c r="BG17" s="30">
        <v>280</v>
      </c>
    </row>
    <row r="18" spans="1:62">
      <c r="A18" s="60"/>
      <c r="B18" s="52" t="s">
        <v>43</v>
      </c>
      <c r="C18" s="44">
        <v>84</v>
      </c>
      <c r="D18" s="82"/>
      <c r="E18" s="60"/>
      <c r="F18" s="52" t="s">
        <v>43</v>
      </c>
      <c r="G18" s="30">
        <v>200</v>
      </c>
      <c r="H18" s="82"/>
      <c r="I18" s="60"/>
      <c r="J18" s="52" t="s">
        <v>59</v>
      </c>
      <c r="K18" s="30">
        <v>30</v>
      </c>
      <c r="L18" s="82"/>
      <c r="M18" s="60"/>
      <c r="N18" s="52" t="s">
        <v>59</v>
      </c>
      <c r="O18" s="30">
        <v>80</v>
      </c>
      <c r="P18" s="82"/>
      <c r="Q18" s="60"/>
      <c r="R18" s="52" t="s">
        <v>43</v>
      </c>
      <c r="S18" s="30">
        <v>134</v>
      </c>
      <c r="U18" s="60"/>
      <c r="V18" s="52" t="s">
        <v>43</v>
      </c>
      <c r="W18" s="30">
        <v>168</v>
      </c>
      <c r="Y18" s="60"/>
      <c r="Z18" s="51" t="s">
        <v>159</v>
      </c>
      <c r="AA18" s="30">
        <v>100</v>
      </c>
      <c r="AC18" s="60"/>
      <c r="AD18" s="52" t="s">
        <v>43</v>
      </c>
      <c r="AE18" s="30">
        <v>168</v>
      </c>
      <c r="AG18" s="60"/>
      <c r="AH18" s="51" t="s">
        <v>37</v>
      </c>
      <c r="AI18" s="30">
        <v>255</v>
      </c>
      <c r="AK18" s="60"/>
      <c r="AL18" s="52" t="s">
        <v>43</v>
      </c>
      <c r="AM18" s="30">
        <v>134</v>
      </c>
      <c r="AO18" s="60"/>
      <c r="AP18" s="52" t="s">
        <v>59</v>
      </c>
      <c r="AQ18" s="44">
        <v>92</v>
      </c>
      <c r="AS18" s="60"/>
      <c r="AT18" s="52" t="s">
        <v>59</v>
      </c>
      <c r="AU18" s="30">
        <v>100</v>
      </c>
      <c r="AW18" s="60"/>
      <c r="AX18" s="52" t="s">
        <v>43</v>
      </c>
      <c r="AY18" s="30">
        <v>140</v>
      </c>
      <c r="AZ18">
        <f>SUM(AY16:AY18)</f>
        <v>418</v>
      </c>
      <c r="BA18" s="60"/>
      <c r="BB18" s="52" t="s">
        <v>43</v>
      </c>
      <c r="BC18" s="30">
        <v>150</v>
      </c>
      <c r="BE18" s="60"/>
      <c r="BF18" s="52" t="s">
        <v>43</v>
      </c>
      <c r="BG18" s="283">
        <v>254</v>
      </c>
      <c r="BJ18" t="s">
        <v>502</v>
      </c>
    </row>
    <row r="19" spans="1:62">
      <c r="A19" s="60"/>
      <c r="B19" s="52" t="s">
        <v>43</v>
      </c>
      <c r="C19" s="44">
        <v>100</v>
      </c>
      <c r="D19" s="82">
        <f>SUM(C13:C19)</f>
        <v>737</v>
      </c>
      <c r="E19" s="60"/>
      <c r="F19" s="52" t="s">
        <v>43</v>
      </c>
      <c r="G19" s="30">
        <v>100</v>
      </c>
      <c r="H19" s="82"/>
      <c r="I19" s="60"/>
      <c r="J19" s="52" t="s">
        <v>59</v>
      </c>
      <c r="K19" s="30">
        <v>115</v>
      </c>
      <c r="L19" s="82"/>
      <c r="M19" s="60"/>
      <c r="N19" s="52" t="s">
        <v>59</v>
      </c>
      <c r="O19" s="30"/>
      <c r="P19" s="82"/>
      <c r="Q19" s="60"/>
      <c r="R19" s="52" t="s">
        <v>43</v>
      </c>
      <c r="S19" s="30">
        <v>90</v>
      </c>
      <c r="U19" s="60"/>
      <c r="V19" s="52" t="s">
        <v>43</v>
      </c>
      <c r="W19" s="30">
        <v>142</v>
      </c>
      <c r="Y19" s="60"/>
      <c r="Z19" s="51" t="s">
        <v>159</v>
      </c>
      <c r="AA19" s="30">
        <v>142</v>
      </c>
      <c r="AC19" s="60"/>
      <c r="AD19" s="52" t="s">
        <v>43</v>
      </c>
      <c r="AE19" s="30">
        <v>95</v>
      </c>
      <c r="AG19" s="60"/>
      <c r="AH19" s="51" t="s">
        <v>37</v>
      </c>
      <c r="AI19" s="30">
        <v>80</v>
      </c>
      <c r="AK19" s="60"/>
      <c r="AL19" s="52" t="s">
        <v>43</v>
      </c>
      <c r="AM19" s="30">
        <v>115</v>
      </c>
      <c r="AN19">
        <f>SUM(AM16:AM19)</f>
        <v>499</v>
      </c>
      <c r="AO19" s="60"/>
      <c r="AP19" s="52" t="s">
        <v>59</v>
      </c>
      <c r="AQ19" s="30">
        <v>100</v>
      </c>
      <c r="AS19" s="60"/>
      <c r="AT19" s="52" t="s">
        <v>59</v>
      </c>
      <c r="AU19" s="30">
        <v>50</v>
      </c>
      <c r="AV19">
        <f>SUM(AU16:AU19)</f>
        <v>270</v>
      </c>
      <c r="AW19" s="60"/>
      <c r="AX19" s="51" t="s">
        <v>159</v>
      </c>
      <c r="AY19" s="30">
        <v>280</v>
      </c>
      <c r="BA19" s="60"/>
      <c r="BB19" s="52" t="s">
        <v>43</v>
      </c>
      <c r="BC19" s="30">
        <v>140</v>
      </c>
      <c r="BD19">
        <f>SUM(BC16:BC19)</f>
        <v>674</v>
      </c>
      <c r="BE19" s="60"/>
      <c r="BF19" s="52" t="s">
        <v>43</v>
      </c>
      <c r="BG19" s="44">
        <v>140</v>
      </c>
      <c r="BH19">
        <f>SUM(BG16:BG19)</f>
        <v>929</v>
      </c>
    </row>
    <row r="20" spans="1:62">
      <c r="A20" s="60"/>
      <c r="B20" s="52" t="s">
        <v>161</v>
      </c>
      <c r="C20" s="30">
        <v>70</v>
      </c>
      <c r="D20" s="82">
        <v>70</v>
      </c>
      <c r="E20" s="60"/>
      <c r="F20" s="52" t="s">
        <v>43</v>
      </c>
      <c r="G20" s="30">
        <v>168</v>
      </c>
      <c r="H20" s="82"/>
      <c r="I20" s="60"/>
      <c r="J20" s="52" t="s">
        <v>59</v>
      </c>
      <c r="K20" s="44">
        <v>55</v>
      </c>
      <c r="L20" s="82">
        <f>SUM(K17:K20)</f>
        <v>310</v>
      </c>
      <c r="M20" s="60"/>
      <c r="N20" s="52" t="s">
        <v>59</v>
      </c>
      <c r="O20" s="30">
        <v>45</v>
      </c>
      <c r="P20" s="156">
        <f>SUM(O15:O20)</f>
        <v>441.5</v>
      </c>
      <c r="Q20" s="60"/>
      <c r="R20" s="52" t="s">
        <v>43</v>
      </c>
      <c r="S20" s="30">
        <v>140</v>
      </c>
      <c r="U20" s="60"/>
      <c r="V20" s="52" t="s">
        <v>43</v>
      </c>
      <c r="W20" s="30">
        <v>120</v>
      </c>
      <c r="Y20" s="60"/>
      <c r="Z20" s="51" t="s">
        <v>159</v>
      </c>
      <c r="AA20" s="30">
        <v>200</v>
      </c>
      <c r="AB20">
        <f>SUM(AA18:AA20)</f>
        <v>442</v>
      </c>
      <c r="AC20" s="60"/>
      <c r="AD20" s="52" t="s">
        <v>43</v>
      </c>
      <c r="AE20" s="30">
        <v>200</v>
      </c>
      <c r="AG20" s="60"/>
      <c r="AH20" s="51" t="s">
        <v>37</v>
      </c>
      <c r="AI20" s="30">
        <v>70</v>
      </c>
      <c r="AK20" s="60"/>
      <c r="AL20" s="51" t="s">
        <v>159</v>
      </c>
      <c r="AM20" s="30">
        <v>184</v>
      </c>
      <c r="AO20" s="60"/>
      <c r="AP20" s="52" t="s">
        <v>59</v>
      </c>
      <c r="AQ20" s="30">
        <v>100</v>
      </c>
      <c r="AR20">
        <f>SUM(AQ16:AQ20)</f>
        <v>462</v>
      </c>
      <c r="AS20" s="60"/>
      <c r="AT20" s="51" t="s">
        <v>41</v>
      </c>
      <c r="AU20" s="30">
        <v>168</v>
      </c>
      <c r="AV20">
        <v>168</v>
      </c>
      <c r="AW20" s="60"/>
      <c r="AX20" s="51" t="s">
        <v>159</v>
      </c>
      <c r="AY20" s="30">
        <v>200</v>
      </c>
      <c r="AZ20">
        <f>SUM(AY19:AY20)</f>
        <v>480</v>
      </c>
      <c r="BA20" s="60"/>
      <c r="BB20" s="51" t="s">
        <v>159</v>
      </c>
      <c r="BC20" s="30">
        <v>280</v>
      </c>
      <c r="BE20" s="60"/>
      <c r="BF20" s="51" t="s">
        <v>159</v>
      </c>
      <c r="BG20" s="283">
        <v>330</v>
      </c>
    </row>
    <row r="21" spans="1:62">
      <c r="A21" s="60"/>
      <c r="B21" s="51" t="s">
        <v>159</v>
      </c>
      <c r="C21" s="30">
        <v>184</v>
      </c>
      <c r="D21" s="82"/>
      <c r="E21" s="60"/>
      <c r="F21" s="52" t="s">
        <v>43</v>
      </c>
      <c r="G21" s="44">
        <v>100</v>
      </c>
      <c r="H21" s="82">
        <f>SUM(G18:G21)</f>
        <v>568</v>
      </c>
      <c r="I21" s="60"/>
      <c r="J21" s="52" t="s">
        <v>43</v>
      </c>
      <c r="K21" s="30">
        <v>176</v>
      </c>
      <c r="L21" s="82"/>
      <c r="M21" s="60"/>
      <c r="N21" s="52" t="s">
        <v>43</v>
      </c>
      <c r="O21" s="44">
        <v>67</v>
      </c>
      <c r="P21" s="82"/>
      <c r="Q21" s="60"/>
      <c r="R21" s="52" t="s">
        <v>43</v>
      </c>
      <c r="S21" s="30">
        <v>168</v>
      </c>
      <c r="T21">
        <f>SUM(S17:S21)</f>
        <v>642</v>
      </c>
      <c r="U21" s="60"/>
      <c r="V21" s="52" t="s">
        <v>43</v>
      </c>
      <c r="W21" s="30">
        <v>80</v>
      </c>
      <c r="Y21" s="60"/>
      <c r="Z21" s="52" t="s">
        <v>39</v>
      </c>
      <c r="AA21" s="30">
        <v>80</v>
      </c>
      <c r="AC21" s="60"/>
      <c r="AD21" s="52" t="s">
        <v>43</v>
      </c>
      <c r="AE21" s="30">
        <v>280</v>
      </c>
      <c r="AG21" s="60"/>
      <c r="AH21" s="51" t="s">
        <v>37</v>
      </c>
      <c r="AI21" s="30">
        <v>184</v>
      </c>
      <c r="AJ21">
        <f>SUM(AI15:AI21)</f>
        <v>1021</v>
      </c>
      <c r="AK21" s="60"/>
      <c r="AL21" s="51" t="s">
        <v>159</v>
      </c>
      <c r="AM21" s="30">
        <v>200</v>
      </c>
      <c r="AO21" s="60"/>
      <c r="AP21" s="51" t="s">
        <v>41</v>
      </c>
      <c r="AQ21" s="30">
        <v>184</v>
      </c>
      <c r="AR21">
        <v>184</v>
      </c>
      <c r="AS21" s="60"/>
      <c r="AT21" s="52" t="s">
        <v>43</v>
      </c>
      <c r="AU21" s="30">
        <v>280</v>
      </c>
      <c r="AW21" s="60"/>
      <c r="AX21" s="52" t="s">
        <v>39</v>
      </c>
      <c r="AY21" s="30">
        <v>100</v>
      </c>
      <c r="AZ21">
        <v>100</v>
      </c>
      <c r="BA21" s="60"/>
      <c r="BB21" s="51" t="s">
        <v>159</v>
      </c>
      <c r="BC21" s="30">
        <v>280</v>
      </c>
      <c r="BD21">
        <f>SUM(BC20:BC21)</f>
        <v>560</v>
      </c>
      <c r="BE21" s="60"/>
      <c r="BF21" s="51" t="s">
        <v>159</v>
      </c>
      <c r="BG21" s="283">
        <v>330</v>
      </c>
    </row>
    <row r="22" spans="1:62">
      <c r="A22" s="60"/>
      <c r="B22" s="51" t="s">
        <v>159</v>
      </c>
      <c r="C22" s="30">
        <v>200</v>
      </c>
      <c r="D22" s="82"/>
      <c r="E22" s="60"/>
      <c r="F22" s="51" t="s">
        <v>159</v>
      </c>
      <c r="G22" s="30">
        <v>200</v>
      </c>
      <c r="H22" s="82"/>
      <c r="I22" s="60"/>
      <c r="J22" s="52" t="s">
        <v>43</v>
      </c>
      <c r="K22" s="30">
        <v>70</v>
      </c>
      <c r="L22" s="82"/>
      <c r="M22" s="60"/>
      <c r="N22" s="52" t="s">
        <v>43</v>
      </c>
      <c r="O22" s="30">
        <v>184</v>
      </c>
      <c r="P22" s="82"/>
      <c r="Q22" s="60"/>
      <c r="R22" s="51" t="s">
        <v>159</v>
      </c>
      <c r="S22" s="30">
        <v>230</v>
      </c>
      <c r="U22" s="60"/>
      <c r="V22" s="52" t="s">
        <v>43</v>
      </c>
      <c r="W22" s="44">
        <v>92</v>
      </c>
      <c r="X22">
        <f>SUM(W18:W22)</f>
        <v>602</v>
      </c>
      <c r="Y22" s="60"/>
      <c r="Z22" s="52" t="s">
        <v>39</v>
      </c>
      <c r="AA22" s="30">
        <v>100</v>
      </c>
      <c r="AB22">
        <f>SUM(AA21:AA22)</f>
        <v>180</v>
      </c>
      <c r="AC22" s="60"/>
      <c r="AD22" s="52" t="s">
        <v>43</v>
      </c>
      <c r="AE22" s="30">
        <v>134</v>
      </c>
      <c r="AG22" s="60"/>
      <c r="AH22" s="51" t="s">
        <v>40</v>
      </c>
      <c r="AI22" s="30">
        <v>134</v>
      </c>
      <c r="AK22" s="60"/>
      <c r="AL22" s="51" t="s">
        <v>159</v>
      </c>
      <c r="AM22" s="30">
        <v>192</v>
      </c>
      <c r="AO22" s="60"/>
      <c r="AP22" s="52" t="s">
        <v>43</v>
      </c>
      <c r="AQ22" s="30">
        <v>150</v>
      </c>
      <c r="AS22" s="60"/>
      <c r="AT22" s="52" t="s">
        <v>43</v>
      </c>
      <c r="AU22" s="30">
        <v>120</v>
      </c>
      <c r="AW22" s="60"/>
      <c r="AX22" s="51" t="s">
        <v>37</v>
      </c>
      <c r="AY22" s="30">
        <v>142</v>
      </c>
      <c r="BA22" s="60"/>
      <c r="BB22" s="52" t="s">
        <v>39</v>
      </c>
      <c r="BC22" s="30"/>
      <c r="BE22" s="60"/>
      <c r="BF22" s="51" t="s">
        <v>159</v>
      </c>
      <c r="BG22" s="283">
        <v>330</v>
      </c>
      <c r="BH22">
        <f>SUM(BG20:BG22)</f>
        <v>990</v>
      </c>
    </row>
    <row r="23" spans="1:62">
      <c r="A23" s="60"/>
      <c r="B23" s="51" t="s">
        <v>159</v>
      </c>
      <c r="C23" s="30">
        <v>184</v>
      </c>
      <c r="D23" s="82">
        <f>SUM(C21:C23)</f>
        <v>568</v>
      </c>
      <c r="E23" s="60"/>
      <c r="F23" s="51" t="s">
        <v>159</v>
      </c>
      <c r="G23" s="30">
        <v>200</v>
      </c>
      <c r="H23" s="82"/>
      <c r="I23" s="60"/>
      <c r="J23" s="52" t="s">
        <v>43</v>
      </c>
      <c r="K23" s="30">
        <v>280</v>
      </c>
      <c r="L23" s="82"/>
      <c r="M23" s="60"/>
      <c r="N23" s="52" t="s">
        <v>43</v>
      </c>
      <c r="O23" s="30">
        <v>120</v>
      </c>
      <c r="P23" s="82"/>
      <c r="Q23" s="60"/>
      <c r="R23" s="51" t="s">
        <v>159</v>
      </c>
      <c r="S23" s="30">
        <v>280</v>
      </c>
      <c r="U23" s="60"/>
      <c r="V23" s="51" t="s">
        <v>159</v>
      </c>
      <c r="W23" s="30">
        <v>200</v>
      </c>
      <c r="Y23" s="60"/>
      <c r="Z23" s="51" t="s">
        <v>37</v>
      </c>
      <c r="AA23" s="30">
        <v>80</v>
      </c>
      <c r="AC23" s="60"/>
      <c r="AD23" s="52" t="s">
        <v>43</v>
      </c>
      <c r="AE23" s="30">
        <v>115</v>
      </c>
      <c r="AF23">
        <f>SUM(AE18:AE23)</f>
        <v>992</v>
      </c>
      <c r="AG23" s="60"/>
      <c r="AH23" s="51" t="s">
        <v>40</v>
      </c>
      <c r="AI23" s="30">
        <v>120</v>
      </c>
      <c r="AK23" s="60"/>
      <c r="AL23" s="51" t="s">
        <v>159</v>
      </c>
      <c r="AM23" s="30">
        <v>95</v>
      </c>
      <c r="AN23">
        <f>SUM(AM20:AM23)</f>
        <v>671</v>
      </c>
      <c r="AO23" s="60"/>
      <c r="AP23" s="52" t="s">
        <v>43</v>
      </c>
      <c r="AQ23" s="30">
        <v>100</v>
      </c>
      <c r="AS23" s="60"/>
      <c r="AT23" s="52" t="s">
        <v>43</v>
      </c>
      <c r="AU23" s="30">
        <v>60</v>
      </c>
      <c r="AW23" s="60"/>
      <c r="AX23" s="51" t="s">
        <v>37</v>
      </c>
      <c r="AY23" s="30">
        <v>80</v>
      </c>
      <c r="BA23" s="60"/>
      <c r="BB23" s="51" t="s">
        <v>37</v>
      </c>
      <c r="BC23" s="30">
        <v>150</v>
      </c>
      <c r="BE23" s="60"/>
      <c r="BF23" s="51" t="s">
        <v>37</v>
      </c>
      <c r="BG23" s="283">
        <v>268</v>
      </c>
    </row>
    <row r="24" spans="1:62">
      <c r="A24" s="60"/>
      <c r="B24" s="52"/>
      <c r="C24" s="30"/>
      <c r="D24" s="82"/>
      <c r="E24" s="60"/>
      <c r="F24" s="51" t="s">
        <v>159</v>
      </c>
      <c r="G24" s="30">
        <v>159</v>
      </c>
      <c r="H24" s="82">
        <f>SUM(G22:G24)</f>
        <v>559</v>
      </c>
      <c r="I24" s="60"/>
      <c r="J24" s="52" t="s">
        <v>43</v>
      </c>
      <c r="K24" s="30">
        <v>140</v>
      </c>
      <c r="L24" s="82">
        <f>SUM(K21:K24)</f>
        <v>666</v>
      </c>
      <c r="M24" s="60"/>
      <c r="N24" s="52" t="s">
        <v>43</v>
      </c>
      <c r="O24" s="30">
        <v>134</v>
      </c>
      <c r="P24" s="82"/>
      <c r="Q24" s="60"/>
      <c r="R24" s="51" t="s">
        <v>159</v>
      </c>
      <c r="S24" s="30">
        <v>150</v>
      </c>
      <c r="U24" s="60"/>
      <c r="V24" s="51" t="s">
        <v>159</v>
      </c>
      <c r="W24" s="30">
        <v>142</v>
      </c>
      <c r="X24">
        <v>342</v>
      </c>
      <c r="Y24" s="60"/>
      <c r="Z24" s="51" t="s">
        <v>37</v>
      </c>
      <c r="AA24" s="30">
        <v>60</v>
      </c>
      <c r="AC24" s="60"/>
      <c r="AD24" s="52" t="s">
        <v>161</v>
      </c>
      <c r="AE24" s="30">
        <v>80</v>
      </c>
      <c r="AF24">
        <v>70</v>
      </c>
      <c r="AG24" s="60"/>
      <c r="AH24" s="51" t="s">
        <v>40</v>
      </c>
      <c r="AI24" s="30">
        <v>110</v>
      </c>
      <c r="AK24" s="60"/>
      <c r="AL24" s="51" t="s">
        <v>37</v>
      </c>
      <c r="AM24" s="30">
        <v>134</v>
      </c>
      <c r="AO24" s="60"/>
      <c r="AP24" s="52" t="s">
        <v>43</v>
      </c>
      <c r="AQ24" s="30">
        <v>120</v>
      </c>
      <c r="AS24" s="60"/>
      <c r="AT24" s="52" t="s">
        <v>43</v>
      </c>
      <c r="AU24" s="30">
        <v>115</v>
      </c>
      <c r="AV24">
        <f>SUM(AU21:AU24)</f>
        <v>575</v>
      </c>
      <c r="AW24" s="60"/>
      <c r="AX24" s="51" t="s">
        <v>37</v>
      </c>
      <c r="AY24" s="30">
        <v>280</v>
      </c>
      <c r="BA24" s="60"/>
      <c r="BB24" s="51" t="s">
        <v>37</v>
      </c>
      <c r="BC24" s="30">
        <v>70</v>
      </c>
      <c r="BE24" s="60"/>
      <c r="BF24" s="51" t="s">
        <v>37</v>
      </c>
      <c r="BG24" s="283">
        <v>380</v>
      </c>
    </row>
    <row r="25" spans="1:62">
      <c r="A25" s="60"/>
      <c r="B25" s="51" t="s">
        <v>37</v>
      </c>
      <c r="C25" s="30">
        <v>127</v>
      </c>
      <c r="D25" s="82"/>
      <c r="E25" s="60"/>
      <c r="F25" s="52" t="s">
        <v>39</v>
      </c>
      <c r="G25" s="30">
        <v>127</v>
      </c>
      <c r="H25" s="82">
        <v>127</v>
      </c>
      <c r="I25" s="60"/>
      <c r="J25" s="52" t="s">
        <v>161</v>
      </c>
      <c r="K25" s="30">
        <v>55</v>
      </c>
      <c r="L25" s="82">
        <v>55</v>
      </c>
      <c r="M25" s="60"/>
      <c r="N25" s="52" t="s">
        <v>43</v>
      </c>
      <c r="O25" s="30">
        <v>90</v>
      </c>
      <c r="P25" s="82"/>
      <c r="Q25" s="60"/>
      <c r="R25" s="51" t="s">
        <v>159</v>
      </c>
      <c r="S25" s="30">
        <v>230</v>
      </c>
      <c r="U25" s="60"/>
      <c r="V25" s="52" t="s">
        <v>39</v>
      </c>
      <c r="W25" s="30">
        <v>80</v>
      </c>
      <c r="Y25" s="60"/>
      <c r="Z25" s="51" t="s">
        <v>37</v>
      </c>
      <c r="AA25" s="30">
        <v>184</v>
      </c>
      <c r="AC25" s="60"/>
      <c r="AD25" s="52" t="s">
        <v>39</v>
      </c>
      <c r="AE25" s="30">
        <v>95</v>
      </c>
      <c r="AG25" s="60"/>
      <c r="AH25" s="51" t="s">
        <v>40</v>
      </c>
      <c r="AI25" s="30">
        <v>100</v>
      </c>
      <c r="AK25" s="60"/>
      <c r="AL25" s="51" t="s">
        <v>37</v>
      </c>
      <c r="AM25" s="30">
        <v>110</v>
      </c>
      <c r="AO25" s="60"/>
      <c r="AP25" s="52" t="s">
        <v>43</v>
      </c>
      <c r="AQ25" s="30">
        <v>115</v>
      </c>
      <c r="AR25">
        <f>SUM(AQ22:AQ25)</f>
        <v>485</v>
      </c>
      <c r="AS25" s="60"/>
      <c r="AT25" s="51" t="s">
        <v>159</v>
      </c>
      <c r="AU25" s="30">
        <v>230</v>
      </c>
      <c r="AW25" s="60"/>
      <c r="AX25" s="51" t="s">
        <v>37</v>
      </c>
      <c r="AY25" s="30">
        <v>230</v>
      </c>
      <c r="AZ25">
        <f>SUM(AY22:AY25)</f>
        <v>732</v>
      </c>
      <c r="BA25" s="60"/>
      <c r="BB25" s="51" t="s">
        <v>37</v>
      </c>
      <c r="BC25" s="30">
        <v>200</v>
      </c>
      <c r="BE25" s="60"/>
      <c r="BF25" s="51" t="s">
        <v>37</v>
      </c>
      <c r="BG25" s="44">
        <v>254</v>
      </c>
    </row>
    <row r="26" spans="1:62">
      <c r="A26" s="60"/>
      <c r="B26" s="51" t="s">
        <v>37</v>
      </c>
      <c r="C26" s="30">
        <v>30</v>
      </c>
      <c r="D26" s="82"/>
      <c r="E26" s="60"/>
      <c r="F26" s="51" t="s">
        <v>37</v>
      </c>
      <c r="G26" s="30">
        <v>159</v>
      </c>
      <c r="H26" s="82">
        <v>159</v>
      </c>
      <c r="I26" s="60"/>
      <c r="J26" s="51" t="s">
        <v>159</v>
      </c>
      <c r="K26" s="30">
        <v>200</v>
      </c>
      <c r="L26" s="82"/>
      <c r="M26" s="60"/>
      <c r="N26" s="52" t="s">
        <v>43</v>
      </c>
      <c r="O26" s="30">
        <v>60</v>
      </c>
      <c r="P26" s="82">
        <f>SUM(O21:O26)</f>
        <v>655</v>
      </c>
      <c r="Q26" s="60"/>
      <c r="R26" s="51" t="s">
        <v>159</v>
      </c>
      <c r="S26" s="30">
        <v>134</v>
      </c>
      <c r="T26">
        <f>SUM(S22:S26)</f>
        <v>1024</v>
      </c>
      <c r="U26" s="60"/>
      <c r="V26" s="52" t="s">
        <v>39</v>
      </c>
      <c r="W26" s="30">
        <v>168</v>
      </c>
      <c r="X26">
        <f>SUM(W25:W26)</f>
        <v>248</v>
      </c>
      <c r="Y26" s="60"/>
      <c r="Z26" s="51" t="s">
        <v>37</v>
      </c>
      <c r="AA26" s="30">
        <v>140</v>
      </c>
      <c r="AB26">
        <f>SUM(AA23:AA26)</f>
        <v>464</v>
      </c>
      <c r="AC26" s="60"/>
      <c r="AD26" s="52" t="s">
        <v>39</v>
      </c>
      <c r="AE26" s="30">
        <v>150</v>
      </c>
      <c r="AF26">
        <v>245</v>
      </c>
      <c r="AG26" s="60"/>
      <c r="AH26" s="51" t="s">
        <v>40</v>
      </c>
      <c r="AI26" s="30">
        <v>280</v>
      </c>
      <c r="AK26" s="60"/>
      <c r="AL26" s="51" t="s">
        <v>37</v>
      </c>
      <c r="AM26" s="44">
        <v>100</v>
      </c>
      <c r="AN26">
        <f>SUM(AM24:AM26)</f>
        <v>344</v>
      </c>
      <c r="AO26" s="60"/>
      <c r="AP26" s="52" t="s">
        <v>161</v>
      </c>
      <c r="AQ26" s="30">
        <v>70</v>
      </c>
      <c r="AR26">
        <v>70</v>
      </c>
      <c r="AS26" s="60"/>
      <c r="AT26" s="51" t="s">
        <v>159</v>
      </c>
      <c r="AU26" s="30">
        <v>280</v>
      </c>
      <c r="AW26" s="60"/>
      <c r="AX26" s="52" t="s">
        <v>38</v>
      </c>
      <c r="AY26" s="117">
        <v>192</v>
      </c>
      <c r="BA26" s="60"/>
      <c r="BB26" s="51" t="s">
        <v>37</v>
      </c>
      <c r="BC26" s="30">
        <v>110</v>
      </c>
      <c r="BE26" s="60"/>
      <c r="BF26" s="51" t="s">
        <v>37</v>
      </c>
      <c r="BG26" s="44">
        <v>100</v>
      </c>
      <c r="BH26">
        <f>SUM(BG23:BG26)</f>
        <v>1002</v>
      </c>
    </row>
    <row r="27" spans="1:62">
      <c r="A27" s="60"/>
      <c r="B27" s="51" t="s">
        <v>37</v>
      </c>
      <c r="C27" s="30">
        <v>70</v>
      </c>
      <c r="D27" s="82"/>
      <c r="E27" s="60"/>
      <c r="F27" s="51" t="s">
        <v>40</v>
      </c>
      <c r="G27" s="30">
        <v>127</v>
      </c>
      <c r="H27" s="82"/>
      <c r="I27" s="60"/>
      <c r="J27" s="51" t="s">
        <v>159</v>
      </c>
      <c r="K27" s="30">
        <v>176</v>
      </c>
      <c r="L27" s="82"/>
      <c r="M27" s="60"/>
      <c r="N27" s="51" t="s">
        <v>159</v>
      </c>
      <c r="O27" s="30">
        <v>100</v>
      </c>
      <c r="P27" s="82">
        <v>100</v>
      </c>
      <c r="Q27" s="60"/>
      <c r="R27" s="51" t="s">
        <v>37</v>
      </c>
      <c r="S27" s="30">
        <v>120</v>
      </c>
      <c r="U27" s="60"/>
      <c r="V27" s="51" t="s">
        <v>37</v>
      </c>
      <c r="W27" s="30">
        <v>115</v>
      </c>
      <c r="Y27" s="60"/>
      <c r="Z27" s="51" t="s">
        <v>40</v>
      </c>
      <c r="AA27" s="30">
        <v>80</v>
      </c>
      <c r="AC27" s="60"/>
      <c r="AD27" s="52" t="s">
        <v>38</v>
      </c>
      <c r="AE27" s="30">
        <v>184</v>
      </c>
      <c r="AG27" s="60"/>
      <c r="AH27" s="51" t="s">
        <v>40</v>
      </c>
      <c r="AI27" s="30">
        <v>120</v>
      </c>
      <c r="AJ27">
        <f>SUM(AI22:AI27)</f>
        <v>864</v>
      </c>
      <c r="AK27" s="60"/>
      <c r="AL27" s="51" t="s">
        <v>40</v>
      </c>
      <c r="AM27" s="30">
        <v>120</v>
      </c>
      <c r="AO27" s="60"/>
      <c r="AP27" s="51" t="s">
        <v>159</v>
      </c>
      <c r="AQ27" s="30">
        <v>200</v>
      </c>
      <c r="AS27" s="60"/>
      <c r="AT27" s="51" t="s">
        <v>159</v>
      </c>
      <c r="AU27" s="30">
        <v>168</v>
      </c>
      <c r="AW27" s="60"/>
      <c r="AX27" s="52" t="s">
        <v>38</v>
      </c>
      <c r="AY27" s="117">
        <v>120</v>
      </c>
      <c r="BA27" s="60"/>
      <c r="BB27" s="51" t="s">
        <v>37</v>
      </c>
      <c r="BC27" s="30">
        <v>90</v>
      </c>
      <c r="BE27" s="60"/>
      <c r="BF27" s="51" t="s">
        <v>40</v>
      </c>
      <c r="BG27" s="30">
        <v>280</v>
      </c>
    </row>
    <row r="28" spans="1:62">
      <c r="A28" s="60"/>
      <c r="B28" s="51" t="s">
        <v>37</v>
      </c>
      <c r="C28" s="30">
        <v>184</v>
      </c>
      <c r="D28" s="82">
        <f>SUM(C25:C28)</f>
        <v>411</v>
      </c>
      <c r="E28" s="60"/>
      <c r="F28" s="51" t="s">
        <v>40</v>
      </c>
      <c r="G28" s="30">
        <v>80</v>
      </c>
      <c r="H28" s="82"/>
      <c r="I28" s="60"/>
      <c r="J28" s="51" t="s">
        <v>159</v>
      </c>
      <c r="K28" s="30">
        <v>184</v>
      </c>
      <c r="L28" s="82"/>
      <c r="M28" s="60"/>
      <c r="N28" s="52" t="s">
        <v>39</v>
      </c>
      <c r="O28" s="44">
        <v>60</v>
      </c>
      <c r="P28" s="82">
        <v>60</v>
      </c>
      <c r="Q28" s="60"/>
      <c r="R28" s="51" t="s">
        <v>37</v>
      </c>
      <c r="S28" s="30">
        <v>100</v>
      </c>
      <c r="U28" s="60"/>
      <c r="V28" s="51" t="s">
        <v>37</v>
      </c>
      <c r="W28" s="30">
        <v>40</v>
      </c>
      <c r="Y28" s="60"/>
      <c r="Z28" s="51" t="s">
        <v>40</v>
      </c>
      <c r="AA28" s="30">
        <v>168</v>
      </c>
      <c r="AC28" s="60"/>
      <c r="AD28" s="52" t="s">
        <v>38</v>
      </c>
      <c r="AE28" s="30">
        <v>184</v>
      </c>
      <c r="AG28" s="60"/>
      <c r="AH28" s="51" t="s">
        <v>156</v>
      </c>
      <c r="AI28" s="30">
        <v>110</v>
      </c>
      <c r="AK28" s="60"/>
      <c r="AL28" s="51" t="s">
        <v>40</v>
      </c>
      <c r="AM28" s="44">
        <v>92</v>
      </c>
      <c r="AO28" s="60"/>
      <c r="AP28" s="51" t="s">
        <v>159</v>
      </c>
      <c r="AQ28" s="30">
        <v>230</v>
      </c>
      <c r="AS28" s="60"/>
      <c r="AT28" s="51" t="s">
        <v>159</v>
      </c>
      <c r="AU28" s="30">
        <v>230</v>
      </c>
      <c r="AV28">
        <f>SUM(AU25:AU28)</f>
        <v>908</v>
      </c>
      <c r="AW28" s="60"/>
      <c r="AX28" s="52" t="s">
        <v>38</v>
      </c>
      <c r="AY28" s="30">
        <v>184</v>
      </c>
      <c r="BA28" s="60"/>
      <c r="BB28" s="51" t="s">
        <v>37</v>
      </c>
      <c r="BC28" s="30">
        <v>127.5</v>
      </c>
      <c r="BD28">
        <f>SUM(BC23:BC28)</f>
        <v>747.5</v>
      </c>
      <c r="BE28" s="60"/>
      <c r="BF28" s="51" t="s">
        <v>40</v>
      </c>
      <c r="BG28" s="283">
        <v>240</v>
      </c>
    </row>
    <row r="29" spans="1:62">
      <c r="A29" s="60"/>
      <c r="B29" s="51" t="s">
        <v>40</v>
      </c>
      <c r="C29" s="30">
        <v>60</v>
      </c>
      <c r="D29" s="82"/>
      <c r="E29" s="60"/>
      <c r="F29" s="51" t="s">
        <v>40</v>
      </c>
      <c r="G29" s="30">
        <v>110</v>
      </c>
      <c r="H29" s="82"/>
      <c r="I29" s="60"/>
      <c r="J29" s="51" t="s">
        <v>159</v>
      </c>
      <c r="K29" s="30">
        <v>230</v>
      </c>
      <c r="L29" s="82">
        <f>SUM(K26:K29)</f>
        <v>790</v>
      </c>
      <c r="M29" s="60"/>
      <c r="N29" s="51" t="s">
        <v>37</v>
      </c>
      <c r="O29" s="30">
        <v>84</v>
      </c>
      <c r="P29" s="82"/>
      <c r="Q29" s="60"/>
      <c r="R29" s="51" t="s">
        <v>37</v>
      </c>
      <c r="S29" s="30">
        <v>20</v>
      </c>
      <c r="U29" s="60"/>
      <c r="V29" s="51" t="s">
        <v>37</v>
      </c>
      <c r="W29" s="30">
        <v>105</v>
      </c>
      <c r="Y29" s="60"/>
      <c r="Z29" s="51" t="s">
        <v>40</v>
      </c>
      <c r="AA29" s="30">
        <v>115</v>
      </c>
      <c r="AC29" s="60"/>
      <c r="AD29" s="52" t="s">
        <v>38</v>
      </c>
      <c r="AE29" s="30">
        <v>168</v>
      </c>
      <c r="AF29">
        <f>SUM(AE27:AE29)</f>
        <v>536</v>
      </c>
      <c r="AG29" s="60"/>
      <c r="AH29" s="51" t="s">
        <v>156</v>
      </c>
      <c r="AI29" s="30">
        <v>230</v>
      </c>
      <c r="AJ29">
        <f>SUM(AI28:AI29)</f>
        <v>340</v>
      </c>
      <c r="AK29" s="60"/>
      <c r="AL29" s="51" t="s">
        <v>40</v>
      </c>
      <c r="AM29" s="30">
        <v>168</v>
      </c>
      <c r="AN29">
        <f>SUM(AM27:AM29)</f>
        <v>380</v>
      </c>
      <c r="AO29" s="60"/>
      <c r="AP29" s="51" t="s">
        <v>159</v>
      </c>
      <c r="AQ29" s="30">
        <v>230</v>
      </c>
      <c r="AR29">
        <f>SUM(AQ27:AQ29)</f>
        <v>660</v>
      </c>
      <c r="AS29" s="60"/>
      <c r="AT29" s="52" t="s">
        <v>39</v>
      </c>
      <c r="AU29" s="30">
        <v>134</v>
      </c>
      <c r="AW29" s="60"/>
      <c r="AX29" s="52" t="s">
        <v>38</v>
      </c>
      <c r="AY29" s="30">
        <v>134</v>
      </c>
      <c r="AZ29">
        <f>SUM(AY26:AY29)</f>
        <v>630</v>
      </c>
      <c r="BA29" s="60"/>
      <c r="BB29" s="51" t="s">
        <v>40</v>
      </c>
      <c r="BC29" s="30">
        <v>90</v>
      </c>
      <c r="BE29" s="60"/>
      <c r="BF29" s="51" t="s">
        <v>40</v>
      </c>
      <c r="BG29" s="283">
        <v>380</v>
      </c>
    </row>
    <row r="30" spans="1:62">
      <c r="A30" s="60"/>
      <c r="B30" s="51" t="s">
        <v>40</v>
      </c>
      <c r="C30" s="30">
        <v>184</v>
      </c>
      <c r="D30" s="82">
        <f>SUM(C29:C30)</f>
        <v>244</v>
      </c>
      <c r="E30" s="60"/>
      <c r="F30" s="51" t="s">
        <v>40</v>
      </c>
      <c r="G30" s="30">
        <v>100</v>
      </c>
      <c r="H30" s="82"/>
      <c r="I30" s="60"/>
      <c r="J30" s="52" t="s">
        <v>39</v>
      </c>
      <c r="K30" s="30">
        <v>90</v>
      </c>
      <c r="L30" s="82"/>
      <c r="M30" s="60"/>
      <c r="N30" s="51" t="s">
        <v>37</v>
      </c>
      <c r="O30" s="30">
        <v>168</v>
      </c>
      <c r="P30" s="82"/>
      <c r="Q30" s="60"/>
      <c r="R30" s="51" t="s">
        <v>37</v>
      </c>
      <c r="S30" s="30">
        <v>140</v>
      </c>
      <c r="U30" s="60"/>
      <c r="V30" s="51" t="s">
        <v>37</v>
      </c>
      <c r="W30" s="30">
        <v>200</v>
      </c>
      <c r="Y30" s="60"/>
      <c r="Z30" s="51" t="s">
        <v>40</v>
      </c>
      <c r="AA30" s="30">
        <v>80</v>
      </c>
      <c r="AB30">
        <f>SUM(AA27:AA30)</f>
        <v>443</v>
      </c>
      <c r="AC30" s="60"/>
      <c r="AD30" s="52" t="s">
        <v>190</v>
      </c>
      <c r="AE30" s="30">
        <v>280</v>
      </c>
      <c r="AG30" s="60"/>
      <c r="AH30" s="51" t="s">
        <v>42</v>
      </c>
      <c r="AI30" s="30">
        <v>168</v>
      </c>
      <c r="AK30" s="60"/>
      <c r="AL30" s="51" t="s">
        <v>156</v>
      </c>
      <c r="AM30" s="30">
        <v>192</v>
      </c>
      <c r="AO30" s="60"/>
      <c r="AP30" s="52" t="s">
        <v>39</v>
      </c>
      <c r="AQ30" s="30">
        <v>115</v>
      </c>
      <c r="AS30" s="60"/>
      <c r="AT30" s="52" t="s">
        <v>39</v>
      </c>
      <c r="AU30" s="30">
        <v>80</v>
      </c>
      <c r="AV30">
        <f>SUM(AU29:AU30)</f>
        <v>214</v>
      </c>
      <c r="AW30" s="60"/>
      <c r="AX30" s="52" t="s">
        <v>190</v>
      </c>
      <c r="AY30" s="30">
        <v>230</v>
      </c>
      <c r="BA30" s="60"/>
      <c r="BB30" s="51" t="s">
        <v>40</v>
      </c>
      <c r="BC30" s="44">
        <v>127.5</v>
      </c>
      <c r="BE30" s="60"/>
      <c r="BF30" s="51" t="s">
        <v>40</v>
      </c>
      <c r="BG30" s="44">
        <v>90</v>
      </c>
      <c r="BH30">
        <f>SUM(BG27:BG29)</f>
        <v>900</v>
      </c>
    </row>
    <row r="31" spans="1:62">
      <c r="A31" s="60"/>
      <c r="B31" s="52" t="s">
        <v>38</v>
      </c>
      <c r="C31" s="30">
        <v>105</v>
      </c>
      <c r="D31" s="82"/>
      <c r="E31" s="60"/>
      <c r="F31" s="51" t="s">
        <v>40</v>
      </c>
      <c r="G31" s="44">
        <v>100</v>
      </c>
      <c r="H31" s="82"/>
      <c r="I31" s="60"/>
      <c r="J31" s="52" t="s">
        <v>39</v>
      </c>
      <c r="K31" s="30">
        <v>100</v>
      </c>
      <c r="L31" s="82">
        <f>SUM(K30:K31)</f>
        <v>190</v>
      </c>
      <c r="M31" s="60"/>
      <c r="N31" s="51" t="s">
        <v>37</v>
      </c>
      <c r="O31" s="30">
        <v>45</v>
      </c>
      <c r="P31" s="82">
        <f>SUM(O29:O31)</f>
        <v>297</v>
      </c>
      <c r="Q31" s="60"/>
      <c r="R31" s="51" t="s">
        <v>37</v>
      </c>
      <c r="S31" s="30">
        <v>280</v>
      </c>
      <c r="U31" s="60"/>
      <c r="V31" s="51" t="s">
        <v>37</v>
      </c>
      <c r="W31" s="30">
        <v>25</v>
      </c>
      <c r="Y31" s="60"/>
      <c r="Z31" s="52" t="s">
        <v>38</v>
      </c>
      <c r="AA31" s="30">
        <v>134.69999999999999</v>
      </c>
      <c r="AC31" s="60"/>
      <c r="AD31" s="52" t="s">
        <v>190</v>
      </c>
      <c r="AE31" s="30">
        <v>280</v>
      </c>
      <c r="AG31" s="60"/>
      <c r="AH31" s="51" t="s">
        <v>42</v>
      </c>
      <c r="AI31" s="30">
        <v>150</v>
      </c>
      <c r="AK31" s="60"/>
      <c r="AL31" s="51" t="s">
        <v>156</v>
      </c>
      <c r="AM31" s="30">
        <v>80</v>
      </c>
      <c r="AN31">
        <f>SUM(AM30:AM31)</f>
        <v>272</v>
      </c>
      <c r="AO31" s="60"/>
      <c r="AP31" s="52" t="s">
        <v>39</v>
      </c>
      <c r="AQ31" s="30">
        <v>115</v>
      </c>
      <c r="AR31">
        <f>SUM(AQ30:AQ31)</f>
        <v>230</v>
      </c>
      <c r="AS31" s="60"/>
      <c r="AT31" s="51" t="s">
        <v>37</v>
      </c>
      <c r="AU31" s="30">
        <v>110</v>
      </c>
      <c r="AW31" s="60"/>
      <c r="AX31" s="52" t="s">
        <v>190</v>
      </c>
      <c r="AY31" s="30">
        <v>280</v>
      </c>
      <c r="BA31" s="60"/>
      <c r="BB31" s="51" t="s">
        <v>40</v>
      </c>
      <c r="BC31" s="30">
        <v>100</v>
      </c>
      <c r="BD31">
        <f>SUM(BC29:BC31)</f>
        <v>317.5</v>
      </c>
      <c r="BE31" s="60"/>
      <c r="BF31" s="52" t="s">
        <v>38</v>
      </c>
      <c r="BG31" s="44">
        <v>200</v>
      </c>
      <c r="BH31">
        <v>200</v>
      </c>
      <c r="BJ31" t="s">
        <v>503</v>
      </c>
    </row>
    <row r="32" spans="1:62">
      <c r="A32" s="60"/>
      <c r="B32" s="52" t="s">
        <v>38</v>
      </c>
      <c r="C32" s="30">
        <v>110</v>
      </c>
      <c r="D32" s="82"/>
      <c r="E32" s="60"/>
      <c r="F32" s="51" t="s">
        <v>40</v>
      </c>
      <c r="G32" s="44">
        <v>84</v>
      </c>
      <c r="H32" s="82">
        <f>SUM(G27:G32)</f>
        <v>601</v>
      </c>
      <c r="I32" s="60"/>
      <c r="J32" s="51" t="s">
        <v>37</v>
      </c>
      <c r="K32" s="30">
        <v>40</v>
      </c>
      <c r="L32" s="82"/>
      <c r="M32" s="60"/>
      <c r="N32" s="51" t="s">
        <v>40</v>
      </c>
      <c r="O32" s="30">
        <v>100</v>
      </c>
      <c r="P32" s="82"/>
      <c r="Q32" s="60"/>
      <c r="R32" s="51" t="s">
        <v>37</v>
      </c>
      <c r="S32" s="30">
        <v>100</v>
      </c>
      <c r="U32" s="60"/>
      <c r="V32" s="51" t="s">
        <v>37</v>
      </c>
      <c r="W32" s="44">
        <v>92</v>
      </c>
      <c r="Y32" s="60"/>
      <c r="Z32" s="52" t="s">
        <v>38</v>
      </c>
      <c r="AA32" s="30">
        <v>90</v>
      </c>
      <c r="AC32" s="60"/>
      <c r="AD32" s="52" t="s">
        <v>190</v>
      </c>
      <c r="AE32" s="30">
        <v>140</v>
      </c>
      <c r="AF32">
        <f>SUM(AE30:AE32)</f>
        <v>700</v>
      </c>
      <c r="AG32" s="60"/>
      <c r="AH32" s="51" t="s">
        <v>42</v>
      </c>
      <c r="AI32" s="30">
        <v>159</v>
      </c>
      <c r="AK32" s="60"/>
      <c r="AL32" s="51" t="s">
        <v>64</v>
      </c>
      <c r="AM32" s="30">
        <v>184</v>
      </c>
      <c r="AN32">
        <v>168</v>
      </c>
      <c r="AO32" s="60"/>
      <c r="AP32" s="51" t="s">
        <v>37</v>
      </c>
      <c r="AQ32" s="30">
        <v>134</v>
      </c>
      <c r="AS32" s="60"/>
      <c r="AT32" s="51" t="s">
        <v>37</v>
      </c>
      <c r="AU32" s="30">
        <v>140</v>
      </c>
      <c r="AW32" s="60"/>
      <c r="AX32" s="52" t="s">
        <v>190</v>
      </c>
      <c r="AY32" s="30">
        <v>115</v>
      </c>
      <c r="AZ32">
        <f>SUM(AY30:AY32)</f>
        <v>625</v>
      </c>
      <c r="BA32" s="60"/>
      <c r="BB32" s="52" t="s">
        <v>38</v>
      </c>
      <c r="BC32" s="30">
        <v>184</v>
      </c>
      <c r="BD32">
        <v>200</v>
      </c>
      <c r="BE32" s="60"/>
      <c r="BF32" s="51" t="s">
        <v>156</v>
      </c>
      <c r="BG32" s="283">
        <v>330</v>
      </c>
    </row>
    <row r="33" spans="1:60">
      <c r="A33" s="60"/>
      <c r="B33" s="52" t="s">
        <v>38</v>
      </c>
      <c r="C33" s="30">
        <v>142</v>
      </c>
      <c r="D33" s="82">
        <f>SUM(C31:C33)</f>
        <v>357</v>
      </c>
      <c r="E33" s="60"/>
      <c r="F33" s="52" t="s">
        <v>38</v>
      </c>
      <c r="G33" s="30">
        <v>85</v>
      </c>
      <c r="H33" s="82">
        <v>85</v>
      </c>
      <c r="I33" s="60"/>
      <c r="J33" s="51" t="s">
        <v>37</v>
      </c>
      <c r="K33" s="30">
        <v>280</v>
      </c>
      <c r="L33" s="82"/>
      <c r="M33" s="60"/>
      <c r="N33" s="51" t="s">
        <v>40</v>
      </c>
      <c r="O33" s="30">
        <v>70</v>
      </c>
      <c r="P33" s="82">
        <v>170</v>
      </c>
      <c r="Q33" s="60"/>
      <c r="R33" s="51" t="s">
        <v>37</v>
      </c>
      <c r="S33" s="30">
        <v>80</v>
      </c>
      <c r="T33">
        <f>SUM(S27:S33)</f>
        <v>840</v>
      </c>
      <c r="U33" s="60"/>
      <c r="V33" s="51" t="s">
        <v>37</v>
      </c>
      <c r="W33" s="44">
        <v>100</v>
      </c>
      <c r="X33">
        <f>SUM(W27:W33)</f>
        <v>677</v>
      </c>
      <c r="Y33" s="60"/>
      <c r="Z33" s="52" t="s">
        <v>38</v>
      </c>
      <c r="AA33" s="30">
        <v>140</v>
      </c>
      <c r="AB33">
        <f>SUM(AA31:AA33)</f>
        <v>364.7</v>
      </c>
      <c r="AC33" s="60"/>
      <c r="AD33" s="52" t="s">
        <v>36</v>
      </c>
      <c r="AE33" s="44">
        <v>92</v>
      </c>
      <c r="AF33">
        <v>92</v>
      </c>
      <c r="AG33" s="60"/>
      <c r="AH33" s="51" t="s">
        <v>42</v>
      </c>
      <c r="AI33" s="30">
        <v>134</v>
      </c>
      <c r="AJ33">
        <f>SUM(AI30:AI33)</f>
        <v>611</v>
      </c>
      <c r="AK33" s="60"/>
      <c r="AL33" s="52" t="s">
        <v>36</v>
      </c>
      <c r="AM33" s="30">
        <v>70</v>
      </c>
      <c r="AN33">
        <v>70</v>
      </c>
      <c r="AO33" s="60"/>
      <c r="AP33" s="51" t="s">
        <v>37</v>
      </c>
      <c r="AQ33" s="30">
        <v>140</v>
      </c>
      <c r="AS33" s="60"/>
      <c r="AT33" s="51" t="s">
        <v>37</v>
      </c>
      <c r="AU33" s="30">
        <v>115</v>
      </c>
      <c r="AW33" s="60"/>
      <c r="AX33" s="51" t="s">
        <v>64</v>
      </c>
      <c r="AY33" s="30">
        <v>200</v>
      </c>
      <c r="AZ33">
        <v>200</v>
      </c>
      <c r="BA33" s="60"/>
      <c r="BB33" s="51" t="s">
        <v>156</v>
      </c>
      <c r="BC33" s="30">
        <v>230</v>
      </c>
      <c r="BD33">
        <v>230</v>
      </c>
      <c r="BE33" s="60"/>
      <c r="BF33" s="51" t="s">
        <v>156</v>
      </c>
      <c r="BG33" s="44">
        <v>220</v>
      </c>
      <c r="BH33">
        <v>550</v>
      </c>
    </row>
    <row r="34" spans="1:60">
      <c r="A34" s="60"/>
      <c r="B34" s="51" t="s">
        <v>156</v>
      </c>
      <c r="C34" s="30">
        <v>200</v>
      </c>
      <c r="D34" s="82">
        <v>200</v>
      </c>
      <c r="E34" s="60"/>
      <c r="F34" s="51" t="s">
        <v>156</v>
      </c>
      <c r="G34" s="30">
        <v>200</v>
      </c>
      <c r="H34" s="82">
        <v>200</v>
      </c>
      <c r="I34" s="60"/>
      <c r="J34" s="51" t="s">
        <v>37</v>
      </c>
      <c r="K34" s="30">
        <v>100</v>
      </c>
      <c r="L34" s="82">
        <f>SUM(K32:K34)</f>
        <v>420</v>
      </c>
      <c r="M34" s="60"/>
      <c r="N34" s="52" t="s">
        <v>38</v>
      </c>
      <c r="O34" s="30">
        <v>168</v>
      </c>
      <c r="P34" s="82"/>
      <c r="Q34" s="60"/>
      <c r="R34" s="51" t="s">
        <v>40</v>
      </c>
      <c r="S34" s="30">
        <v>280</v>
      </c>
      <c r="U34" s="60"/>
      <c r="V34" s="51" t="s">
        <v>40</v>
      </c>
      <c r="W34" s="30">
        <v>50</v>
      </c>
      <c r="Y34" s="60"/>
      <c r="Z34" s="51" t="s">
        <v>156</v>
      </c>
      <c r="AA34" s="30">
        <v>134</v>
      </c>
      <c r="AB34">
        <v>134</v>
      </c>
      <c r="AC34" s="60"/>
      <c r="AD34" s="52" t="s">
        <v>171</v>
      </c>
      <c r="AE34" s="30">
        <v>142</v>
      </c>
      <c r="AF34">
        <v>142</v>
      </c>
      <c r="AG34" s="60"/>
      <c r="AH34" s="51" t="s">
        <v>64</v>
      </c>
      <c r="AI34" s="30">
        <v>200</v>
      </c>
      <c r="AJ34">
        <v>200</v>
      </c>
      <c r="AK34" s="60"/>
      <c r="AL34" s="51" t="s">
        <v>200</v>
      </c>
      <c r="AM34" s="30">
        <v>100</v>
      </c>
      <c r="AO34" s="60"/>
      <c r="AP34" s="51" t="s">
        <v>37</v>
      </c>
      <c r="AQ34" s="30">
        <v>280</v>
      </c>
      <c r="AR34">
        <f>SUM(AQ32:AQ34)</f>
        <v>554</v>
      </c>
      <c r="AS34" s="60"/>
      <c r="AT34" s="51" t="s">
        <v>37</v>
      </c>
      <c r="AU34" s="30">
        <v>90</v>
      </c>
      <c r="AW34" s="60"/>
      <c r="AX34" s="52" t="s">
        <v>36</v>
      </c>
      <c r="AY34" s="30">
        <v>120</v>
      </c>
      <c r="AZ34">
        <v>120</v>
      </c>
      <c r="BA34" s="60"/>
      <c r="BB34" s="52" t="s">
        <v>190</v>
      </c>
      <c r="BC34" s="30">
        <v>230</v>
      </c>
      <c r="BD34">
        <v>230</v>
      </c>
      <c r="BE34" s="60"/>
      <c r="BF34" s="51" t="s">
        <v>42</v>
      </c>
      <c r="BG34" s="44">
        <v>180</v>
      </c>
      <c r="BH34">
        <v>180</v>
      </c>
    </row>
    <row r="35" spans="1:60">
      <c r="A35" s="60"/>
      <c r="B35" s="51" t="s">
        <v>42</v>
      </c>
      <c r="C35" s="30">
        <v>127</v>
      </c>
      <c r="D35" s="82"/>
      <c r="E35" s="60"/>
      <c r="F35" s="51" t="s">
        <v>42</v>
      </c>
      <c r="G35" s="30">
        <v>184</v>
      </c>
      <c r="H35" s="82"/>
      <c r="I35" s="60"/>
      <c r="J35" s="51" t="s">
        <v>40</v>
      </c>
      <c r="K35" s="30">
        <v>55</v>
      </c>
      <c r="L35" s="82"/>
      <c r="M35" s="60"/>
      <c r="N35" s="52" t="s">
        <v>38</v>
      </c>
      <c r="O35" s="30">
        <v>115</v>
      </c>
      <c r="P35" s="82">
        <f>SUM(O34:O35)</f>
        <v>283</v>
      </c>
      <c r="Q35" s="60"/>
      <c r="R35" s="51" t="s">
        <v>40</v>
      </c>
      <c r="S35" s="30">
        <v>160</v>
      </c>
      <c r="U35" s="60"/>
      <c r="V35" s="51" t="s">
        <v>40</v>
      </c>
      <c r="W35" s="30">
        <v>30</v>
      </c>
      <c r="Y35" s="60"/>
      <c r="Z35" s="52" t="s">
        <v>190</v>
      </c>
      <c r="AA35" s="30">
        <v>168</v>
      </c>
      <c r="AC35" s="60"/>
      <c r="AD35" s="52" t="s">
        <v>45</v>
      </c>
      <c r="AE35" s="30">
        <v>280</v>
      </c>
      <c r="AG35" s="60"/>
      <c r="AH35" s="51" t="s">
        <v>119</v>
      </c>
      <c r="AI35" s="30">
        <v>184</v>
      </c>
      <c r="AJ35">
        <v>184</v>
      </c>
      <c r="AK35" s="60"/>
      <c r="AL35" s="51" t="s">
        <v>200</v>
      </c>
      <c r="AM35" s="30">
        <v>168</v>
      </c>
      <c r="AO35" s="60"/>
      <c r="AP35" s="51" t="s">
        <v>40</v>
      </c>
      <c r="AQ35" s="30">
        <v>280</v>
      </c>
      <c r="AR35">
        <v>280</v>
      </c>
      <c r="AS35" s="60"/>
      <c r="AT35" s="51" t="s">
        <v>37</v>
      </c>
      <c r="AU35" s="30">
        <v>280</v>
      </c>
      <c r="AV35">
        <f>SUM(AU31:AU35)</f>
        <v>735</v>
      </c>
      <c r="AW35" s="60"/>
      <c r="AX35" s="52" t="s">
        <v>171</v>
      </c>
      <c r="AY35" s="30">
        <v>120</v>
      </c>
      <c r="AZ35">
        <v>120</v>
      </c>
      <c r="BA35" s="60"/>
      <c r="BB35" s="51" t="s">
        <v>64</v>
      </c>
      <c r="BC35" s="30">
        <v>280</v>
      </c>
      <c r="BD35">
        <v>280</v>
      </c>
      <c r="BE35" s="60"/>
      <c r="BF35" s="52" t="s">
        <v>190</v>
      </c>
      <c r="BG35" s="30">
        <v>280</v>
      </c>
    </row>
    <row r="36" spans="1:60">
      <c r="A36" s="60"/>
      <c r="B36" s="51" t="s">
        <v>42</v>
      </c>
      <c r="C36" s="30">
        <v>50</v>
      </c>
      <c r="D36" s="82"/>
      <c r="E36" s="60"/>
      <c r="F36" s="51" t="s">
        <v>42</v>
      </c>
      <c r="G36" s="30">
        <v>70</v>
      </c>
      <c r="H36" s="31">
        <f>SUM(G35:G36)</f>
        <v>254</v>
      </c>
      <c r="I36" s="60"/>
      <c r="J36" s="51" t="s">
        <v>40</v>
      </c>
      <c r="K36" s="30">
        <v>230</v>
      </c>
      <c r="L36" s="82">
        <f>SUM(K35:K36)</f>
        <v>285</v>
      </c>
      <c r="M36" s="60"/>
      <c r="N36" s="51" t="s">
        <v>156</v>
      </c>
      <c r="O36" s="44">
        <v>100</v>
      </c>
      <c r="P36" s="82">
        <v>100</v>
      </c>
      <c r="Q36" s="60"/>
      <c r="R36" s="51" t="s">
        <v>40</v>
      </c>
      <c r="S36" s="30">
        <v>150</v>
      </c>
      <c r="U36" s="60"/>
      <c r="V36" s="51" t="s">
        <v>40</v>
      </c>
      <c r="W36" s="30">
        <v>200</v>
      </c>
      <c r="Y36" s="60"/>
      <c r="Z36" s="52" t="s">
        <v>190</v>
      </c>
      <c r="AA36" s="30">
        <v>200</v>
      </c>
      <c r="AC36" s="60"/>
      <c r="AD36" s="52" t="s">
        <v>45</v>
      </c>
      <c r="AE36" s="30">
        <v>230</v>
      </c>
      <c r="AG36" s="60"/>
      <c r="AH36" s="51" t="s">
        <v>200</v>
      </c>
      <c r="AI36" s="30">
        <v>150</v>
      </c>
      <c r="AK36" s="60"/>
      <c r="AL36" s="51" t="s">
        <v>200</v>
      </c>
      <c r="AM36" s="30">
        <v>192</v>
      </c>
      <c r="AN36">
        <f>SUM(AM34:AM36)</f>
        <v>460</v>
      </c>
      <c r="AO36" s="60"/>
      <c r="AP36" s="52" t="s">
        <v>38</v>
      </c>
      <c r="AQ36" s="30">
        <v>255</v>
      </c>
      <c r="AS36" s="60"/>
      <c r="AT36" s="51" t="s">
        <v>40</v>
      </c>
      <c r="AU36" s="30">
        <v>60</v>
      </c>
      <c r="AV36">
        <v>60</v>
      </c>
      <c r="AW36" s="60"/>
      <c r="AX36" s="51" t="s">
        <v>425</v>
      </c>
      <c r="AY36" s="44">
        <v>92</v>
      </c>
      <c r="AZ36">
        <v>92</v>
      </c>
      <c r="BA36" s="60"/>
      <c r="BB36" s="52" t="s">
        <v>36</v>
      </c>
      <c r="BC36" s="30">
        <v>220</v>
      </c>
      <c r="BD36">
        <v>220</v>
      </c>
      <c r="BE36" s="60"/>
      <c r="BF36" s="52" t="s">
        <v>190</v>
      </c>
      <c r="BG36" s="30">
        <v>255</v>
      </c>
    </row>
    <row r="37" spans="1:60">
      <c r="A37" s="60"/>
      <c r="B37" s="51" t="s">
        <v>42</v>
      </c>
      <c r="C37" s="30">
        <v>142</v>
      </c>
      <c r="D37" s="82"/>
      <c r="E37" s="60"/>
      <c r="F37" s="52" t="s">
        <v>190</v>
      </c>
      <c r="G37" s="30">
        <v>184</v>
      </c>
      <c r="H37" s="82"/>
      <c r="I37" s="60"/>
      <c r="J37" s="52" t="s">
        <v>38</v>
      </c>
      <c r="K37" s="30">
        <v>150</v>
      </c>
      <c r="L37" s="82"/>
      <c r="M37" s="60"/>
      <c r="N37" s="51" t="s">
        <v>42</v>
      </c>
      <c r="O37" s="30">
        <v>150</v>
      </c>
      <c r="P37" s="82">
        <v>150</v>
      </c>
      <c r="Q37" s="60"/>
      <c r="R37" s="51" t="s">
        <v>40</v>
      </c>
      <c r="S37" s="30">
        <v>120</v>
      </c>
      <c r="U37" s="60"/>
      <c r="V37" s="51" t="s">
        <v>40</v>
      </c>
      <c r="W37" s="30">
        <v>110.8</v>
      </c>
      <c r="Y37" s="60"/>
      <c r="Z37" s="52" t="s">
        <v>190</v>
      </c>
      <c r="AA37" s="30">
        <v>140</v>
      </c>
      <c r="AB37">
        <f>SUM(AA35:AA37)</f>
        <v>508</v>
      </c>
      <c r="AC37" s="60"/>
      <c r="AD37" s="52" t="s">
        <v>45</v>
      </c>
      <c r="AE37" s="30">
        <v>230</v>
      </c>
      <c r="AG37" s="60"/>
      <c r="AH37" s="51" t="s">
        <v>200</v>
      </c>
      <c r="AI37" s="30">
        <v>280</v>
      </c>
      <c r="AJ37">
        <f>SUM(AI36:AI37)</f>
        <v>430</v>
      </c>
      <c r="AK37" s="60"/>
      <c r="AL37" s="51"/>
      <c r="AM37" s="30"/>
      <c r="AO37" s="60"/>
      <c r="AP37" s="52" t="s">
        <v>38</v>
      </c>
      <c r="AQ37" s="30">
        <v>115</v>
      </c>
      <c r="AS37" s="60"/>
      <c r="AT37" s="52" t="s">
        <v>38</v>
      </c>
      <c r="AU37" s="30">
        <v>142</v>
      </c>
      <c r="AW37" s="60"/>
      <c r="AX37" s="51" t="s">
        <v>119</v>
      </c>
      <c r="AY37" s="30">
        <v>134</v>
      </c>
      <c r="AZ37">
        <v>134</v>
      </c>
      <c r="BA37" s="60"/>
      <c r="BB37" s="51" t="s">
        <v>200</v>
      </c>
      <c r="BC37" s="30">
        <v>200</v>
      </c>
      <c r="BD37">
        <v>200</v>
      </c>
      <c r="BE37" s="60"/>
      <c r="BF37" s="52" t="s">
        <v>190</v>
      </c>
      <c r="BG37" s="283">
        <v>300</v>
      </c>
      <c r="BH37">
        <f>SUM(BG35:BG37)</f>
        <v>835</v>
      </c>
    </row>
    <row r="38" spans="1:60">
      <c r="A38" s="60"/>
      <c r="B38" s="51" t="s">
        <v>42</v>
      </c>
      <c r="C38" s="30">
        <v>95</v>
      </c>
      <c r="D38" s="82">
        <f>SUM(C35:C38)</f>
        <v>414</v>
      </c>
      <c r="E38" s="60"/>
      <c r="F38" s="52" t="s">
        <v>190</v>
      </c>
      <c r="G38" s="44">
        <v>100</v>
      </c>
      <c r="H38" s="82"/>
      <c r="I38" s="60"/>
      <c r="J38" s="52" t="s">
        <v>38</v>
      </c>
      <c r="K38" s="117">
        <v>159</v>
      </c>
      <c r="L38" s="82"/>
      <c r="M38" s="60"/>
      <c r="N38" s="52" t="s">
        <v>190</v>
      </c>
      <c r="O38" s="44">
        <v>100</v>
      </c>
      <c r="P38" s="82"/>
      <c r="Q38" s="60"/>
      <c r="R38" s="51" t="s">
        <v>40</v>
      </c>
      <c r="S38" s="30">
        <v>30</v>
      </c>
      <c r="U38" s="60"/>
      <c r="V38" s="51" t="s">
        <v>40</v>
      </c>
      <c r="W38" s="44">
        <v>92</v>
      </c>
      <c r="Y38" s="60"/>
      <c r="Z38" s="51" t="s">
        <v>64</v>
      </c>
      <c r="AA38" s="30">
        <v>200</v>
      </c>
      <c r="AB38">
        <v>200</v>
      </c>
      <c r="AC38" s="60"/>
      <c r="AD38" s="52" t="s">
        <v>45</v>
      </c>
      <c r="AE38" s="30">
        <v>140</v>
      </c>
      <c r="AF38">
        <f>SUM(AE35:AE38)</f>
        <v>880</v>
      </c>
      <c r="AG38" s="60"/>
      <c r="AH38" s="77"/>
      <c r="AI38" s="30"/>
      <c r="AK38" s="60"/>
      <c r="AL38" s="77"/>
      <c r="AM38" s="30"/>
      <c r="AO38" s="60"/>
      <c r="AP38" s="52" t="s">
        <v>38</v>
      </c>
      <c r="AQ38" s="30">
        <v>168</v>
      </c>
      <c r="AS38" s="60"/>
      <c r="AT38" s="52" t="s">
        <v>38</v>
      </c>
      <c r="AU38" s="30">
        <v>184</v>
      </c>
      <c r="AW38" s="60"/>
      <c r="AX38" s="52" t="s">
        <v>45</v>
      </c>
      <c r="AY38" s="30">
        <v>280</v>
      </c>
      <c r="BA38" s="60"/>
      <c r="BB38" s="77"/>
      <c r="BC38" s="30"/>
      <c r="BE38" s="60"/>
      <c r="BF38" s="51" t="s">
        <v>64</v>
      </c>
      <c r="BG38" s="283">
        <v>284</v>
      </c>
      <c r="BH38">
        <v>284</v>
      </c>
    </row>
    <row r="39" spans="1:60">
      <c r="A39" s="60"/>
      <c r="B39" s="52" t="s">
        <v>190</v>
      </c>
      <c r="C39" s="117">
        <v>200</v>
      </c>
      <c r="D39" s="82"/>
      <c r="E39" s="60"/>
      <c r="F39" s="52" t="s">
        <v>190</v>
      </c>
      <c r="G39" s="44">
        <v>92</v>
      </c>
      <c r="H39" s="82">
        <f>SUM(G37:G39)</f>
        <v>376</v>
      </c>
      <c r="I39" s="60"/>
      <c r="J39" s="52" t="s">
        <v>38</v>
      </c>
      <c r="K39" s="117">
        <v>100</v>
      </c>
      <c r="L39" s="82"/>
      <c r="M39" s="60"/>
      <c r="N39" s="52" t="s">
        <v>190</v>
      </c>
      <c r="O39" s="44">
        <v>100</v>
      </c>
      <c r="P39" s="82"/>
      <c r="Q39" s="60"/>
      <c r="R39" s="51" t="s">
        <v>40</v>
      </c>
      <c r="S39" s="30">
        <v>107.5</v>
      </c>
      <c r="U39" s="60"/>
      <c r="V39" s="51" t="s">
        <v>40</v>
      </c>
      <c r="W39" s="44">
        <v>84</v>
      </c>
      <c r="X39">
        <f>SUM(W34:W39)</f>
        <v>566.79999999999995</v>
      </c>
      <c r="Y39" s="60"/>
      <c r="Z39" s="52" t="s">
        <v>171</v>
      </c>
      <c r="AA39" s="30">
        <v>134.69999999999999</v>
      </c>
      <c r="AB39">
        <v>134.69999999999999</v>
      </c>
      <c r="AC39" s="60"/>
      <c r="AD39" s="52" t="s">
        <v>100</v>
      </c>
      <c r="AE39" s="30">
        <v>200</v>
      </c>
      <c r="AF39">
        <v>200</v>
      </c>
      <c r="AG39" s="60"/>
      <c r="AH39" s="77"/>
      <c r="AI39" s="30"/>
      <c r="AK39" s="60"/>
      <c r="AL39" s="77"/>
      <c r="AM39" s="30"/>
      <c r="AO39" s="60"/>
      <c r="AP39" s="52" t="s">
        <v>38</v>
      </c>
      <c r="AQ39" s="30">
        <v>80</v>
      </c>
      <c r="AR39">
        <f>SUM(AQ36:AQ39)</f>
        <v>618</v>
      </c>
      <c r="AS39" s="60"/>
      <c r="AT39" s="52" t="s">
        <v>38</v>
      </c>
      <c r="AU39" s="30">
        <v>85</v>
      </c>
      <c r="AV39">
        <f>SUM(AU37:AU39)</f>
        <v>411</v>
      </c>
      <c r="AW39" s="60"/>
      <c r="AX39" s="52" t="s">
        <v>45</v>
      </c>
      <c r="AY39" s="30">
        <v>230</v>
      </c>
      <c r="BA39" s="60"/>
      <c r="BB39" s="77"/>
      <c r="BC39" s="30"/>
      <c r="BE39" s="60"/>
      <c r="BF39" s="52" t="s">
        <v>36</v>
      </c>
      <c r="BG39" s="44">
        <v>140</v>
      </c>
      <c r="BH39">
        <v>140</v>
      </c>
    </row>
    <row r="40" spans="1:60">
      <c r="A40" s="60"/>
      <c r="B40" s="52" t="s">
        <v>190</v>
      </c>
      <c r="C40" s="29">
        <v>100</v>
      </c>
      <c r="D40" s="82"/>
      <c r="E40" s="60"/>
      <c r="F40" s="51" t="s">
        <v>64</v>
      </c>
      <c r="G40" s="30">
        <v>168</v>
      </c>
      <c r="H40" s="82"/>
      <c r="I40" s="60"/>
      <c r="J40" s="52" t="s">
        <v>38</v>
      </c>
      <c r="K40" s="117">
        <v>184</v>
      </c>
      <c r="L40" s="82">
        <f>SUM(K37:K40)</f>
        <v>593</v>
      </c>
      <c r="M40" s="60"/>
      <c r="N40" s="52" t="s">
        <v>190</v>
      </c>
      <c r="O40" s="30">
        <v>200</v>
      </c>
      <c r="P40" s="82">
        <f>SUM(O38:O40)</f>
        <v>400</v>
      </c>
      <c r="Q40" s="60"/>
      <c r="R40" s="51" t="s">
        <v>40</v>
      </c>
      <c r="S40" s="30">
        <v>107.5</v>
      </c>
      <c r="U40" s="60"/>
      <c r="V40" s="52" t="s">
        <v>38</v>
      </c>
      <c r="W40" s="30">
        <v>184</v>
      </c>
      <c r="Y40" s="60"/>
      <c r="Z40" s="52" t="s">
        <v>45</v>
      </c>
      <c r="AA40" s="30">
        <v>200</v>
      </c>
      <c r="AC40" s="60"/>
      <c r="AD40" s="77"/>
      <c r="AE40" s="30"/>
      <c r="AG40" s="60"/>
      <c r="AH40" s="77"/>
      <c r="AI40" s="30"/>
      <c r="AK40" s="60"/>
      <c r="AL40" s="77"/>
      <c r="AM40" s="30"/>
      <c r="AO40" s="60"/>
      <c r="AP40" s="51" t="s">
        <v>156</v>
      </c>
      <c r="AQ40" s="30">
        <v>134</v>
      </c>
      <c r="AR40">
        <v>134</v>
      </c>
      <c r="AS40" s="60"/>
      <c r="AT40" s="51" t="s">
        <v>156</v>
      </c>
      <c r="AU40" s="30">
        <v>85</v>
      </c>
      <c r="AV40">
        <v>85</v>
      </c>
      <c r="AW40" s="60"/>
      <c r="AX40" s="52" t="s">
        <v>45</v>
      </c>
      <c r="AY40" s="30">
        <v>280</v>
      </c>
      <c r="AZ40">
        <f>SUM(AY38:AY40)</f>
        <v>790</v>
      </c>
      <c r="BA40" s="60"/>
      <c r="BB40" s="77"/>
      <c r="BC40" s="30"/>
      <c r="BE40" s="60"/>
      <c r="BF40" s="52" t="s">
        <v>171</v>
      </c>
      <c r="BG40" s="44">
        <v>160</v>
      </c>
      <c r="BH40">
        <v>160</v>
      </c>
    </row>
    <row r="41" spans="1:60">
      <c r="A41" s="60"/>
      <c r="B41" s="52" t="s">
        <v>190</v>
      </c>
      <c r="C41" s="29">
        <v>92</v>
      </c>
      <c r="D41" s="82">
        <f>SUM(C39:C41)</f>
        <v>392</v>
      </c>
      <c r="E41" s="60"/>
      <c r="F41" s="51" t="s">
        <v>64</v>
      </c>
      <c r="G41" s="44">
        <v>100</v>
      </c>
      <c r="H41" s="82">
        <f>SUM(G40:G41)</f>
        <v>268</v>
      </c>
      <c r="I41" s="60"/>
      <c r="J41" s="51" t="s">
        <v>156</v>
      </c>
      <c r="K41" s="29">
        <v>84</v>
      </c>
      <c r="L41" s="82"/>
      <c r="M41" s="60"/>
      <c r="N41" s="51" t="s">
        <v>64</v>
      </c>
      <c r="O41" s="30">
        <v>70</v>
      </c>
      <c r="P41" s="82"/>
      <c r="Q41" s="60"/>
      <c r="R41" s="51" t="s">
        <v>40</v>
      </c>
      <c r="S41" s="30">
        <v>184</v>
      </c>
      <c r="U41" s="60"/>
      <c r="V41" s="52" t="s">
        <v>38</v>
      </c>
      <c r="W41" s="30">
        <v>110.8</v>
      </c>
      <c r="Y41" s="60"/>
      <c r="Z41" s="52" t="s">
        <v>45</v>
      </c>
      <c r="AA41" s="30">
        <v>142</v>
      </c>
      <c r="AB41">
        <f>SUM(AA40:AA41)</f>
        <v>342</v>
      </c>
      <c r="AC41" s="60"/>
      <c r="AD41" s="77"/>
      <c r="AE41" s="30"/>
      <c r="AG41" s="60"/>
      <c r="AH41" s="77"/>
      <c r="AI41" s="30"/>
      <c r="AK41" s="60"/>
      <c r="AL41" s="77"/>
      <c r="AM41" s="30"/>
      <c r="AO41" s="60"/>
      <c r="AP41" s="52" t="s">
        <v>190</v>
      </c>
      <c r="AQ41" s="30">
        <v>200</v>
      </c>
      <c r="AS41" s="60"/>
      <c r="AT41" s="52" t="s">
        <v>190</v>
      </c>
      <c r="AU41" s="30">
        <v>280</v>
      </c>
      <c r="AW41" s="60"/>
      <c r="AX41" s="52" t="s">
        <v>100</v>
      </c>
      <c r="AY41" s="30">
        <v>184</v>
      </c>
      <c r="AZ41">
        <v>184</v>
      </c>
      <c r="BA41" s="60"/>
      <c r="BB41" s="77"/>
      <c r="BC41" s="30"/>
      <c r="BE41" s="60"/>
      <c r="BF41" s="52" t="s">
        <v>45</v>
      </c>
      <c r="BG41" s="283">
        <v>380</v>
      </c>
    </row>
    <row r="42" spans="1:60">
      <c r="A42" s="60"/>
      <c r="B42" s="52" t="s">
        <v>178</v>
      </c>
      <c r="C42" s="30">
        <v>95</v>
      </c>
      <c r="D42" s="82">
        <v>95</v>
      </c>
      <c r="E42" s="60"/>
      <c r="F42" s="52" t="s">
        <v>36</v>
      </c>
      <c r="G42" s="30">
        <v>60</v>
      </c>
      <c r="H42" s="82">
        <v>60</v>
      </c>
      <c r="I42" s="60"/>
      <c r="J42" s="51" t="s">
        <v>156</v>
      </c>
      <c r="K42" s="117">
        <v>280</v>
      </c>
      <c r="L42" s="82">
        <f>SUM(K41:K42)</f>
        <v>364</v>
      </c>
      <c r="M42" s="60"/>
      <c r="N42" s="51" t="s">
        <v>64</v>
      </c>
      <c r="O42" s="30">
        <v>200</v>
      </c>
      <c r="P42" s="82">
        <v>270</v>
      </c>
      <c r="Q42" s="60"/>
      <c r="R42" s="51" t="s">
        <v>40</v>
      </c>
      <c r="S42" s="30">
        <v>90</v>
      </c>
      <c r="T42">
        <f>SUM(S35:S42)</f>
        <v>949</v>
      </c>
      <c r="U42" s="60"/>
      <c r="V42" s="52" t="s">
        <v>38</v>
      </c>
      <c r="W42" s="30">
        <v>55</v>
      </c>
      <c r="X42">
        <f>SUM(W40:W42)</f>
        <v>349.8</v>
      </c>
      <c r="Y42" s="60"/>
      <c r="Z42" s="52" t="s">
        <v>100</v>
      </c>
      <c r="AA42" s="30">
        <v>184</v>
      </c>
      <c r="AB42">
        <v>184</v>
      </c>
      <c r="AC42" s="60"/>
      <c r="AD42" s="77"/>
      <c r="AE42" s="30"/>
      <c r="AG42" s="60"/>
      <c r="AH42" s="77"/>
      <c r="AI42" s="30"/>
      <c r="AK42" s="60"/>
      <c r="AL42" s="77"/>
      <c r="AM42" s="30"/>
      <c r="AO42" s="60"/>
      <c r="AP42" s="52" t="s">
        <v>190</v>
      </c>
      <c r="AQ42" s="30">
        <v>140</v>
      </c>
      <c r="AS42" s="60"/>
      <c r="AT42" s="52" t="s">
        <v>190</v>
      </c>
      <c r="AU42" s="30">
        <v>200</v>
      </c>
      <c r="AV42">
        <f>SUM(AU41:AU42)</f>
        <v>480</v>
      </c>
      <c r="AW42" s="60"/>
      <c r="AX42" s="77"/>
      <c r="AY42" s="30"/>
      <c r="BA42" s="60"/>
      <c r="BB42" s="77"/>
      <c r="BC42" s="30"/>
      <c r="BE42" s="60"/>
      <c r="BF42" s="52" t="s">
        <v>45</v>
      </c>
      <c r="BG42" s="283">
        <v>284</v>
      </c>
    </row>
    <row r="43" spans="1:60">
      <c r="A43" s="60"/>
      <c r="B43" s="52" t="s">
        <v>171</v>
      </c>
      <c r="C43" s="44">
        <v>100</v>
      </c>
      <c r="D43" s="82">
        <v>100</v>
      </c>
      <c r="E43" s="60"/>
      <c r="F43" s="51" t="s">
        <v>119</v>
      </c>
      <c r="G43" s="117">
        <v>120</v>
      </c>
      <c r="H43" s="82">
        <v>120</v>
      </c>
      <c r="I43" s="60"/>
      <c r="J43" s="52" t="s">
        <v>190</v>
      </c>
      <c r="K43" s="117">
        <v>200</v>
      </c>
      <c r="L43" s="82"/>
      <c r="M43" s="60"/>
      <c r="N43" s="52" t="s">
        <v>36</v>
      </c>
      <c r="O43" s="30">
        <v>80</v>
      </c>
      <c r="P43" s="82">
        <v>80</v>
      </c>
      <c r="Q43" s="60"/>
      <c r="R43" s="52" t="s">
        <v>38</v>
      </c>
      <c r="S43" s="30">
        <v>150</v>
      </c>
      <c r="U43" s="60"/>
      <c r="V43" s="51" t="s">
        <v>156</v>
      </c>
      <c r="W43" s="30">
        <v>25</v>
      </c>
      <c r="Y43" s="60"/>
      <c r="Z43" s="77"/>
      <c r="AA43" s="30"/>
      <c r="AC43" s="60"/>
      <c r="AD43" s="77"/>
      <c r="AE43" s="30"/>
      <c r="AG43" s="60"/>
      <c r="AH43" s="77"/>
      <c r="AI43" s="30"/>
      <c r="AK43" s="60"/>
      <c r="AL43" s="77"/>
      <c r="AM43" s="30"/>
      <c r="AO43" s="60"/>
      <c r="AP43" s="52" t="s">
        <v>190</v>
      </c>
      <c r="AQ43" s="30">
        <v>140</v>
      </c>
      <c r="AR43">
        <f>SUM(AQ41:AQ43)</f>
        <v>480</v>
      </c>
      <c r="AS43" s="60"/>
      <c r="AT43" s="51" t="s">
        <v>64</v>
      </c>
      <c r="AU43" s="30">
        <v>184</v>
      </c>
      <c r="AV43">
        <v>184</v>
      </c>
      <c r="AW43" s="60"/>
      <c r="AX43" s="77"/>
      <c r="AY43" s="30"/>
      <c r="BA43" s="60"/>
      <c r="BB43" s="77"/>
      <c r="BC43" s="30"/>
      <c r="BE43" s="60"/>
      <c r="BF43" s="52" t="s">
        <v>45</v>
      </c>
      <c r="BG43" s="283">
        <v>380</v>
      </c>
    </row>
    <row r="44" spans="1:60">
      <c r="A44" s="60"/>
      <c r="B44" s="52" t="s">
        <v>45</v>
      </c>
      <c r="C44" s="30">
        <v>200</v>
      </c>
      <c r="D44" s="82"/>
      <c r="E44" s="60"/>
      <c r="F44" s="52" t="s">
        <v>100</v>
      </c>
      <c r="G44" s="117">
        <v>184</v>
      </c>
      <c r="H44" s="82">
        <v>184</v>
      </c>
      <c r="I44" s="60"/>
      <c r="J44" s="52" t="s">
        <v>190</v>
      </c>
      <c r="K44" s="30">
        <v>140</v>
      </c>
      <c r="L44" s="82"/>
      <c r="M44" s="60"/>
      <c r="N44" s="52" t="s">
        <v>45</v>
      </c>
      <c r="O44" s="30">
        <v>184</v>
      </c>
      <c r="P44" s="82"/>
      <c r="Q44" s="60"/>
      <c r="R44" s="52" t="s">
        <v>38</v>
      </c>
      <c r="S44" s="30">
        <v>176</v>
      </c>
      <c r="U44" s="60"/>
      <c r="V44" s="51" t="s">
        <v>156</v>
      </c>
      <c r="W44" s="30">
        <v>200</v>
      </c>
      <c r="X44">
        <v>225</v>
      </c>
      <c r="Y44" s="60"/>
      <c r="Z44" s="77"/>
      <c r="AA44" s="30"/>
      <c r="AC44" s="60"/>
      <c r="AD44" s="77"/>
      <c r="AE44" s="30"/>
      <c r="AG44" s="60"/>
      <c r="AH44" s="77"/>
      <c r="AI44" s="30"/>
      <c r="AK44" s="60"/>
      <c r="AL44" s="77"/>
      <c r="AM44" s="30"/>
      <c r="AO44" s="60"/>
      <c r="AP44" s="51" t="s">
        <v>64</v>
      </c>
      <c r="AQ44" s="30">
        <v>184</v>
      </c>
      <c r="AR44">
        <v>184</v>
      </c>
      <c r="AS44" s="60"/>
      <c r="AT44" s="51" t="s">
        <v>119</v>
      </c>
      <c r="AU44" s="30">
        <v>120</v>
      </c>
      <c r="AV44">
        <v>120</v>
      </c>
      <c r="AW44" s="60"/>
      <c r="AX44" s="77"/>
      <c r="AY44" s="30"/>
      <c r="BA44" s="60"/>
      <c r="BB44" s="77"/>
      <c r="BC44" s="30"/>
      <c r="BE44" s="60"/>
      <c r="BF44" s="52" t="s">
        <v>45</v>
      </c>
      <c r="BG44" s="293">
        <v>300</v>
      </c>
      <c r="BH44">
        <f>SUM(BG41:BG44)</f>
        <v>1344</v>
      </c>
    </row>
    <row r="45" spans="1:60">
      <c r="A45" s="60"/>
      <c r="B45" s="52" t="s">
        <v>45</v>
      </c>
      <c r="C45" s="30">
        <v>150</v>
      </c>
      <c r="D45" s="82"/>
      <c r="E45" s="60"/>
      <c r="F45" s="51" t="s">
        <v>216</v>
      </c>
      <c r="G45" s="29">
        <v>75</v>
      </c>
      <c r="H45" s="82">
        <v>75</v>
      </c>
      <c r="I45" s="60"/>
      <c r="J45" s="52" t="s">
        <v>190</v>
      </c>
      <c r="K45" s="30">
        <v>115</v>
      </c>
      <c r="L45" s="82">
        <f>SUM(K43:K45)</f>
        <v>455</v>
      </c>
      <c r="M45" s="60"/>
      <c r="N45" s="52" t="s">
        <v>45</v>
      </c>
      <c r="O45" s="30">
        <v>184</v>
      </c>
      <c r="P45" s="82">
        <f>SUM(O44:O45)</f>
        <v>368</v>
      </c>
      <c r="Q45" s="60"/>
      <c r="R45" s="52" t="s">
        <v>38</v>
      </c>
      <c r="S45" s="30">
        <v>192</v>
      </c>
      <c r="U45" s="60"/>
      <c r="V45" s="51" t="s">
        <v>42</v>
      </c>
      <c r="W45" s="30">
        <v>115</v>
      </c>
      <c r="Y45" s="60"/>
      <c r="Z45" s="77"/>
      <c r="AA45" s="30"/>
      <c r="AC45" s="60"/>
      <c r="AD45" s="77"/>
      <c r="AE45" s="30"/>
      <c r="AG45" s="60"/>
      <c r="AH45" s="77"/>
      <c r="AI45" s="30"/>
      <c r="AK45" s="60"/>
      <c r="AL45" s="77"/>
      <c r="AM45" s="30"/>
      <c r="AO45" s="60"/>
      <c r="AP45" s="51" t="s">
        <v>425</v>
      </c>
      <c r="AQ45" s="30">
        <v>107.5</v>
      </c>
      <c r="AR45">
        <v>107.5</v>
      </c>
      <c r="AS45" s="60"/>
      <c r="AT45" s="52" t="s">
        <v>45</v>
      </c>
      <c r="AU45" s="30">
        <v>230</v>
      </c>
      <c r="AW45" s="60"/>
      <c r="AX45" s="77"/>
      <c r="AY45" s="30"/>
      <c r="BA45" s="60"/>
      <c r="BB45" s="77"/>
      <c r="BC45" s="30"/>
      <c r="BE45" s="60"/>
      <c r="BF45" s="51" t="s">
        <v>200</v>
      </c>
      <c r="BG45" s="293">
        <v>300</v>
      </c>
    </row>
    <row r="46" spans="1:60">
      <c r="A46" s="60"/>
      <c r="B46" s="52" t="s">
        <v>45</v>
      </c>
      <c r="C46" s="30">
        <v>100</v>
      </c>
      <c r="D46" s="82">
        <f>SUM(C44:C46)</f>
        <v>450</v>
      </c>
      <c r="E46" s="60"/>
      <c r="F46" s="51" t="s">
        <v>122</v>
      </c>
      <c r="G46" s="30">
        <v>60</v>
      </c>
      <c r="H46" s="82"/>
      <c r="I46" s="60"/>
      <c r="J46" s="51" t="s">
        <v>64</v>
      </c>
      <c r="K46" s="30">
        <v>159</v>
      </c>
      <c r="L46" s="82">
        <v>159</v>
      </c>
      <c r="M46" s="60"/>
      <c r="N46" s="52" t="s">
        <v>100</v>
      </c>
      <c r="O46" s="30">
        <v>159</v>
      </c>
      <c r="P46" s="82">
        <v>159</v>
      </c>
      <c r="Q46" s="60"/>
      <c r="R46" s="52" t="s">
        <v>38</v>
      </c>
      <c r="S46" s="30">
        <v>140</v>
      </c>
      <c r="T46">
        <f>SUM(S43:S46)</f>
        <v>658</v>
      </c>
      <c r="U46" s="60"/>
      <c r="V46" s="51" t="s">
        <v>42</v>
      </c>
      <c r="W46" s="30">
        <v>90</v>
      </c>
      <c r="Y46" s="60"/>
      <c r="Z46" s="77"/>
      <c r="AA46" s="30"/>
      <c r="AC46" s="60"/>
      <c r="AD46" s="77"/>
      <c r="AE46" s="30"/>
      <c r="AG46" s="60"/>
      <c r="AH46" s="77"/>
      <c r="AI46" s="30"/>
      <c r="AK46" s="60"/>
      <c r="AL46" s="77"/>
      <c r="AM46" s="30"/>
      <c r="AO46" s="60"/>
      <c r="AP46" s="52" t="s">
        <v>100</v>
      </c>
      <c r="AQ46" s="30">
        <v>200</v>
      </c>
      <c r="AR46">
        <v>200</v>
      </c>
      <c r="AS46" s="60"/>
      <c r="AT46" s="52" t="s">
        <v>45</v>
      </c>
      <c r="AU46" s="30">
        <v>230</v>
      </c>
      <c r="AW46" s="60"/>
      <c r="AX46" s="77"/>
      <c r="AY46" s="30"/>
      <c r="BA46" s="60"/>
      <c r="BB46" s="77"/>
      <c r="BC46" s="30"/>
      <c r="BE46" s="60"/>
      <c r="BF46" s="51" t="s">
        <v>200</v>
      </c>
      <c r="BG46" s="293">
        <v>240</v>
      </c>
    </row>
    <row r="47" spans="1:60">
      <c r="A47" s="60"/>
      <c r="B47" s="52" t="s">
        <v>100</v>
      </c>
      <c r="C47" s="30">
        <v>134</v>
      </c>
      <c r="D47" s="82">
        <v>134</v>
      </c>
      <c r="E47" s="60"/>
      <c r="F47" s="51" t="s">
        <v>122</v>
      </c>
      <c r="G47" s="30">
        <v>150</v>
      </c>
      <c r="H47" s="82"/>
      <c r="I47" s="60"/>
      <c r="J47" s="52" t="s">
        <v>36</v>
      </c>
      <c r="K47" s="44">
        <v>75</v>
      </c>
      <c r="L47" s="82">
        <v>75</v>
      </c>
      <c r="M47" s="60"/>
      <c r="N47" s="51" t="s">
        <v>200</v>
      </c>
      <c r="O47" s="30">
        <v>92</v>
      </c>
      <c r="P47" s="82">
        <v>92</v>
      </c>
      <c r="Q47" s="60"/>
      <c r="R47" s="51" t="s">
        <v>156</v>
      </c>
      <c r="S47" s="30">
        <v>280</v>
      </c>
      <c r="T47">
        <v>280</v>
      </c>
      <c r="U47" s="60"/>
      <c r="V47" s="51" t="s">
        <v>42</v>
      </c>
      <c r="W47" s="30">
        <v>110.8</v>
      </c>
      <c r="Y47" s="60"/>
      <c r="Z47" s="77"/>
      <c r="AA47" s="30"/>
      <c r="AC47" s="60"/>
      <c r="AD47" s="77"/>
      <c r="AE47" s="30"/>
      <c r="AG47" s="60"/>
      <c r="AH47" s="77"/>
      <c r="AI47" s="30"/>
      <c r="AK47" s="60"/>
      <c r="AL47" s="77"/>
      <c r="AM47" s="30"/>
      <c r="AO47" s="60"/>
      <c r="AP47" s="77"/>
      <c r="AQ47" s="30"/>
      <c r="AS47" s="60"/>
      <c r="AT47" s="52" t="s">
        <v>45</v>
      </c>
      <c r="AU47" s="30">
        <v>142</v>
      </c>
      <c r="AV47">
        <f>SUM(AU45:AU47)</f>
        <v>602</v>
      </c>
      <c r="AW47" s="60"/>
      <c r="AX47" s="77"/>
      <c r="AY47" s="30"/>
      <c r="BA47" s="60"/>
      <c r="BB47" s="77"/>
      <c r="BC47" s="30"/>
      <c r="BE47" s="60"/>
      <c r="BF47" s="51" t="s">
        <v>200</v>
      </c>
      <c r="BG47" s="29">
        <v>70</v>
      </c>
      <c r="BH47">
        <f>SUM(BG45:BG47)</f>
        <v>610</v>
      </c>
    </row>
    <row r="48" spans="1:60">
      <c r="A48" s="60"/>
      <c r="B48" s="110"/>
      <c r="C48" s="30"/>
      <c r="D48" s="82"/>
      <c r="E48" s="60"/>
      <c r="F48" s="51" t="s">
        <v>122</v>
      </c>
      <c r="G48" s="30">
        <v>168</v>
      </c>
      <c r="H48" s="82">
        <f>SUM(G46:G48)</f>
        <v>378</v>
      </c>
      <c r="I48" s="60"/>
      <c r="J48" s="52" t="s">
        <v>171</v>
      </c>
      <c r="K48" s="44"/>
      <c r="L48" s="82"/>
      <c r="M48" s="60"/>
      <c r="N48" s="77"/>
      <c r="O48" s="30"/>
      <c r="P48" s="82"/>
      <c r="Q48" s="60"/>
      <c r="R48" s="51" t="s">
        <v>42</v>
      </c>
      <c r="S48" s="30">
        <v>120</v>
      </c>
      <c r="T48">
        <v>120</v>
      </c>
      <c r="U48" s="60"/>
      <c r="V48" s="51" t="s">
        <v>42</v>
      </c>
      <c r="W48" s="30">
        <v>70</v>
      </c>
      <c r="Y48" s="60"/>
      <c r="Z48" s="77"/>
      <c r="AA48" s="30"/>
      <c r="AC48" s="60"/>
      <c r="AD48" s="77"/>
      <c r="AE48" s="30"/>
      <c r="AG48" s="60"/>
      <c r="AH48" s="77"/>
      <c r="AI48" s="30"/>
      <c r="AK48" s="60"/>
      <c r="AL48" s="77"/>
      <c r="AM48" s="30"/>
      <c r="AO48" s="60"/>
      <c r="AP48" s="77"/>
      <c r="AQ48" s="30"/>
      <c r="AS48" s="60"/>
      <c r="AT48" s="51" t="s">
        <v>200</v>
      </c>
      <c r="AU48" s="30">
        <v>280</v>
      </c>
      <c r="AV48">
        <v>280</v>
      </c>
      <c r="AW48" s="60"/>
      <c r="AX48" s="77"/>
      <c r="AY48" s="30"/>
      <c r="BA48" s="60"/>
      <c r="BB48" s="77"/>
      <c r="BC48" s="30"/>
      <c r="BE48" s="60"/>
      <c r="BF48" s="77"/>
      <c r="BG48" s="30"/>
    </row>
    <row r="49" spans="2:59">
      <c r="B49" s="110"/>
      <c r="C49" s="30"/>
      <c r="D49" s="82"/>
      <c r="F49" s="110"/>
      <c r="G49" s="30"/>
      <c r="H49" s="82"/>
      <c r="I49" s="60"/>
      <c r="J49" s="52" t="s">
        <v>171</v>
      </c>
      <c r="K49" s="44">
        <v>92</v>
      </c>
      <c r="L49" s="82">
        <f>SUM(K48:K49)</f>
        <v>92</v>
      </c>
      <c r="N49" s="77"/>
      <c r="O49" s="30"/>
      <c r="P49" s="82"/>
      <c r="Q49" s="60"/>
      <c r="R49" s="52" t="s">
        <v>190</v>
      </c>
      <c r="S49" s="30">
        <v>280</v>
      </c>
      <c r="U49" s="60"/>
      <c r="V49" s="51" t="s">
        <v>42</v>
      </c>
      <c r="W49" s="30">
        <v>16</v>
      </c>
      <c r="X49">
        <f>SUM(W45:W49)</f>
        <v>401.8</v>
      </c>
      <c r="Y49" s="60"/>
      <c r="Z49" s="77"/>
      <c r="AA49" s="30"/>
      <c r="AC49" s="60"/>
      <c r="AD49" s="77"/>
      <c r="AE49" s="30"/>
      <c r="AG49" s="60"/>
      <c r="AH49" s="77"/>
      <c r="AI49" s="30"/>
      <c r="AK49" s="60"/>
      <c r="AL49" s="77"/>
      <c r="AM49" s="30"/>
      <c r="AO49" s="60"/>
      <c r="AP49" s="77"/>
      <c r="AQ49" s="30"/>
      <c r="AS49" s="60"/>
      <c r="AT49" s="77"/>
      <c r="AU49" s="30"/>
      <c r="AW49" s="60"/>
      <c r="AX49" s="77"/>
      <c r="AY49" s="30"/>
      <c r="BA49" s="60"/>
      <c r="BB49" s="77"/>
      <c r="BC49" s="30"/>
      <c r="BE49" s="60"/>
      <c r="BF49" s="77"/>
      <c r="BG49" s="30"/>
    </row>
    <row r="50" spans="2:59">
      <c r="B50" s="110"/>
      <c r="C50" s="30"/>
      <c r="D50" s="82"/>
      <c r="F50" s="110"/>
      <c r="G50" s="30"/>
      <c r="H50" s="82"/>
      <c r="I50" s="60"/>
      <c r="J50" s="52"/>
      <c r="K50" s="30"/>
      <c r="L50" s="82"/>
      <c r="N50" s="77"/>
      <c r="O50" s="30"/>
      <c r="P50" s="82"/>
      <c r="Q50" s="60"/>
      <c r="R50" s="52" t="s">
        <v>190</v>
      </c>
      <c r="S50" s="30">
        <v>115</v>
      </c>
      <c r="U50" s="60"/>
      <c r="V50" s="52" t="s">
        <v>190</v>
      </c>
      <c r="W50" s="30">
        <v>150</v>
      </c>
      <c r="Y50" s="60"/>
      <c r="Z50" s="77"/>
      <c r="AA50" s="30"/>
      <c r="AC50" s="60"/>
      <c r="AD50" s="77"/>
      <c r="AE50" s="30"/>
      <c r="AG50" s="60"/>
      <c r="AH50" s="77"/>
      <c r="AI50" s="30"/>
      <c r="AK50" s="60"/>
      <c r="AL50" s="77"/>
      <c r="AM50" s="30"/>
      <c r="AO50" s="60"/>
      <c r="AP50" s="77"/>
      <c r="AQ50" s="30"/>
      <c r="AS50" s="60"/>
      <c r="AT50" s="77"/>
      <c r="AU50" s="30"/>
      <c r="AW50" s="60"/>
      <c r="AX50" s="77"/>
      <c r="AY50" s="30"/>
      <c r="BA50" s="60"/>
      <c r="BB50" s="77"/>
      <c r="BC50" s="30"/>
      <c r="BE50" s="60"/>
      <c r="BF50" s="77"/>
      <c r="BG50" s="30"/>
    </row>
    <row r="51" spans="2:59">
      <c r="B51" s="110"/>
      <c r="C51" s="44"/>
      <c r="D51" s="82"/>
      <c r="F51" s="110"/>
      <c r="G51" s="44"/>
      <c r="H51" s="82"/>
      <c r="I51" s="60"/>
      <c r="J51" s="52" t="s">
        <v>45</v>
      </c>
      <c r="K51" s="30">
        <v>255</v>
      </c>
      <c r="L51" s="82"/>
      <c r="N51" s="77"/>
      <c r="O51" s="30"/>
      <c r="P51" s="82"/>
      <c r="Q51" s="60"/>
      <c r="R51" s="52" t="s">
        <v>190</v>
      </c>
      <c r="S51" s="30">
        <v>200</v>
      </c>
      <c r="T51">
        <f>SUM(S49:S51)</f>
        <v>595</v>
      </c>
      <c r="U51" s="60"/>
      <c r="V51" s="52" t="s">
        <v>190</v>
      </c>
      <c r="W51" s="44">
        <v>100</v>
      </c>
      <c r="Y51" s="60"/>
      <c r="Z51" s="77"/>
      <c r="AA51" s="44"/>
      <c r="AC51" s="60"/>
      <c r="AD51" s="77"/>
      <c r="AE51" s="44"/>
      <c r="AG51" s="60"/>
      <c r="AH51" s="77"/>
      <c r="AI51" s="44"/>
      <c r="AK51" s="60"/>
      <c r="AL51" s="77"/>
      <c r="AM51" s="44"/>
      <c r="AO51" s="60"/>
      <c r="AP51" s="77"/>
      <c r="AQ51" s="44"/>
      <c r="AS51" s="60"/>
      <c r="AT51" s="77"/>
      <c r="AU51" s="44"/>
      <c r="AW51" s="60"/>
      <c r="AX51" s="77"/>
      <c r="AY51" s="44"/>
      <c r="BA51" s="60"/>
      <c r="BB51" s="77"/>
      <c r="BC51" s="44"/>
      <c r="BE51" s="60"/>
      <c r="BF51" s="77"/>
      <c r="BG51" s="44"/>
    </row>
    <row r="52" spans="2:59">
      <c r="B52" s="110"/>
      <c r="C52" s="30"/>
      <c r="D52" s="82"/>
      <c r="F52" s="110"/>
      <c r="G52" s="30"/>
      <c r="H52" s="82"/>
      <c r="I52" s="60"/>
      <c r="J52" s="52" t="s">
        <v>45</v>
      </c>
      <c r="K52" s="30">
        <v>134</v>
      </c>
      <c r="L52" s="82"/>
      <c r="N52" s="77"/>
      <c r="O52" s="30"/>
      <c r="P52" s="82"/>
      <c r="Q52" s="60"/>
      <c r="R52" s="52" t="s">
        <v>36</v>
      </c>
      <c r="S52" s="30">
        <v>110</v>
      </c>
      <c r="T52">
        <v>110</v>
      </c>
      <c r="U52" s="60"/>
      <c r="V52" s="52" t="s">
        <v>190</v>
      </c>
      <c r="W52" s="146">
        <v>84</v>
      </c>
      <c r="X52">
        <f>SUM(W50:W52)</f>
        <v>334</v>
      </c>
      <c r="Y52" s="60"/>
      <c r="Z52" s="77"/>
      <c r="AA52" s="44"/>
      <c r="AC52" s="60"/>
      <c r="AD52" s="77"/>
      <c r="AE52" s="44"/>
      <c r="AG52" s="60"/>
      <c r="AH52" s="77"/>
      <c r="AI52" s="44"/>
      <c r="AK52" s="60"/>
      <c r="AL52" s="77"/>
      <c r="AM52" s="44"/>
      <c r="AO52" s="60"/>
      <c r="AP52" s="77"/>
      <c r="AQ52" s="44"/>
      <c r="AS52" s="60"/>
      <c r="AT52" s="77"/>
      <c r="AU52" s="44"/>
      <c r="AW52" s="60"/>
      <c r="AX52" s="77"/>
      <c r="AY52" s="44"/>
      <c r="BA52" s="60"/>
      <c r="BB52" s="77"/>
      <c r="BC52" s="44"/>
      <c r="BE52" s="60"/>
      <c r="BF52" s="77"/>
      <c r="BG52" s="44"/>
    </row>
    <row r="53" spans="2:59">
      <c r="B53" s="110"/>
      <c r="C53" s="30"/>
      <c r="D53" s="82"/>
      <c r="F53" s="110"/>
      <c r="G53" s="30"/>
      <c r="H53" s="82"/>
      <c r="I53" s="60"/>
      <c r="J53" s="52" t="s">
        <v>45</v>
      </c>
      <c r="K53" s="30">
        <v>200</v>
      </c>
      <c r="L53" s="82"/>
      <c r="N53" s="77"/>
      <c r="O53" s="30"/>
      <c r="P53" s="82"/>
      <c r="Q53" s="60"/>
      <c r="R53" s="52" t="s">
        <v>171</v>
      </c>
      <c r="S53" s="30">
        <v>75</v>
      </c>
      <c r="U53" s="60"/>
      <c r="V53" s="51" t="s">
        <v>64</v>
      </c>
      <c r="W53" s="30">
        <v>150</v>
      </c>
      <c r="X53">
        <v>150</v>
      </c>
      <c r="Y53" s="60"/>
      <c r="Z53" s="77"/>
      <c r="AA53" s="30"/>
      <c r="AC53" s="60"/>
      <c r="AD53" s="77"/>
      <c r="AE53" s="30"/>
      <c r="AG53" s="60"/>
      <c r="AH53" s="77"/>
      <c r="AI53" s="30"/>
      <c r="AK53" s="60"/>
      <c r="AL53" s="77"/>
      <c r="AM53" s="30"/>
      <c r="AO53" s="60"/>
      <c r="AP53" s="77"/>
      <c r="AQ53" s="30"/>
      <c r="AS53" s="60"/>
      <c r="AT53" s="77"/>
      <c r="AU53" s="30"/>
      <c r="AW53" s="60"/>
      <c r="AX53" s="77"/>
      <c r="AY53" s="30"/>
      <c r="BA53" s="60"/>
      <c r="BB53" s="77"/>
      <c r="BC53" s="30"/>
      <c r="BE53" s="60"/>
      <c r="BF53" s="77"/>
      <c r="BG53" s="30"/>
    </row>
    <row r="54" spans="2:59">
      <c r="B54" s="110"/>
      <c r="C54" s="44"/>
      <c r="D54" s="82"/>
      <c r="F54" s="110"/>
      <c r="G54" s="44"/>
      <c r="H54" s="82"/>
      <c r="I54" s="60"/>
      <c r="J54" s="52" t="s">
        <v>45</v>
      </c>
      <c r="K54" s="30">
        <v>140</v>
      </c>
      <c r="L54" s="82">
        <f>SUM(K51:K54)</f>
        <v>729</v>
      </c>
      <c r="N54" s="77"/>
      <c r="O54" s="30"/>
      <c r="P54" s="82"/>
      <c r="Q54" s="60"/>
      <c r="R54" s="52" t="s">
        <v>171</v>
      </c>
      <c r="S54" s="30">
        <v>100</v>
      </c>
      <c r="T54">
        <f>SUM(S53:S54)</f>
        <v>175</v>
      </c>
      <c r="U54" s="60"/>
      <c r="V54" s="52" t="s">
        <v>36</v>
      </c>
      <c r="W54" s="30">
        <v>55</v>
      </c>
      <c r="X54">
        <v>55</v>
      </c>
      <c r="Y54" s="60"/>
      <c r="Z54" s="77"/>
      <c r="AA54" s="30"/>
      <c r="AC54" s="60"/>
      <c r="AD54" s="77"/>
      <c r="AE54" s="30"/>
      <c r="AG54" s="60"/>
      <c r="AH54" s="77"/>
      <c r="AI54" s="30"/>
      <c r="AK54" s="60"/>
      <c r="AL54" s="77"/>
      <c r="AM54" s="30"/>
      <c r="AO54" s="60"/>
      <c r="AP54" s="77"/>
      <c r="AQ54" s="30"/>
      <c r="AS54" s="60"/>
      <c r="AT54" s="77"/>
      <c r="AU54" s="30"/>
      <c r="AW54" s="60"/>
      <c r="AX54" s="77"/>
      <c r="AY54" s="30"/>
      <c r="BA54" s="60"/>
      <c r="BB54" s="77"/>
      <c r="BC54" s="30"/>
      <c r="BE54" s="60"/>
      <c r="BF54" s="77"/>
      <c r="BG54" s="30"/>
    </row>
    <row r="55" spans="2:59">
      <c r="B55" s="110"/>
      <c r="C55" s="44"/>
      <c r="D55" s="82"/>
      <c r="F55" s="110"/>
      <c r="G55" s="44"/>
      <c r="H55" s="82"/>
      <c r="I55" s="60"/>
      <c r="J55" s="51" t="s">
        <v>122</v>
      </c>
      <c r="K55" s="30">
        <v>115</v>
      </c>
      <c r="L55" s="82">
        <v>115</v>
      </c>
      <c r="N55" s="110"/>
      <c r="O55" s="44"/>
      <c r="P55" s="82"/>
      <c r="Q55" s="60"/>
      <c r="R55" s="52" t="s">
        <v>425</v>
      </c>
      <c r="S55" s="44">
        <v>84</v>
      </c>
      <c r="T55">
        <v>84</v>
      </c>
      <c r="U55" s="60"/>
      <c r="V55" s="51" t="s">
        <v>425</v>
      </c>
      <c r="W55" s="29">
        <v>84</v>
      </c>
      <c r="X55">
        <v>84</v>
      </c>
      <c r="Y55" s="60"/>
      <c r="Z55" s="77"/>
      <c r="AA55" s="29"/>
      <c r="AC55" s="60"/>
      <c r="AD55" s="77"/>
      <c r="AE55" s="29"/>
      <c r="AG55" s="60"/>
      <c r="AH55" s="77"/>
      <c r="AI55" s="29"/>
      <c r="AK55" s="60"/>
      <c r="AL55" s="77"/>
      <c r="AM55" s="29"/>
      <c r="AO55" s="60"/>
      <c r="AP55" s="77"/>
      <c r="AQ55" s="29"/>
      <c r="AS55" s="60"/>
      <c r="AT55" s="77"/>
      <c r="AU55" s="29"/>
      <c r="AW55" s="60"/>
      <c r="AX55" s="77"/>
      <c r="AY55" s="29"/>
      <c r="BA55" s="60"/>
      <c r="BB55" s="77"/>
      <c r="BC55" s="29"/>
      <c r="BE55" s="60"/>
      <c r="BF55" s="77"/>
      <c r="BG55" s="29"/>
    </row>
    <row r="56" spans="2:59">
      <c r="B56" s="110"/>
      <c r="C56" s="30"/>
      <c r="D56" s="82"/>
      <c r="F56" s="110"/>
      <c r="G56" s="30"/>
      <c r="H56" s="82"/>
      <c r="J56" s="110"/>
      <c r="K56" s="30"/>
      <c r="L56" s="82"/>
      <c r="N56" s="110"/>
      <c r="O56" s="30"/>
      <c r="P56" s="82"/>
      <c r="Q56" s="60"/>
      <c r="R56" s="51" t="s">
        <v>119</v>
      </c>
      <c r="S56" s="30">
        <v>134</v>
      </c>
      <c r="T56">
        <v>134</v>
      </c>
      <c r="U56" s="60"/>
      <c r="V56" s="51" t="s">
        <v>119</v>
      </c>
      <c r="W56" s="117">
        <v>90</v>
      </c>
      <c r="X56">
        <v>90</v>
      </c>
      <c r="Y56" s="60"/>
      <c r="Z56" s="77"/>
      <c r="AA56" s="117"/>
      <c r="AC56" s="60"/>
      <c r="AD56" s="77"/>
      <c r="AE56" s="117"/>
      <c r="AG56" s="60"/>
      <c r="AH56" s="77"/>
      <c r="AI56" s="117"/>
      <c r="AK56" s="60"/>
      <c r="AL56" s="77"/>
      <c r="AM56" s="117"/>
      <c r="AO56" s="60"/>
      <c r="AP56" s="77"/>
      <c r="AQ56" s="117"/>
      <c r="AS56" s="60"/>
      <c r="AT56" s="77"/>
      <c r="AU56" s="117"/>
      <c r="AW56" s="60"/>
      <c r="AX56" s="77"/>
      <c r="AY56" s="117"/>
      <c r="BA56" s="60"/>
      <c r="BB56" s="77"/>
      <c r="BC56" s="117"/>
      <c r="BE56" s="60"/>
      <c r="BF56" s="77"/>
      <c r="BG56" s="117"/>
    </row>
    <row r="57" spans="2:59">
      <c r="B57" s="110"/>
      <c r="C57" s="44"/>
      <c r="D57" s="82"/>
      <c r="F57" s="110"/>
      <c r="G57" s="44"/>
      <c r="H57" s="82"/>
      <c r="J57" s="110"/>
      <c r="K57" s="44"/>
      <c r="L57" s="82"/>
      <c r="N57" s="110"/>
      <c r="O57" s="44"/>
      <c r="P57" s="82"/>
      <c r="Q57" s="60"/>
      <c r="R57" s="52" t="s">
        <v>45</v>
      </c>
      <c r="S57" s="30">
        <v>184</v>
      </c>
      <c r="U57" s="60"/>
      <c r="V57" s="52" t="s">
        <v>45</v>
      </c>
      <c r="W57" s="117">
        <v>184</v>
      </c>
      <c r="X57">
        <v>184</v>
      </c>
      <c r="Y57" s="60"/>
      <c r="Z57" s="77"/>
      <c r="AA57" s="117"/>
      <c r="AC57" s="60"/>
      <c r="AD57" s="77"/>
      <c r="AE57" s="117"/>
      <c r="AG57" s="60"/>
      <c r="AH57" s="77"/>
      <c r="AI57" s="117"/>
      <c r="AK57" s="60"/>
      <c r="AL57" s="77"/>
      <c r="AM57" s="117"/>
      <c r="AO57" s="60"/>
      <c r="AP57" s="77"/>
      <c r="AQ57" s="117"/>
      <c r="AS57" s="60"/>
      <c r="AT57" s="77"/>
      <c r="AU57" s="117"/>
      <c r="AW57" s="60"/>
      <c r="AX57" s="77"/>
      <c r="AY57" s="117"/>
      <c r="BA57" s="60"/>
      <c r="BB57" s="77"/>
      <c r="BC57" s="117"/>
      <c r="BE57" s="60"/>
      <c r="BF57" s="77"/>
      <c r="BG57" s="117"/>
    </row>
    <row r="58" spans="2:59">
      <c r="B58" s="110"/>
      <c r="C58" s="30"/>
      <c r="D58" s="82"/>
      <c r="F58" s="110"/>
      <c r="G58" s="30"/>
      <c r="H58" s="82"/>
      <c r="J58" s="110"/>
      <c r="K58" s="30"/>
      <c r="L58" s="82"/>
      <c r="N58" s="110"/>
      <c r="O58" s="30"/>
      <c r="P58" s="82"/>
      <c r="Q58" s="60"/>
      <c r="R58" s="52" t="s">
        <v>45</v>
      </c>
      <c r="S58" s="30">
        <v>230</v>
      </c>
      <c r="U58" s="60"/>
      <c r="V58" s="51" t="s">
        <v>216</v>
      </c>
      <c r="W58" s="44">
        <v>100</v>
      </c>
      <c r="X58">
        <v>100</v>
      </c>
      <c r="Y58" s="60"/>
      <c r="Z58" s="77"/>
      <c r="AA58" s="44"/>
      <c r="AC58" s="60"/>
      <c r="AD58" s="77"/>
      <c r="AE58" s="44"/>
      <c r="AG58" s="60"/>
      <c r="AH58" s="77"/>
      <c r="AI58" s="44"/>
      <c r="AK58" s="60"/>
      <c r="AL58" s="77"/>
      <c r="AM58" s="44"/>
      <c r="AO58" s="60"/>
      <c r="AP58" s="77"/>
      <c r="AQ58" s="44"/>
      <c r="AS58" s="60"/>
      <c r="AT58" s="77"/>
      <c r="AU58" s="44"/>
      <c r="AW58" s="60"/>
      <c r="AX58" s="77"/>
      <c r="AY58" s="44"/>
      <c r="BA58" s="60"/>
      <c r="BB58" s="77"/>
      <c r="BC58" s="44"/>
      <c r="BE58" s="60"/>
      <c r="BF58" s="77"/>
      <c r="BG58" s="44"/>
    </row>
    <row r="59" spans="2:59">
      <c r="B59" s="110"/>
      <c r="C59" s="30"/>
      <c r="D59" s="82"/>
      <c r="F59" s="110"/>
      <c r="G59" s="30"/>
      <c r="H59" s="82"/>
      <c r="J59" s="110"/>
      <c r="K59" s="30"/>
      <c r="L59" s="82"/>
      <c r="N59" s="110"/>
      <c r="O59" s="30"/>
      <c r="P59" s="82"/>
      <c r="Q59" s="60"/>
      <c r="R59" s="52" t="s">
        <v>45</v>
      </c>
      <c r="S59" s="30">
        <v>230</v>
      </c>
      <c r="T59">
        <f>SUM(S57:S59)</f>
        <v>644</v>
      </c>
      <c r="U59" s="60"/>
      <c r="V59" s="51" t="s">
        <v>200</v>
      </c>
      <c r="W59" s="30">
        <v>134</v>
      </c>
      <c r="Y59" s="60"/>
      <c r="Z59" s="77"/>
      <c r="AA59" s="30"/>
      <c r="AC59" s="60"/>
      <c r="AD59" s="77"/>
      <c r="AE59" s="30"/>
      <c r="AG59" s="60"/>
      <c r="AH59" s="77"/>
      <c r="AI59" s="30"/>
      <c r="AK59" s="60"/>
      <c r="AL59" s="77"/>
      <c r="AM59" s="30"/>
      <c r="AO59" s="60"/>
      <c r="AP59" s="77"/>
      <c r="AQ59" s="30"/>
      <c r="AS59" s="60"/>
      <c r="AT59" s="77"/>
      <c r="AU59" s="30"/>
      <c r="AW59" s="60"/>
      <c r="AX59" s="77"/>
      <c r="AY59" s="30"/>
      <c r="BA59" s="60"/>
      <c r="BB59" s="77"/>
      <c r="BC59" s="30"/>
      <c r="BE59" s="60"/>
      <c r="BF59" s="77"/>
      <c r="BG59" s="30"/>
    </row>
    <row r="60" spans="2:59">
      <c r="B60" s="110"/>
      <c r="C60" s="44"/>
      <c r="D60" s="82"/>
      <c r="F60" s="110"/>
      <c r="G60" s="44"/>
      <c r="H60" s="82"/>
      <c r="J60" s="110"/>
      <c r="K60" s="44"/>
      <c r="L60" s="82"/>
      <c r="N60" s="110"/>
      <c r="O60" s="44"/>
      <c r="P60" s="82"/>
      <c r="Q60" s="60"/>
      <c r="R60" s="52" t="s">
        <v>100</v>
      </c>
      <c r="S60" s="30">
        <v>200</v>
      </c>
      <c r="T60">
        <v>200</v>
      </c>
      <c r="U60" s="60"/>
      <c r="V60" s="51" t="s">
        <v>200</v>
      </c>
      <c r="W60" s="30">
        <v>168</v>
      </c>
      <c r="Y60" s="60"/>
      <c r="Z60" s="77"/>
      <c r="AA60" s="30"/>
      <c r="AC60" s="60"/>
      <c r="AD60" s="77"/>
      <c r="AE60" s="30"/>
      <c r="AG60" s="60"/>
      <c r="AH60" s="77"/>
      <c r="AI60" s="30"/>
      <c r="AK60" s="60"/>
      <c r="AL60" s="77"/>
      <c r="AM60" s="30"/>
      <c r="AO60" s="60"/>
      <c r="AP60" s="77"/>
      <c r="AQ60" s="30"/>
      <c r="AS60" s="60"/>
      <c r="AT60" s="77"/>
      <c r="AU60" s="30"/>
      <c r="AW60" s="60"/>
      <c r="AX60" s="77"/>
      <c r="AY60" s="30"/>
      <c r="BA60" s="60"/>
      <c r="BB60" s="77"/>
      <c r="BC60" s="30"/>
      <c r="BE60" s="60"/>
      <c r="BF60" s="77"/>
      <c r="BG60" s="30"/>
    </row>
    <row r="61" spans="2:59">
      <c r="B61" s="110"/>
      <c r="C61" s="30"/>
      <c r="D61" s="82"/>
      <c r="F61" s="110"/>
      <c r="G61" s="30"/>
      <c r="H61" s="82"/>
      <c r="J61" s="110"/>
      <c r="K61" s="30"/>
      <c r="L61" s="82"/>
      <c r="N61" s="110"/>
      <c r="O61" s="30"/>
      <c r="P61" s="82"/>
      <c r="Q61" s="60"/>
      <c r="R61" s="51" t="s">
        <v>200</v>
      </c>
      <c r="S61" s="30">
        <v>200</v>
      </c>
      <c r="T61">
        <v>200</v>
      </c>
      <c r="U61" s="60"/>
      <c r="V61" s="51" t="s">
        <v>200</v>
      </c>
      <c r="W61" s="30">
        <v>100</v>
      </c>
      <c r="X61">
        <f>SUM(W59:W61)</f>
        <v>402</v>
      </c>
      <c r="Z61" s="77"/>
      <c r="AA61" s="30"/>
      <c r="AD61" s="77"/>
      <c r="AE61" s="30"/>
      <c r="AH61" s="77"/>
      <c r="AI61" s="30"/>
      <c r="AL61" s="77"/>
      <c r="AM61" s="30"/>
      <c r="AP61" s="77"/>
      <c r="AQ61" s="30"/>
      <c r="AT61" s="77"/>
      <c r="AU61" s="30"/>
      <c r="AX61" s="77"/>
      <c r="AY61" s="30"/>
      <c r="BB61" s="77"/>
      <c r="BC61" s="30"/>
      <c r="BF61" s="77"/>
      <c r="BG61" s="30"/>
    </row>
    <row r="62" spans="2:59">
      <c r="B62" s="110"/>
      <c r="C62" s="30"/>
      <c r="D62" s="82"/>
      <c r="F62" s="110"/>
      <c r="G62" s="30"/>
      <c r="H62" s="82"/>
      <c r="J62" s="110"/>
      <c r="K62" s="30"/>
      <c r="L62" s="82"/>
      <c r="N62" s="110"/>
      <c r="O62" s="30"/>
      <c r="P62" s="82"/>
    </row>
    <row r="63" spans="2:59">
      <c r="B63" s="110"/>
      <c r="C63" s="30"/>
      <c r="D63" s="82"/>
      <c r="F63" s="110"/>
      <c r="G63" s="30"/>
      <c r="H63" s="82"/>
      <c r="J63" s="110"/>
      <c r="K63" s="30"/>
      <c r="L63" s="82"/>
      <c r="N63" s="110"/>
      <c r="O63" s="30"/>
      <c r="P63" s="82"/>
    </row>
    <row r="64" spans="2:59">
      <c r="B64" s="110"/>
      <c r="C64" s="30"/>
      <c r="D64" s="82"/>
      <c r="F64" s="110"/>
      <c r="G64" s="30"/>
      <c r="H64" s="82"/>
      <c r="J64" s="110"/>
      <c r="K64" s="30"/>
      <c r="L64" s="82"/>
      <c r="N64" s="110"/>
      <c r="O64" s="30"/>
      <c r="P64" s="82"/>
    </row>
    <row r="65" spans="2:16">
      <c r="B65" s="124"/>
      <c r="C65" s="30"/>
      <c r="D65" s="82"/>
      <c r="F65" s="110"/>
      <c r="G65" s="30"/>
      <c r="H65" s="82"/>
      <c r="J65" s="110"/>
      <c r="K65" s="30"/>
      <c r="L65" s="82"/>
      <c r="N65" s="110"/>
      <c r="O65" s="30"/>
      <c r="P65" s="82"/>
    </row>
    <row r="66" spans="2:16" ht="15.75" thickBot="1">
      <c r="B66" s="125"/>
      <c r="C66" s="125"/>
      <c r="D66" s="83"/>
      <c r="F66" s="111"/>
      <c r="G66" s="126"/>
      <c r="H66" s="83"/>
      <c r="J66" s="111"/>
      <c r="K66" s="126"/>
      <c r="L66" s="83"/>
      <c r="N66" s="111"/>
      <c r="O66" s="126"/>
      <c r="P66" s="83"/>
    </row>
  </sheetData>
  <sortState xmlns:xlrd2="http://schemas.microsoft.com/office/spreadsheetml/2017/richdata2" ref="BF3:BG47">
    <sortCondition ref="BF3:BF47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:BH26"/>
  <sheetViews>
    <sheetView topLeftCell="AQ1" zoomScale="130" zoomScaleNormal="130" workbookViewId="0">
      <selection activeCell="BH5" sqref="BH5"/>
    </sheetView>
  </sheetViews>
  <sheetFormatPr baseColWidth="10" defaultRowHeight="15"/>
  <cols>
    <col min="1" max="1" width="3" bestFit="1" customWidth="1"/>
    <col min="2" max="2" width="7.140625" customWidth="1"/>
    <col min="3" max="3" width="4" customWidth="1"/>
    <col min="4" max="4" width="17.140625" style="14" bestFit="1" customWidth="1"/>
    <col min="5" max="5" width="2" customWidth="1"/>
    <col min="6" max="6" width="7.140625" customWidth="1"/>
    <col min="7" max="7" width="4" customWidth="1"/>
    <col min="8" max="8" width="17.140625" bestFit="1" customWidth="1"/>
    <col min="9" max="9" width="2" customWidth="1"/>
    <col min="10" max="10" width="7.140625" customWidth="1"/>
    <col min="11" max="11" width="4" customWidth="1"/>
    <col min="12" max="12" width="17.140625" bestFit="1" customWidth="1"/>
    <col min="13" max="13" width="2" customWidth="1"/>
    <col min="14" max="14" width="7.140625" customWidth="1"/>
    <col min="15" max="15" width="4" customWidth="1"/>
    <col min="16" max="16" width="17.140625" bestFit="1" customWidth="1"/>
    <col min="17" max="17" width="2" customWidth="1"/>
    <col min="18" max="18" width="7.140625" customWidth="1"/>
    <col min="19" max="19" width="4" customWidth="1"/>
    <col min="20" max="20" width="17.140625" bestFit="1" customWidth="1"/>
    <col min="21" max="21" width="2" customWidth="1"/>
    <col min="22" max="22" width="7.140625" customWidth="1"/>
    <col min="23" max="23" width="4" customWidth="1"/>
    <col min="24" max="24" width="17.140625" bestFit="1" customWidth="1"/>
    <col min="25" max="25" width="2" customWidth="1"/>
    <col min="26" max="26" width="7.140625" customWidth="1"/>
    <col min="27" max="27" width="4" customWidth="1"/>
    <col min="28" max="28" width="17.140625" bestFit="1" customWidth="1"/>
    <col min="29" max="29" width="2" customWidth="1"/>
    <col min="30" max="30" width="7.140625" customWidth="1"/>
    <col min="31" max="31" width="4" customWidth="1"/>
    <col min="32" max="32" width="17.140625" bestFit="1" customWidth="1"/>
    <col min="33" max="33" width="2" customWidth="1"/>
    <col min="34" max="34" width="7.140625" customWidth="1"/>
    <col min="35" max="35" width="4" customWidth="1"/>
    <col min="36" max="36" width="17.140625" bestFit="1" customWidth="1"/>
    <col min="37" max="37" width="2" customWidth="1"/>
    <col min="38" max="38" width="7.140625" customWidth="1"/>
    <col min="39" max="39" width="4" customWidth="1"/>
    <col min="40" max="40" width="17.140625" bestFit="1" customWidth="1"/>
    <col min="41" max="41" width="2" customWidth="1"/>
    <col min="42" max="42" width="7.140625" customWidth="1"/>
    <col min="43" max="43" width="4" customWidth="1"/>
    <col min="44" max="44" width="17.140625" bestFit="1" customWidth="1"/>
    <col min="45" max="45" width="2" customWidth="1"/>
    <col min="46" max="46" width="7.140625" customWidth="1"/>
    <col min="47" max="47" width="4" customWidth="1"/>
    <col min="48" max="48" width="17.140625" bestFit="1" customWidth="1"/>
    <col min="49" max="49" width="2" customWidth="1"/>
    <col min="50" max="50" width="7.140625" customWidth="1"/>
    <col min="51" max="51" width="4" customWidth="1"/>
    <col min="52" max="52" width="17.140625" bestFit="1" customWidth="1"/>
    <col min="53" max="53" width="2" customWidth="1"/>
    <col min="54" max="54" width="7.140625" customWidth="1"/>
    <col min="55" max="55" width="4" customWidth="1"/>
    <col min="56" max="56" width="17.140625" bestFit="1" customWidth="1"/>
    <col min="57" max="57" width="2" customWidth="1"/>
    <col min="58" max="58" width="7.140625" customWidth="1"/>
    <col min="59" max="59" width="4" customWidth="1"/>
    <col min="60" max="60" width="17.140625" bestFit="1" customWidth="1"/>
  </cols>
  <sheetData>
    <row r="1" spans="1:60" ht="15" customHeight="1">
      <c r="B1" s="261" t="s">
        <v>88</v>
      </c>
      <c r="C1" s="262"/>
      <c r="D1" s="121" t="s">
        <v>81</v>
      </c>
      <c r="E1" s="60"/>
      <c r="F1" s="261" t="s">
        <v>218</v>
      </c>
      <c r="G1" s="262"/>
      <c r="H1" s="119" t="s">
        <v>73</v>
      </c>
      <c r="I1" s="60"/>
      <c r="J1" s="261" t="s">
        <v>229</v>
      </c>
      <c r="K1" s="262"/>
      <c r="L1" s="119" t="s">
        <v>183</v>
      </c>
      <c r="M1" s="60"/>
      <c r="N1" s="261" t="s">
        <v>242</v>
      </c>
      <c r="O1" s="262"/>
      <c r="P1" s="119" t="s">
        <v>76</v>
      </c>
      <c r="Q1" s="60"/>
      <c r="R1" s="261" t="s">
        <v>420</v>
      </c>
      <c r="S1" s="262"/>
      <c r="T1" s="119" t="s">
        <v>13</v>
      </c>
      <c r="U1" s="60"/>
      <c r="V1" s="261" t="s">
        <v>435</v>
      </c>
      <c r="W1" s="262"/>
      <c r="X1" s="119" t="s">
        <v>16</v>
      </c>
      <c r="Y1" s="60"/>
      <c r="Z1" s="261" t="s">
        <v>442</v>
      </c>
      <c r="AA1" s="262"/>
      <c r="AB1" s="119" t="s">
        <v>91</v>
      </c>
      <c r="AC1" s="60"/>
      <c r="AD1" s="261" t="s">
        <v>447</v>
      </c>
      <c r="AE1" s="262"/>
      <c r="AF1" s="119" t="s">
        <v>448</v>
      </c>
      <c r="AG1" s="60"/>
      <c r="AH1" s="261" t="s">
        <v>453</v>
      </c>
      <c r="AI1" s="262"/>
      <c r="AJ1" s="119" t="s">
        <v>189</v>
      </c>
      <c r="AK1" s="60"/>
      <c r="AL1" s="261" t="s">
        <v>467</v>
      </c>
      <c r="AM1" s="262"/>
      <c r="AN1" s="119" t="s">
        <v>468</v>
      </c>
      <c r="AO1" s="60"/>
      <c r="AP1" s="261" t="s">
        <v>473</v>
      </c>
      <c r="AQ1" s="262"/>
      <c r="AR1" s="119" t="s">
        <v>14</v>
      </c>
      <c r="AS1" s="60"/>
      <c r="AT1" s="261" t="s">
        <v>480</v>
      </c>
      <c r="AU1" s="262"/>
      <c r="AV1" s="119" t="s">
        <v>14</v>
      </c>
      <c r="AW1" s="60"/>
      <c r="AX1" s="261" t="s">
        <v>486</v>
      </c>
      <c r="AY1" s="262"/>
      <c r="AZ1" s="119" t="s">
        <v>191</v>
      </c>
      <c r="BA1" s="60"/>
      <c r="BB1" s="261" t="s">
        <v>492</v>
      </c>
      <c r="BC1" s="262"/>
      <c r="BD1" s="119" t="s">
        <v>221</v>
      </c>
      <c r="BE1" s="60"/>
      <c r="BF1" s="261" t="s">
        <v>494</v>
      </c>
      <c r="BG1" s="262"/>
      <c r="BH1" s="119" t="s">
        <v>499</v>
      </c>
    </row>
    <row r="2" spans="1:60" ht="15" customHeight="1">
      <c r="B2" s="263"/>
      <c r="C2" s="264"/>
      <c r="D2" s="123" t="s">
        <v>154</v>
      </c>
      <c r="E2" s="60"/>
      <c r="F2" s="263"/>
      <c r="G2" s="264"/>
      <c r="H2" s="122">
        <v>45711</v>
      </c>
      <c r="I2" s="60"/>
      <c r="J2" s="263"/>
      <c r="K2" s="264"/>
      <c r="L2" s="122" t="s">
        <v>231</v>
      </c>
      <c r="M2" s="60"/>
      <c r="N2" s="263"/>
      <c r="O2" s="264"/>
      <c r="P2" s="122">
        <v>45746</v>
      </c>
      <c r="Q2" s="60"/>
      <c r="R2" s="263"/>
      <c r="S2" s="264"/>
      <c r="T2" s="122">
        <v>45767</v>
      </c>
      <c r="U2" s="60"/>
      <c r="V2" s="263"/>
      <c r="W2" s="264"/>
      <c r="X2" s="122">
        <v>45773</v>
      </c>
      <c r="Y2" s="60"/>
      <c r="Z2" s="263"/>
      <c r="AA2" s="264"/>
      <c r="AB2" s="122">
        <v>45788</v>
      </c>
      <c r="AC2" s="60"/>
      <c r="AD2" s="263"/>
      <c r="AE2" s="264"/>
      <c r="AF2" s="122">
        <v>45802</v>
      </c>
      <c r="AG2" s="60"/>
      <c r="AH2" s="263"/>
      <c r="AI2" s="264"/>
      <c r="AJ2" s="122">
        <v>45823</v>
      </c>
      <c r="AK2" s="60"/>
      <c r="AL2" s="263"/>
      <c r="AM2" s="264"/>
      <c r="AN2" s="122">
        <v>45844</v>
      </c>
      <c r="AO2" s="60"/>
      <c r="AP2" s="263"/>
      <c r="AQ2" s="264"/>
      <c r="AR2" s="122">
        <v>45890</v>
      </c>
      <c r="AS2" s="60"/>
      <c r="AT2" s="263"/>
      <c r="AU2" s="264"/>
      <c r="AV2" s="122">
        <v>45896</v>
      </c>
      <c r="AW2" s="60"/>
      <c r="AX2" s="263"/>
      <c r="AY2" s="264"/>
      <c r="AZ2" s="122">
        <v>45914</v>
      </c>
      <c r="BA2" s="60"/>
      <c r="BB2" s="263"/>
      <c r="BC2" s="264"/>
      <c r="BD2" s="122">
        <v>45928</v>
      </c>
      <c r="BE2" s="60"/>
      <c r="BF2" s="263"/>
      <c r="BG2" s="264"/>
      <c r="BH2" s="122">
        <v>45942</v>
      </c>
    </row>
    <row r="3" spans="1:60">
      <c r="A3">
        <v>1</v>
      </c>
      <c r="B3" s="44">
        <v>737</v>
      </c>
      <c r="C3" s="6" t="s">
        <v>1</v>
      </c>
      <c r="D3" s="23" t="s">
        <v>31</v>
      </c>
      <c r="E3" s="60"/>
      <c r="F3" s="44">
        <v>601</v>
      </c>
      <c r="G3" s="6" t="s">
        <v>1</v>
      </c>
      <c r="H3" s="22" t="s">
        <v>13</v>
      </c>
      <c r="I3" s="60"/>
      <c r="J3" s="44">
        <v>790</v>
      </c>
      <c r="K3" s="6" t="s">
        <v>1</v>
      </c>
      <c r="L3" s="22" t="s">
        <v>189</v>
      </c>
      <c r="M3" s="60"/>
      <c r="N3" s="44">
        <v>697</v>
      </c>
      <c r="O3" s="6" t="s">
        <v>1</v>
      </c>
      <c r="P3" s="23" t="s">
        <v>14</v>
      </c>
      <c r="Q3" s="60"/>
      <c r="R3" s="44">
        <v>1024</v>
      </c>
      <c r="S3" s="6" t="s">
        <v>1</v>
      </c>
      <c r="T3" s="22" t="s">
        <v>189</v>
      </c>
      <c r="U3" s="60"/>
      <c r="V3" s="44">
        <v>677</v>
      </c>
      <c r="W3" s="6" t="s">
        <v>1</v>
      </c>
      <c r="X3" s="22" t="s">
        <v>16</v>
      </c>
      <c r="Y3" s="60"/>
      <c r="Z3" s="44">
        <v>508</v>
      </c>
      <c r="AA3" s="6" t="s">
        <v>1</v>
      </c>
      <c r="AB3" s="23" t="s">
        <v>191</v>
      </c>
      <c r="AC3" s="60"/>
      <c r="AD3" s="44">
        <v>992</v>
      </c>
      <c r="AE3" s="6" t="s">
        <v>1</v>
      </c>
      <c r="AF3" s="23" t="s">
        <v>31</v>
      </c>
      <c r="AG3" s="60"/>
      <c r="AH3" s="44">
        <v>1090</v>
      </c>
      <c r="AI3" s="6" t="s">
        <v>1</v>
      </c>
      <c r="AJ3" s="22" t="s">
        <v>189</v>
      </c>
      <c r="AK3" s="60"/>
      <c r="AL3" s="44">
        <v>671</v>
      </c>
      <c r="AM3" s="6" t="s">
        <v>1</v>
      </c>
      <c r="AN3" s="22" t="s">
        <v>189</v>
      </c>
      <c r="AO3" s="60"/>
      <c r="AP3" s="44">
        <v>799.5</v>
      </c>
      <c r="AQ3" s="6" t="s">
        <v>1</v>
      </c>
      <c r="AR3" s="23" t="s">
        <v>14</v>
      </c>
      <c r="AS3" s="60"/>
      <c r="AT3" s="44">
        <v>908</v>
      </c>
      <c r="AU3" s="6" t="s">
        <v>1</v>
      </c>
      <c r="AV3" s="22" t="s">
        <v>189</v>
      </c>
      <c r="AW3" s="60"/>
      <c r="AX3" s="44">
        <v>790</v>
      </c>
      <c r="AY3" s="6" t="s">
        <v>1</v>
      </c>
      <c r="AZ3" s="58" t="s">
        <v>78</v>
      </c>
      <c r="BA3" s="60"/>
      <c r="BB3" s="44">
        <v>748</v>
      </c>
      <c r="BC3" s="6" t="s">
        <v>1</v>
      </c>
      <c r="BD3" s="22" t="s">
        <v>16</v>
      </c>
      <c r="BE3" s="60"/>
      <c r="BF3" s="44">
        <v>1344</v>
      </c>
      <c r="BG3" s="6" t="s">
        <v>1</v>
      </c>
      <c r="BH3" s="58" t="s">
        <v>78</v>
      </c>
    </row>
    <row r="4" spans="1:60">
      <c r="A4">
        <v>2</v>
      </c>
      <c r="B4" s="44">
        <v>568</v>
      </c>
      <c r="C4" s="6" t="s">
        <v>1</v>
      </c>
      <c r="D4" s="22" t="s">
        <v>189</v>
      </c>
      <c r="E4" s="60"/>
      <c r="F4" s="44">
        <v>568</v>
      </c>
      <c r="G4" s="6" t="s">
        <v>1</v>
      </c>
      <c r="H4" s="23" t="s">
        <v>31</v>
      </c>
      <c r="I4" s="60"/>
      <c r="J4" s="44">
        <v>729</v>
      </c>
      <c r="K4" s="6" t="s">
        <v>1</v>
      </c>
      <c r="L4" s="58" t="s">
        <v>78</v>
      </c>
      <c r="M4" s="60"/>
      <c r="N4" s="44">
        <v>655</v>
      </c>
      <c r="O4" s="6" t="s">
        <v>1</v>
      </c>
      <c r="P4" s="23" t="s">
        <v>31</v>
      </c>
      <c r="Q4" s="60"/>
      <c r="R4" s="44">
        <v>840</v>
      </c>
      <c r="S4" s="6" t="s">
        <v>1</v>
      </c>
      <c r="T4" s="22" t="s">
        <v>16</v>
      </c>
      <c r="U4" s="60"/>
      <c r="V4" s="44">
        <v>602</v>
      </c>
      <c r="W4" s="6" t="s">
        <v>1</v>
      </c>
      <c r="X4" s="23" t="s">
        <v>31</v>
      </c>
      <c r="Y4" s="60"/>
      <c r="Z4" s="44">
        <v>464</v>
      </c>
      <c r="AA4" s="6" t="s">
        <v>1</v>
      </c>
      <c r="AB4" s="22" t="s">
        <v>16</v>
      </c>
      <c r="AC4" s="60"/>
      <c r="AD4" s="44">
        <v>901</v>
      </c>
      <c r="AE4" s="6" t="s">
        <v>1</v>
      </c>
      <c r="AF4" s="23" t="s">
        <v>14</v>
      </c>
      <c r="AG4" s="60"/>
      <c r="AH4" s="44">
        <v>1021</v>
      </c>
      <c r="AI4" s="6" t="s">
        <v>1</v>
      </c>
      <c r="AJ4" s="22" t="s">
        <v>16</v>
      </c>
      <c r="AK4" s="60"/>
      <c r="AL4" s="44">
        <v>499</v>
      </c>
      <c r="AM4" s="6" t="s">
        <v>1</v>
      </c>
      <c r="AN4" s="23" t="s">
        <v>31</v>
      </c>
      <c r="AO4" s="60"/>
      <c r="AP4" s="44">
        <v>660</v>
      </c>
      <c r="AQ4" s="6" t="s">
        <v>1</v>
      </c>
      <c r="AR4" s="22" t="s">
        <v>189</v>
      </c>
      <c r="AS4" s="60"/>
      <c r="AT4" s="44">
        <v>735</v>
      </c>
      <c r="AU4" s="6" t="s">
        <v>1</v>
      </c>
      <c r="AV4" s="22" t="s">
        <v>16</v>
      </c>
      <c r="AW4" s="60"/>
      <c r="AX4" s="44">
        <v>732</v>
      </c>
      <c r="AY4" s="6" t="s">
        <v>1</v>
      </c>
      <c r="AZ4" s="22" t="s">
        <v>16</v>
      </c>
      <c r="BA4" s="60"/>
      <c r="BB4" s="44">
        <v>674</v>
      </c>
      <c r="BC4" s="6" t="s">
        <v>1</v>
      </c>
      <c r="BD4" s="23" t="s">
        <v>31</v>
      </c>
      <c r="BE4" s="60"/>
      <c r="BF4" s="44">
        <v>1002</v>
      </c>
      <c r="BG4" s="6" t="s">
        <v>1</v>
      </c>
      <c r="BH4" s="22" t="s">
        <v>16</v>
      </c>
    </row>
    <row r="5" spans="1:60">
      <c r="A5">
        <v>3</v>
      </c>
      <c r="B5" s="44">
        <v>450</v>
      </c>
      <c r="C5" s="6" t="s">
        <v>1</v>
      </c>
      <c r="D5" s="58" t="s">
        <v>78</v>
      </c>
      <c r="E5" s="60"/>
      <c r="F5" s="44">
        <v>559</v>
      </c>
      <c r="G5" s="6" t="s">
        <v>1</v>
      </c>
      <c r="H5" s="22" t="s">
        <v>189</v>
      </c>
      <c r="I5" s="60"/>
      <c r="J5" s="44">
        <v>666</v>
      </c>
      <c r="K5" s="6" t="s">
        <v>1</v>
      </c>
      <c r="L5" s="23" t="s">
        <v>31</v>
      </c>
      <c r="M5" s="60"/>
      <c r="N5" s="44">
        <v>441.5</v>
      </c>
      <c r="O5" s="6" t="s">
        <v>1</v>
      </c>
      <c r="P5" s="23" t="s">
        <v>29</v>
      </c>
      <c r="Q5" s="60"/>
      <c r="R5" s="44">
        <v>949</v>
      </c>
      <c r="S5" s="6" t="s">
        <v>1</v>
      </c>
      <c r="T5" s="22" t="s">
        <v>13</v>
      </c>
      <c r="U5" s="60"/>
      <c r="V5" s="44">
        <v>566.79999999999995</v>
      </c>
      <c r="W5" s="6" t="s">
        <v>1</v>
      </c>
      <c r="X5" s="22" t="s">
        <v>13</v>
      </c>
      <c r="Y5" s="60"/>
      <c r="Z5" s="44">
        <v>443</v>
      </c>
      <c r="AA5" s="6" t="s">
        <v>1</v>
      </c>
      <c r="AB5" s="22" t="s">
        <v>13</v>
      </c>
      <c r="AC5" s="60"/>
      <c r="AD5" s="44">
        <v>880</v>
      </c>
      <c r="AE5" s="6" t="s">
        <v>1</v>
      </c>
      <c r="AF5" s="58" t="s">
        <v>78</v>
      </c>
      <c r="AG5" s="60"/>
      <c r="AH5" s="44">
        <v>864</v>
      </c>
      <c r="AI5" s="6" t="s">
        <v>1</v>
      </c>
      <c r="AJ5" s="22" t="s">
        <v>13</v>
      </c>
      <c r="AK5" s="60"/>
      <c r="AL5" s="44">
        <v>460</v>
      </c>
      <c r="AM5" s="6" t="s">
        <v>1</v>
      </c>
      <c r="AN5" s="59" t="s">
        <v>131</v>
      </c>
      <c r="AO5" s="60"/>
      <c r="AP5" s="44">
        <v>618</v>
      </c>
      <c r="AQ5" s="6" t="s">
        <v>1</v>
      </c>
      <c r="AR5" s="23" t="s">
        <v>17</v>
      </c>
      <c r="AS5" s="60"/>
      <c r="AT5" s="44">
        <v>660</v>
      </c>
      <c r="AU5" s="6" t="s">
        <v>1</v>
      </c>
      <c r="AV5" s="23" t="s">
        <v>14</v>
      </c>
      <c r="AW5" s="60"/>
      <c r="AX5" s="44">
        <v>630</v>
      </c>
      <c r="AY5" s="6" t="s">
        <v>1</v>
      </c>
      <c r="AZ5" s="23" t="s">
        <v>17</v>
      </c>
      <c r="BA5" s="60"/>
      <c r="BB5" s="44">
        <v>560</v>
      </c>
      <c r="BC5" s="6" t="s">
        <v>1</v>
      </c>
      <c r="BD5" s="22" t="s">
        <v>189</v>
      </c>
      <c r="BE5" s="60"/>
      <c r="BF5" s="44">
        <v>990</v>
      </c>
      <c r="BG5" s="6" t="s">
        <v>1</v>
      </c>
      <c r="BH5" s="22" t="s">
        <v>189</v>
      </c>
    </row>
    <row r="6" spans="1:60">
      <c r="A6">
        <v>4</v>
      </c>
      <c r="B6" s="44">
        <v>414</v>
      </c>
      <c r="C6" s="6" t="s">
        <v>1</v>
      </c>
      <c r="D6" s="22" t="s">
        <v>86</v>
      </c>
      <c r="E6" s="60"/>
      <c r="F6" s="44">
        <v>436</v>
      </c>
      <c r="G6" s="6" t="s">
        <v>1</v>
      </c>
      <c r="H6" s="22" t="s">
        <v>94</v>
      </c>
      <c r="I6" s="60"/>
      <c r="J6" s="44">
        <v>656</v>
      </c>
      <c r="K6" s="6" t="s">
        <v>1</v>
      </c>
      <c r="L6" s="23" t="s">
        <v>14</v>
      </c>
      <c r="M6" s="60"/>
      <c r="N6" s="44">
        <v>400</v>
      </c>
      <c r="O6" s="6" t="s">
        <v>1</v>
      </c>
      <c r="P6" s="23" t="s">
        <v>191</v>
      </c>
      <c r="Q6" s="60"/>
      <c r="R6" s="44">
        <v>658</v>
      </c>
      <c r="S6" s="6" t="s">
        <v>1</v>
      </c>
      <c r="T6" s="23" t="s">
        <v>17</v>
      </c>
      <c r="U6" s="60"/>
      <c r="V6" s="44">
        <v>444</v>
      </c>
      <c r="W6" s="6" t="s">
        <v>1</v>
      </c>
      <c r="X6" s="23" t="s">
        <v>14</v>
      </c>
      <c r="Y6" s="60"/>
      <c r="Z6" s="44">
        <v>442</v>
      </c>
      <c r="AA6" s="6" t="s">
        <v>1</v>
      </c>
      <c r="AB6" s="22" t="s">
        <v>189</v>
      </c>
      <c r="AC6" s="60"/>
      <c r="AD6" s="44">
        <v>700</v>
      </c>
      <c r="AE6" s="6" t="s">
        <v>1</v>
      </c>
      <c r="AF6" s="23" t="s">
        <v>191</v>
      </c>
      <c r="AG6" s="60"/>
      <c r="AH6" s="44">
        <v>611</v>
      </c>
      <c r="AI6" s="6" t="s">
        <v>1</v>
      </c>
      <c r="AJ6" s="22" t="s">
        <v>86</v>
      </c>
      <c r="AK6" s="60"/>
      <c r="AL6" s="44">
        <v>380</v>
      </c>
      <c r="AM6" s="6" t="s">
        <v>1</v>
      </c>
      <c r="AN6" s="22" t="s">
        <v>13</v>
      </c>
      <c r="AO6" s="60"/>
      <c r="AP6" s="44">
        <v>554</v>
      </c>
      <c r="AQ6" s="6" t="s">
        <v>1</v>
      </c>
      <c r="AR6" s="22" t="s">
        <v>16</v>
      </c>
      <c r="AS6" s="60"/>
      <c r="AT6" s="44">
        <v>602</v>
      </c>
      <c r="AU6" s="6" t="s">
        <v>1</v>
      </c>
      <c r="AV6" s="58" t="s">
        <v>78</v>
      </c>
      <c r="AW6" s="60"/>
      <c r="AX6" s="44">
        <v>625</v>
      </c>
      <c r="AY6" s="6" t="s">
        <v>1</v>
      </c>
      <c r="AZ6" s="23" t="s">
        <v>191</v>
      </c>
      <c r="BA6" s="60"/>
      <c r="BB6" s="44">
        <v>448</v>
      </c>
      <c r="BC6" s="6" t="s">
        <v>1</v>
      </c>
      <c r="BD6" s="84" t="s">
        <v>221</v>
      </c>
      <c r="BE6" s="60"/>
      <c r="BF6" s="44">
        <v>929</v>
      </c>
      <c r="BG6" s="6" t="s">
        <v>1</v>
      </c>
      <c r="BH6" s="23" t="s">
        <v>31</v>
      </c>
    </row>
    <row r="7" spans="1:60">
      <c r="A7">
        <v>5</v>
      </c>
      <c r="B7" s="44">
        <v>411</v>
      </c>
      <c r="C7" s="6" t="s">
        <v>1</v>
      </c>
      <c r="D7" s="22" t="s">
        <v>16</v>
      </c>
      <c r="E7" s="60"/>
      <c r="F7" s="44">
        <v>378</v>
      </c>
      <c r="G7" s="6" t="s">
        <v>1</v>
      </c>
      <c r="H7" s="59" t="s">
        <v>131</v>
      </c>
      <c r="I7" s="60"/>
      <c r="J7" s="44">
        <v>593</v>
      </c>
      <c r="K7" s="6" t="s">
        <v>1</v>
      </c>
      <c r="L7" s="23" t="s">
        <v>17</v>
      </c>
      <c r="M7" s="60"/>
      <c r="N7" s="44">
        <v>368</v>
      </c>
      <c r="O7" s="6" t="s">
        <v>1</v>
      </c>
      <c r="P7" s="58" t="s">
        <v>78</v>
      </c>
      <c r="Q7" s="60"/>
      <c r="R7" s="44">
        <v>644</v>
      </c>
      <c r="S7" s="6" t="s">
        <v>1</v>
      </c>
      <c r="T7" s="58" t="s">
        <v>78</v>
      </c>
      <c r="U7" s="60"/>
      <c r="V7" s="44">
        <v>402</v>
      </c>
      <c r="W7" s="6" t="s">
        <v>1</v>
      </c>
      <c r="X7" s="59" t="s">
        <v>131</v>
      </c>
      <c r="Y7" s="60"/>
      <c r="Z7" s="44">
        <v>392</v>
      </c>
      <c r="AA7" s="6" t="s">
        <v>1</v>
      </c>
      <c r="AB7" s="23" t="s">
        <v>14</v>
      </c>
      <c r="AC7" s="60"/>
      <c r="AD7" s="44">
        <v>536</v>
      </c>
      <c r="AE7" s="6" t="s">
        <v>1</v>
      </c>
      <c r="AF7" s="23" t="s">
        <v>17</v>
      </c>
      <c r="AG7" s="60"/>
      <c r="AH7" s="44">
        <v>430</v>
      </c>
      <c r="AI7" s="6" t="s">
        <v>1</v>
      </c>
      <c r="AJ7" s="59" t="s">
        <v>131</v>
      </c>
      <c r="AK7" s="60"/>
      <c r="AL7" s="44">
        <v>344</v>
      </c>
      <c r="AM7" s="6" t="s">
        <v>1</v>
      </c>
      <c r="AN7" s="22" t="s">
        <v>16</v>
      </c>
      <c r="AO7" s="60"/>
      <c r="AP7" s="44">
        <v>490</v>
      </c>
      <c r="AQ7" s="6" t="s">
        <v>1</v>
      </c>
      <c r="AR7" s="23" t="s">
        <v>191</v>
      </c>
      <c r="AS7" s="60"/>
      <c r="AT7" s="44">
        <v>575</v>
      </c>
      <c r="AU7" s="6" t="s">
        <v>1</v>
      </c>
      <c r="AV7" s="23" t="s">
        <v>31</v>
      </c>
      <c r="AW7" s="60"/>
      <c r="AX7" s="44">
        <v>568</v>
      </c>
      <c r="AY7" s="6" t="s">
        <v>1</v>
      </c>
      <c r="AZ7" s="23" t="s">
        <v>14</v>
      </c>
      <c r="BA7" s="60"/>
      <c r="BB7" s="44">
        <v>414</v>
      </c>
      <c r="BC7" s="6" t="s">
        <v>1</v>
      </c>
      <c r="BD7" s="23" t="s">
        <v>14</v>
      </c>
      <c r="BE7" s="60"/>
      <c r="BF7" s="44">
        <v>900</v>
      </c>
      <c r="BG7" s="6" t="s">
        <v>1</v>
      </c>
      <c r="BH7" s="22" t="s">
        <v>13</v>
      </c>
    </row>
    <row r="8" spans="1:60">
      <c r="A8">
        <v>6</v>
      </c>
      <c r="B8" s="44">
        <v>392</v>
      </c>
      <c r="C8" s="6" t="s">
        <v>1</v>
      </c>
      <c r="D8" s="23" t="s">
        <v>191</v>
      </c>
      <c r="E8" s="60"/>
      <c r="F8" s="44">
        <v>376</v>
      </c>
      <c r="G8" s="6" t="s">
        <v>1</v>
      </c>
      <c r="H8" s="23" t="s">
        <v>191</v>
      </c>
      <c r="I8" s="60"/>
      <c r="J8" s="44">
        <v>455</v>
      </c>
      <c r="K8" s="6" t="s">
        <v>1</v>
      </c>
      <c r="L8" s="23" t="s">
        <v>191</v>
      </c>
      <c r="M8" s="60"/>
      <c r="N8" s="44">
        <v>297</v>
      </c>
      <c r="O8" s="6" t="s">
        <v>1</v>
      </c>
      <c r="P8" s="22" t="s">
        <v>16</v>
      </c>
      <c r="Q8" s="60"/>
      <c r="R8" s="44">
        <v>642</v>
      </c>
      <c r="S8" s="6" t="s">
        <v>1</v>
      </c>
      <c r="T8" s="23" t="s">
        <v>31</v>
      </c>
      <c r="U8" s="60"/>
      <c r="V8" s="44">
        <v>401.8</v>
      </c>
      <c r="W8" s="6" t="s">
        <v>1</v>
      </c>
      <c r="X8" s="22" t="s">
        <v>86</v>
      </c>
      <c r="Y8" s="60"/>
      <c r="Z8" s="44">
        <v>364.7</v>
      </c>
      <c r="AA8" s="6" t="s">
        <v>1</v>
      </c>
      <c r="AB8" s="23" t="s">
        <v>31</v>
      </c>
      <c r="AC8" s="60"/>
      <c r="AD8" s="44">
        <v>365</v>
      </c>
      <c r="AE8" s="6" t="s">
        <v>1</v>
      </c>
      <c r="AF8" s="23" t="s">
        <v>29</v>
      </c>
      <c r="AG8" s="60"/>
      <c r="AH8" s="44">
        <v>400</v>
      </c>
      <c r="AI8" s="6" t="s">
        <v>1</v>
      </c>
      <c r="AJ8" s="84" t="s">
        <v>221</v>
      </c>
      <c r="AK8" s="60"/>
      <c r="AL8" s="44">
        <v>272</v>
      </c>
      <c r="AM8" s="6" t="s">
        <v>1</v>
      </c>
      <c r="AN8" s="22" t="s">
        <v>192</v>
      </c>
      <c r="AO8" s="60"/>
      <c r="AP8" s="44">
        <v>485</v>
      </c>
      <c r="AQ8" s="6" t="s">
        <v>1</v>
      </c>
      <c r="AR8" s="23" t="s">
        <v>31</v>
      </c>
      <c r="AS8" s="60"/>
      <c r="AT8" s="44">
        <v>480</v>
      </c>
      <c r="AU8" s="6" t="s">
        <v>1</v>
      </c>
      <c r="AV8" s="23" t="s">
        <v>191</v>
      </c>
      <c r="AW8" s="60"/>
      <c r="AX8" s="44">
        <v>529</v>
      </c>
      <c r="AY8" s="6" t="s">
        <v>1</v>
      </c>
      <c r="AZ8" s="23" t="s">
        <v>29</v>
      </c>
      <c r="BA8" s="60"/>
      <c r="BB8" s="44">
        <v>364</v>
      </c>
      <c r="BC8" s="6" t="s">
        <v>1</v>
      </c>
      <c r="BD8" s="61" t="s">
        <v>113</v>
      </c>
      <c r="BE8" s="60"/>
      <c r="BF8" s="44">
        <v>835</v>
      </c>
      <c r="BG8" s="6" t="s">
        <v>1</v>
      </c>
      <c r="BH8" s="23" t="s">
        <v>191</v>
      </c>
    </row>
    <row r="9" spans="1:60">
      <c r="A9">
        <v>7</v>
      </c>
      <c r="B9" s="44">
        <v>357</v>
      </c>
      <c r="C9" s="6" t="s">
        <v>1</v>
      </c>
      <c r="D9" s="23" t="s">
        <v>17</v>
      </c>
      <c r="E9" s="60"/>
      <c r="F9" s="44">
        <v>336</v>
      </c>
      <c r="G9" s="6" t="s">
        <v>1</v>
      </c>
      <c r="H9" s="23" t="s">
        <v>14</v>
      </c>
      <c r="I9" s="60"/>
      <c r="J9" s="44">
        <v>420</v>
      </c>
      <c r="K9" s="6" t="s">
        <v>1</v>
      </c>
      <c r="L9" s="22" t="s">
        <v>16</v>
      </c>
      <c r="M9" s="60"/>
      <c r="N9" s="44">
        <v>283</v>
      </c>
      <c r="O9" s="6" t="s">
        <v>1</v>
      </c>
      <c r="P9" s="23" t="s">
        <v>17</v>
      </c>
      <c r="Q9" s="60"/>
      <c r="R9" s="44">
        <v>595</v>
      </c>
      <c r="S9" s="6" t="s">
        <v>1</v>
      </c>
      <c r="T9" s="23" t="s">
        <v>191</v>
      </c>
      <c r="U9" s="60"/>
      <c r="V9" s="44">
        <v>349.8</v>
      </c>
      <c r="W9" s="6" t="s">
        <v>1</v>
      </c>
      <c r="X9" s="23" t="s">
        <v>17</v>
      </c>
      <c r="Y9" s="60"/>
      <c r="Z9" s="44">
        <v>364.7</v>
      </c>
      <c r="AA9" s="6" t="s">
        <v>1</v>
      </c>
      <c r="AB9" s="23" t="s">
        <v>17</v>
      </c>
      <c r="AC9" s="60"/>
      <c r="AD9" s="44">
        <v>262</v>
      </c>
      <c r="AE9" s="6" t="s">
        <v>1</v>
      </c>
      <c r="AF9" s="61" t="s">
        <v>113</v>
      </c>
      <c r="AG9" s="60"/>
      <c r="AH9" s="44">
        <v>340</v>
      </c>
      <c r="AI9" s="6" t="s">
        <v>1</v>
      </c>
      <c r="AJ9" s="22" t="s">
        <v>192</v>
      </c>
      <c r="AK9" s="60"/>
      <c r="AL9" s="44">
        <v>228</v>
      </c>
      <c r="AM9" s="6" t="s">
        <v>1</v>
      </c>
      <c r="AN9" s="22" t="s">
        <v>30</v>
      </c>
      <c r="AO9" s="60"/>
      <c r="AP9" s="44">
        <v>462</v>
      </c>
      <c r="AQ9" s="6" t="s">
        <v>1</v>
      </c>
      <c r="AR9" s="23" t="s">
        <v>29</v>
      </c>
      <c r="AS9" s="60"/>
      <c r="AT9" s="44">
        <v>411</v>
      </c>
      <c r="AU9" s="6" t="s">
        <v>1</v>
      </c>
      <c r="AV9" s="23" t="s">
        <v>17</v>
      </c>
      <c r="AW9" s="60"/>
      <c r="AX9" s="44">
        <v>480</v>
      </c>
      <c r="AY9" s="6" t="s">
        <v>1</v>
      </c>
      <c r="AZ9" s="22" t="s">
        <v>189</v>
      </c>
      <c r="BA9" s="60"/>
      <c r="BB9" s="44">
        <v>318</v>
      </c>
      <c r="BC9" s="6" t="s">
        <v>1</v>
      </c>
      <c r="BD9" s="22" t="s">
        <v>13</v>
      </c>
      <c r="BE9" s="60"/>
      <c r="BF9" s="44">
        <v>830</v>
      </c>
      <c r="BG9" s="6" t="s">
        <v>1</v>
      </c>
      <c r="BH9" s="23" t="s">
        <v>29</v>
      </c>
    </row>
    <row r="10" spans="1:60">
      <c r="A10">
        <v>8</v>
      </c>
      <c r="B10" s="44">
        <v>255</v>
      </c>
      <c r="C10" s="6" t="s">
        <v>1</v>
      </c>
      <c r="D10" s="61" t="s">
        <v>113</v>
      </c>
      <c r="E10" s="60"/>
      <c r="F10" s="44">
        <v>269</v>
      </c>
      <c r="G10" s="6" t="s">
        <v>1</v>
      </c>
      <c r="H10" s="84" t="s">
        <v>221</v>
      </c>
      <c r="I10" s="60"/>
      <c r="J10" s="44">
        <v>364</v>
      </c>
      <c r="K10" s="6" t="s">
        <v>1</v>
      </c>
      <c r="L10" s="22" t="s">
        <v>192</v>
      </c>
      <c r="M10" s="60"/>
      <c r="N10" s="44">
        <v>270</v>
      </c>
      <c r="O10" s="6" t="s">
        <v>1</v>
      </c>
      <c r="P10" s="22" t="s">
        <v>75</v>
      </c>
      <c r="Q10" s="60"/>
      <c r="R10" s="44">
        <v>473</v>
      </c>
      <c r="S10" s="6" t="s">
        <v>1</v>
      </c>
      <c r="T10" s="23" t="s">
        <v>14</v>
      </c>
      <c r="U10" s="60"/>
      <c r="V10" s="44">
        <v>342</v>
      </c>
      <c r="W10" s="6" t="s">
        <v>1</v>
      </c>
      <c r="X10" s="22" t="s">
        <v>189</v>
      </c>
      <c r="Y10" s="60"/>
      <c r="Z10" s="44">
        <v>342</v>
      </c>
      <c r="AA10" s="6" t="s">
        <v>1</v>
      </c>
      <c r="AB10" s="58" t="s">
        <v>78</v>
      </c>
      <c r="AC10" s="60"/>
      <c r="AD10" s="44">
        <v>245</v>
      </c>
      <c r="AE10" s="6" t="s">
        <v>1</v>
      </c>
      <c r="AF10" s="23" t="s">
        <v>15</v>
      </c>
      <c r="AG10" s="60"/>
      <c r="AH10" s="44">
        <v>290</v>
      </c>
      <c r="AI10" s="6" t="s">
        <v>1</v>
      </c>
      <c r="AJ10" s="22" t="s">
        <v>30</v>
      </c>
      <c r="AK10" s="60"/>
      <c r="AL10" s="44">
        <v>205</v>
      </c>
      <c r="AM10" s="6" t="s">
        <v>1</v>
      </c>
      <c r="AN10" s="22" t="s">
        <v>94</v>
      </c>
      <c r="AO10" s="60"/>
      <c r="AP10" s="44">
        <v>352</v>
      </c>
      <c r="AQ10" s="6" t="s">
        <v>1</v>
      </c>
      <c r="AR10" s="61" t="s">
        <v>113</v>
      </c>
      <c r="AS10" s="60"/>
      <c r="AT10" s="44">
        <v>294</v>
      </c>
      <c r="AU10" s="6" t="s">
        <v>1</v>
      </c>
      <c r="AV10" s="61" t="s">
        <v>113</v>
      </c>
      <c r="AW10" s="60"/>
      <c r="AX10" s="44">
        <v>418</v>
      </c>
      <c r="AY10" s="6" t="s">
        <v>1</v>
      </c>
      <c r="AZ10" s="23" t="s">
        <v>31</v>
      </c>
      <c r="BA10" s="60"/>
      <c r="BB10" s="44">
        <v>280</v>
      </c>
      <c r="BC10" s="6" t="s">
        <v>1</v>
      </c>
      <c r="BD10" s="22" t="s">
        <v>75</v>
      </c>
      <c r="BE10" s="60"/>
      <c r="BF10" s="44">
        <v>610</v>
      </c>
      <c r="BG10" s="6" t="s">
        <v>1</v>
      </c>
      <c r="BH10" s="59" t="s">
        <v>131</v>
      </c>
    </row>
    <row r="11" spans="1:60">
      <c r="A11">
        <v>9</v>
      </c>
      <c r="B11" s="63">
        <v>244</v>
      </c>
      <c r="C11" s="6" t="s">
        <v>1</v>
      </c>
      <c r="D11" s="22" t="s">
        <v>13</v>
      </c>
      <c r="E11" s="60"/>
      <c r="F11" s="63">
        <v>268</v>
      </c>
      <c r="G11" s="6" t="s">
        <v>1</v>
      </c>
      <c r="H11" s="22" t="s">
        <v>75</v>
      </c>
      <c r="I11" s="60"/>
      <c r="J11" s="63">
        <v>310</v>
      </c>
      <c r="K11" s="6" t="s">
        <v>1</v>
      </c>
      <c r="L11" s="23" t="s">
        <v>29</v>
      </c>
      <c r="M11" s="60"/>
      <c r="N11" s="63">
        <v>200</v>
      </c>
      <c r="O11" s="6" t="s">
        <v>1</v>
      </c>
      <c r="P11" s="58" t="s">
        <v>77</v>
      </c>
      <c r="Q11" s="60"/>
      <c r="R11" s="63">
        <v>292</v>
      </c>
      <c r="S11" s="6" t="s">
        <v>1</v>
      </c>
      <c r="T11" s="23" t="s">
        <v>29</v>
      </c>
      <c r="U11" s="60"/>
      <c r="V11" s="63">
        <v>334</v>
      </c>
      <c r="W11" s="6" t="s">
        <v>1</v>
      </c>
      <c r="X11" s="23" t="s">
        <v>191</v>
      </c>
      <c r="Y11" s="60"/>
      <c r="Z11" s="63">
        <v>310</v>
      </c>
      <c r="AA11" s="6" t="s">
        <v>1</v>
      </c>
      <c r="AB11" s="23" t="s">
        <v>29</v>
      </c>
      <c r="AC11" s="60"/>
      <c r="AD11" s="63">
        <v>200</v>
      </c>
      <c r="AE11" s="6" t="s">
        <v>1</v>
      </c>
      <c r="AF11" s="58" t="s">
        <v>77</v>
      </c>
      <c r="AG11" s="60"/>
      <c r="AH11" s="44">
        <v>254</v>
      </c>
      <c r="AI11" s="6" t="s">
        <v>1</v>
      </c>
      <c r="AJ11" s="22" t="s">
        <v>94</v>
      </c>
      <c r="AK11" s="60"/>
      <c r="AL11" s="63">
        <v>200</v>
      </c>
      <c r="AM11" s="6" t="s">
        <v>1</v>
      </c>
      <c r="AN11" s="58" t="s">
        <v>77</v>
      </c>
      <c r="AO11" s="60"/>
      <c r="AP11" s="63">
        <v>280</v>
      </c>
      <c r="AQ11" s="6" t="s">
        <v>1</v>
      </c>
      <c r="AR11" s="22" t="s">
        <v>13</v>
      </c>
      <c r="AS11" s="60"/>
      <c r="AT11" s="63">
        <v>280</v>
      </c>
      <c r="AU11" s="6" t="s">
        <v>1</v>
      </c>
      <c r="AV11" s="59" t="s">
        <v>131</v>
      </c>
      <c r="AW11" s="60"/>
      <c r="AX11" s="63">
        <v>398</v>
      </c>
      <c r="AY11" s="6" t="s">
        <v>1</v>
      </c>
      <c r="AZ11" s="61" t="s">
        <v>113</v>
      </c>
      <c r="BA11" s="60"/>
      <c r="BB11" s="63">
        <v>268</v>
      </c>
      <c r="BC11" s="6" t="s">
        <v>1</v>
      </c>
      <c r="BD11" s="22" t="s">
        <v>30</v>
      </c>
      <c r="BE11" s="60"/>
      <c r="BF11" s="63">
        <v>550</v>
      </c>
      <c r="BG11" s="6" t="s">
        <v>1</v>
      </c>
      <c r="BH11" s="22" t="s">
        <v>192</v>
      </c>
    </row>
    <row r="12" spans="1:60">
      <c r="A12">
        <v>10</v>
      </c>
      <c r="B12" s="44">
        <v>215</v>
      </c>
      <c r="C12" s="6" t="s">
        <v>1</v>
      </c>
      <c r="D12" s="23" t="s">
        <v>29</v>
      </c>
      <c r="E12" s="60"/>
      <c r="F12" s="44">
        <v>254</v>
      </c>
      <c r="G12" s="6" t="s">
        <v>1</v>
      </c>
      <c r="H12" s="22" t="s">
        <v>86</v>
      </c>
      <c r="I12" s="60"/>
      <c r="J12" s="44">
        <v>285</v>
      </c>
      <c r="K12" s="6" t="s">
        <v>1</v>
      </c>
      <c r="L12" s="22" t="s">
        <v>13</v>
      </c>
      <c r="M12" s="60"/>
      <c r="N12" s="44">
        <v>190</v>
      </c>
      <c r="O12" s="6" t="s">
        <v>1</v>
      </c>
      <c r="P12" s="22" t="s">
        <v>94</v>
      </c>
      <c r="Q12" s="60"/>
      <c r="R12" s="44">
        <v>286</v>
      </c>
      <c r="S12" s="6" t="s">
        <v>1</v>
      </c>
      <c r="T12" s="61" t="s">
        <v>113</v>
      </c>
      <c r="U12" s="60"/>
      <c r="V12" s="44">
        <v>194.8</v>
      </c>
      <c r="W12" s="6" t="s">
        <v>1</v>
      </c>
      <c r="X12" s="84" t="s">
        <v>221</v>
      </c>
      <c r="Y12" s="60"/>
      <c r="Z12" s="44">
        <v>200</v>
      </c>
      <c r="AA12" s="6" t="s">
        <v>1</v>
      </c>
      <c r="AB12" s="22" t="s">
        <v>75</v>
      </c>
      <c r="AC12" s="60"/>
      <c r="AD12" s="44">
        <v>200</v>
      </c>
      <c r="AE12" s="6" t="s">
        <v>1</v>
      </c>
      <c r="AF12" s="58" t="s">
        <v>91</v>
      </c>
      <c r="AG12" s="60"/>
      <c r="AH12" s="44">
        <v>200</v>
      </c>
      <c r="AI12" s="6" t="s">
        <v>1</v>
      </c>
      <c r="AJ12" s="22" t="s">
        <v>75</v>
      </c>
      <c r="AK12" s="60"/>
      <c r="AL12" s="44">
        <v>192</v>
      </c>
      <c r="AM12" s="6" t="s">
        <v>1</v>
      </c>
      <c r="AN12" s="84" t="s">
        <v>221</v>
      </c>
      <c r="AO12" s="60"/>
      <c r="AP12" s="44">
        <v>260</v>
      </c>
      <c r="AQ12" s="6" t="s">
        <v>1</v>
      </c>
      <c r="AR12" s="22" t="s">
        <v>94</v>
      </c>
      <c r="AS12" s="60"/>
      <c r="AT12" s="44">
        <v>270</v>
      </c>
      <c r="AU12" s="6" t="s">
        <v>1</v>
      </c>
      <c r="AV12" s="23" t="s">
        <v>29</v>
      </c>
      <c r="AW12" s="60"/>
      <c r="AX12" s="44">
        <v>200</v>
      </c>
      <c r="AY12" s="6" t="s">
        <v>1</v>
      </c>
      <c r="AZ12" s="22" t="s">
        <v>75</v>
      </c>
      <c r="BA12" s="60"/>
      <c r="BB12" s="44">
        <v>254</v>
      </c>
      <c r="BC12" s="6" t="s">
        <v>1</v>
      </c>
      <c r="BD12" s="22" t="s">
        <v>94</v>
      </c>
      <c r="BE12" s="60"/>
      <c r="BF12" s="44">
        <v>488</v>
      </c>
      <c r="BG12" s="6" t="s">
        <v>1</v>
      </c>
      <c r="BH12" s="23" t="s">
        <v>14</v>
      </c>
    </row>
    <row r="13" spans="1:60">
      <c r="A13">
        <v>11</v>
      </c>
      <c r="B13" s="44">
        <v>200</v>
      </c>
      <c r="C13" s="6" t="s">
        <v>1</v>
      </c>
      <c r="D13" s="22" t="s">
        <v>192</v>
      </c>
      <c r="E13" s="60"/>
      <c r="F13" s="44">
        <v>234</v>
      </c>
      <c r="G13" s="6" t="s">
        <v>1</v>
      </c>
      <c r="H13" s="22" t="s">
        <v>73</v>
      </c>
      <c r="I13" s="60"/>
      <c r="J13" s="44">
        <v>255</v>
      </c>
      <c r="K13" s="6" t="s">
        <v>1</v>
      </c>
      <c r="L13" s="58" t="s">
        <v>77</v>
      </c>
      <c r="M13" s="60"/>
      <c r="N13" s="44">
        <v>170</v>
      </c>
      <c r="O13" s="6" t="s">
        <v>1</v>
      </c>
      <c r="P13" s="22" t="s">
        <v>13</v>
      </c>
      <c r="Q13" s="60"/>
      <c r="R13" s="44">
        <v>280</v>
      </c>
      <c r="S13" s="6" t="s">
        <v>1</v>
      </c>
      <c r="T13" s="22" t="s">
        <v>73</v>
      </c>
      <c r="U13" s="60"/>
      <c r="V13" s="44">
        <v>287.8</v>
      </c>
      <c r="W13" s="6" t="s">
        <v>1</v>
      </c>
      <c r="X13" s="22" t="s">
        <v>94</v>
      </c>
      <c r="Y13" s="60"/>
      <c r="Z13" s="44">
        <v>180</v>
      </c>
      <c r="AA13" s="6" t="s">
        <v>1</v>
      </c>
      <c r="AB13" s="23" t="s">
        <v>15</v>
      </c>
      <c r="AC13" s="60"/>
      <c r="AD13" s="44">
        <v>175</v>
      </c>
      <c r="AE13" s="6" t="s">
        <v>1</v>
      </c>
      <c r="AF13" s="58" t="s">
        <v>182</v>
      </c>
      <c r="AG13" s="60"/>
      <c r="AH13" s="44">
        <v>184</v>
      </c>
      <c r="AI13" s="6" t="s">
        <v>1</v>
      </c>
      <c r="AJ13" s="22" t="s">
        <v>73</v>
      </c>
      <c r="AK13" s="60"/>
      <c r="AL13" s="44">
        <v>184</v>
      </c>
      <c r="AM13" s="6" t="s">
        <v>1</v>
      </c>
      <c r="AN13" s="23" t="s">
        <v>14</v>
      </c>
      <c r="AO13" s="60"/>
      <c r="AP13" s="44">
        <v>255</v>
      </c>
      <c r="AQ13" s="6" t="s">
        <v>1</v>
      </c>
      <c r="AR13" s="58" t="s">
        <v>77</v>
      </c>
      <c r="AS13" s="60"/>
      <c r="AT13" s="44">
        <v>214</v>
      </c>
      <c r="AU13" s="6" t="s">
        <v>1</v>
      </c>
      <c r="AV13" s="23" t="s">
        <v>15</v>
      </c>
      <c r="AW13" s="60"/>
      <c r="AX13" s="44">
        <v>192</v>
      </c>
      <c r="AY13" s="6" t="s">
        <v>1</v>
      </c>
      <c r="AZ13" s="58" t="s">
        <v>77</v>
      </c>
      <c r="BA13" s="60"/>
      <c r="BB13" s="44">
        <v>230</v>
      </c>
      <c r="BC13" s="6" t="s">
        <v>1</v>
      </c>
      <c r="BD13" s="23" t="s">
        <v>191</v>
      </c>
      <c r="BE13" s="60"/>
      <c r="BF13" s="44">
        <v>460</v>
      </c>
      <c r="BG13" s="6" t="s">
        <v>1</v>
      </c>
      <c r="BH13" s="22" t="s">
        <v>94</v>
      </c>
    </row>
    <row r="14" spans="1:60">
      <c r="A14">
        <v>12</v>
      </c>
      <c r="B14" s="44">
        <v>168</v>
      </c>
      <c r="C14" s="6" t="s">
        <v>1</v>
      </c>
      <c r="D14" s="58" t="s">
        <v>77</v>
      </c>
      <c r="E14" s="60"/>
      <c r="F14" s="44">
        <v>200</v>
      </c>
      <c r="G14" s="6" t="s">
        <v>1</v>
      </c>
      <c r="H14" s="22" t="s">
        <v>192</v>
      </c>
      <c r="I14" s="60"/>
      <c r="J14" s="44">
        <v>200</v>
      </c>
      <c r="K14" s="6" t="s">
        <v>1</v>
      </c>
      <c r="L14" s="61" t="s">
        <v>113</v>
      </c>
      <c r="M14" s="60"/>
      <c r="N14" s="44">
        <v>159</v>
      </c>
      <c r="O14" s="6" t="s">
        <v>1</v>
      </c>
      <c r="P14" s="58" t="s">
        <v>91</v>
      </c>
      <c r="Q14" s="60"/>
      <c r="R14" s="44">
        <v>280</v>
      </c>
      <c r="S14" s="6" t="s">
        <v>1</v>
      </c>
      <c r="T14" s="22" t="s">
        <v>192</v>
      </c>
      <c r="U14" s="60"/>
      <c r="V14" s="44">
        <v>248</v>
      </c>
      <c r="W14" s="6" t="s">
        <v>1</v>
      </c>
      <c r="X14" s="23" t="s">
        <v>15</v>
      </c>
      <c r="Y14" s="60"/>
      <c r="Z14" s="44">
        <v>170</v>
      </c>
      <c r="AA14" s="6" t="s">
        <v>1</v>
      </c>
      <c r="AB14" s="61" t="s">
        <v>113</v>
      </c>
      <c r="AC14" s="60"/>
      <c r="AD14" s="44">
        <v>142</v>
      </c>
      <c r="AE14" s="6" t="s">
        <v>1</v>
      </c>
      <c r="AF14" s="58" t="s">
        <v>183</v>
      </c>
      <c r="AG14" s="60"/>
      <c r="AH14" s="44">
        <v>184</v>
      </c>
      <c r="AI14" s="6" t="s">
        <v>1</v>
      </c>
      <c r="AJ14" s="59" t="s">
        <v>132</v>
      </c>
      <c r="AK14" s="60"/>
      <c r="AL14" s="44">
        <v>184</v>
      </c>
      <c r="AM14" s="6" t="s">
        <v>1</v>
      </c>
      <c r="AN14" s="22" t="s">
        <v>75</v>
      </c>
      <c r="AO14" s="60"/>
      <c r="AP14" s="44">
        <v>230</v>
      </c>
      <c r="AQ14" s="6" t="s">
        <v>1</v>
      </c>
      <c r="AR14" s="23" t="s">
        <v>15</v>
      </c>
      <c r="AS14" s="60"/>
      <c r="AT14" s="44">
        <v>200</v>
      </c>
      <c r="AU14" s="6" t="s">
        <v>1</v>
      </c>
      <c r="AV14" s="58" t="s">
        <v>77</v>
      </c>
      <c r="AW14" s="60"/>
      <c r="AX14" s="44">
        <v>184</v>
      </c>
      <c r="AY14" s="6" t="s">
        <v>1</v>
      </c>
      <c r="AZ14" s="58" t="s">
        <v>91</v>
      </c>
      <c r="BA14" s="60"/>
      <c r="BB14" s="44">
        <v>230</v>
      </c>
      <c r="BC14" s="6" t="s">
        <v>1</v>
      </c>
      <c r="BD14" s="22" t="s">
        <v>192</v>
      </c>
      <c r="BE14" s="60"/>
      <c r="BF14" s="44">
        <v>284</v>
      </c>
      <c r="BG14" s="6" t="s">
        <v>1</v>
      </c>
      <c r="BH14" s="22" t="s">
        <v>75</v>
      </c>
    </row>
    <row r="15" spans="1:60">
      <c r="A15">
        <v>13</v>
      </c>
      <c r="B15" s="44">
        <v>168</v>
      </c>
      <c r="C15" s="6" t="s">
        <v>1</v>
      </c>
      <c r="D15" s="22" t="s">
        <v>73</v>
      </c>
      <c r="E15" s="60"/>
      <c r="F15" s="44">
        <v>184</v>
      </c>
      <c r="G15" s="6" t="s">
        <v>1</v>
      </c>
      <c r="H15" s="58" t="s">
        <v>91</v>
      </c>
      <c r="I15" s="60"/>
      <c r="J15" s="44">
        <v>190</v>
      </c>
      <c r="K15" s="6" t="s">
        <v>1</v>
      </c>
      <c r="L15" s="23" t="s">
        <v>15</v>
      </c>
      <c r="M15" s="60"/>
      <c r="N15" s="44">
        <v>150</v>
      </c>
      <c r="O15" s="6" t="s">
        <v>1</v>
      </c>
      <c r="P15" s="22" t="s">
        <v>86</v>
      </c>
      <c r="Q15" s="60"/>
      <c r="R15" s="44">
        <v>200</v>
      </c>
      <c r="S15" s="6" t="s">
        <v>1</v>
      </c>
      <c r="T15" s="58" t="s">
        <v>77</v>
      </c>
      <c r="U15" s="60"/>
      <c r="V15" s="44">
        <v>228</v>
      </c>
      <c r="W15" s="6" t="s">
        <v>1</v>
      </c>
      <c r="X15" s="22" t="s">
        <v>73</v>
      </c>
      <c r="Y15" s="60"/>
      <c r="Z15" s="44">
        <v>184</v>
      </c>
      <c r="AA15" s="6" t="s">
        <v>1</v>
      </c>
      <c r="AB15" s="58" t="s">
        <v>77</v>
      </c>
      <c r="AC15" s="60"/>
      <c r="AD15" s="44">
        <v>92</v>
      </c>
      <c r="AE15" s="6" t="s">
        <v>1</v>
      </c>
      <c r="AF15" s="23" t="s">
        <v>76</v>
      </c>
      <c r="AG15" s="60"/>
      <c r="AH15" s="44"/>
      <c r="AI15" s="6"/>
      <c r="AJ15" s="26"/>
      <c r="AK15" s="60"/>
      <c r="AL15" s="44">
        <v>150</v>
      </c>
      <c r="AM15" s="6" t="s">
        <v>1</v>
      </c>
      <c r="AN15" s="22" t="s">
        <v>73</v>
      </c>
      <c r="AO15" s="60"/>
      <c r="AP15" s="44">
        <v>200</v>
      </c>
      <c r="AQ15" s="6" t="s">
        <v>1</v>
      </c>
      <c r="AR15" s="58" t="s">
        <v>91</v>
      </c>
      <c r="AS15" s="60"/>
      <c r="AT15" s="44">
        <v>185</v>
      </c>
      <c r="AU15" s="6" t="s">
        <v>1</v>
      </c>
      <c r="AV15" s="22" t="s">
        <v>94</v>
      </c>
      <c r="AW15" s="60"/>
      <c r="AX15" s="44">
        <v>142</v>
      </c>
      <c r="AY15" s="6" t="s">
        <v>1</v>
      </c>
      <c r="AZ15" s="22" t="s">
        <v>30</v>
      </c>
      <c r="BA15" s="60"/>
      <c r="BB15" s="44">
        <v>184</v>
      </c>
      <c r="BC15" s="6" t="s">
        <v>1</v>
      </c>
      <c r="BD15" s="23" t="s">
        <v>17</v>
      </c>
      <c r="BE15" s="60"/>
      <c r="BF15" s="44">
        <v>240</v>
      </c>
      <c r="BG15" s="6" t="s">
        <v>1</v>
      </c>
      <c r="BH15" s="22" t="s">
        <v>73</v>
      </c>
    </row>
    <row r="16" spans="1:60">
      <c r="A16">
        <v>14</v>
      </c>
      <c r="B16" s="44">
        <v>134</v>
      </c>
      <c r="C16" s="6" t="s">
        <v>1</v>
      </c>
      <c r="D16" s="58" t="s">
        <v>91</v>
      </c>
      <c r="E16" s="60"/>
      <c r="F16" s="44">
        <v>180</v>
      </c>
      <c r="G16" s="6" t="s">
        <v>1</v>
      </c>
      <c r="H16" s="22" t="s">
        <v>30</v>
      </c>
      <c r="I16" s="60"/>
      <c r="J16" s="44">
        <v>159</v>
      </c>
      <c r="K16" s="6" t="s">
        <v>1</v>
      </c>
      <c r="L16" s="22" t="s">
        <v>75</v>
      </c>
      <c r="M16" s="60"/>
      <c r="N16" s="44">
        <v>150</v>
      </c>
      <c r="O16" s="6" t="s">
        <v>1</v>
      </c>
      <c r="P16" s="84" t="s">
        <v>221</v>
      </c>
      <c r="Q16" s="60"/>
      <c r="R16" s="44">
        <v>200</v>
      </c>
      <c r="S16" s="6" t="s">
        <v>1</v>
      </c>
      <c r="T16" s="58" t="s">
        <v>91</v>
      </c>
      <c r="U16" s="60"/>
      <c r="V16" s="44">
        <v>225</v>
      </c>
      <c r="W16" s="6" t="s">
        <v>1</v>
      </c>
      <c r="X16" s="22" t="s">
        <v>192</v>
      </c>
      <c r="Y16" s="60"/>
      <c r="Z16" s="44">
        <v>184</v>
      </c>
      <c r="AA16" s="6" t="s">
        <v>1</v>
      </c>
      <c r="AB16" s="58" t="s">
        <v>91</v>
      </c>
      <c r="AC16" s="60"/>
      <c r="AD16" s="44">
        <v>80</v>
      </c>
      <c r="AE16" s="6" t="s">
        <v>1</v>
      </c>
      <c r="AF16" s="58" t="s">
        <v>180</v>
      </c>
      <c r="AG16" s="60"/>
      <c r="AH16" s="44"/>
      <c r="AI16" s="6"/>
      <c r="AJ16" s="150"/>
      <c r="AK16" s="60"/>
      <c r="AL16" s="44">
        <v>122</v>
      </c>
      <c r="AM16" s="6" t="s">
        <v>1</v>
      </c>
      <c r="AN16" s="23" t="s">
        <v>29</v>
      </c>
      <c r="AO16" s="60"/>
      <c r="AP16" s="44">
        <v>184</v>
      </c>
      <c r="AQ16" s="6" t="s">
        <v>1</v>
      </c>
      <c r="AR16" s="22" t="s">
        <v>75</v>
      </c>
      <c r="AS16" s="60"/>
      <c r="AT16" s="44">
        <v>184</v>
      </c>
      <c r="AU16" s="6" t="s">
        <v>1</v>
      </c>
      <c r="AV16" s="22" t="s">
        <v>75</v>
      </c>
      <c r="AW16" s="60"/>
      <c r="AX16" s="44">
        <v>134</v>
      </c>
      <c r="AY16" s="6" t="s">
        <v>1</v>
      </c>
      <c r="AZ16" s="59" t="s">
        <v>132</v>
      </c>
      <c r="BA16" s="60"/>
      <c r="BB16" s="44">
        <v>200</v>
      </c>
      <c r="BC16" s="6" t="s">
        <v>1</v>
      </c>
      <c r="BD16" s="59" t="s">
        <v>131</v>
      </c>
      <c r="BE16" s="60"/>
      <c r="BF16" s="44">
        <v>220</v>
      </c>
      <c r="BG16" s="6" t="s">
        <v>1</v>
      </c>
      <c r="BH16" s="22" t="s">
        <v>30</v>
      </c>
    </row>
    <row r="17" spans="1:60">
      <c r="A17">
        <v>15</v>
      </c>
      <c r="B17" s="44">
        <v>120</v>
      </c>
      <c r="C17" s="6" t="s">
        <v>1</v>
      </c>
      <c r="D17" s="23" t="s">
        <v>14</v>
      </c>
      <c r="E17" s="60"/>
      <c r="F17" s="44">
        <v>159</v>
      </c>
      <c r="G17" s="6" t="s">
        <v>1</v>
      </c>
      <c r="H17" s="22" t="s">
        <v>16</v>
      </c>
      <c r="I17" s="60"/>
      <c r="J17" s="44">
        <v>115</v>
      </c>
      <c r="K17" s="6" t="s">
        <v>1</v>
      </c>
      <c r="L17" s="59" t="s">
        <v>131</v>
      </c>
      <c r="M17" s="60"/>
      <c r="N17" s="44">
        <v>115</v>
      </c>
      <c r="O17" s="6" t="s">
        <v>1</v>
      </c>
      <c r="P17" s="22" t="s">
        <v>30</v>
      </c>
      <c r="Q17" s="60"/>
      <c r="R17" s="44">
        <v>200</v>
      </c>
      <c r="S17" s="6" t="s">
        <v>1</v>
      </c>
      <c r="T17" s="59" t="s">
        <v>131</v>
      </c>
      <c r="U17" s="60"/>
      <c r="V17" s="44">
        <v>184</v>
      </c>
      <c r="W17" s="6" t="s">
        <v>1</v>
      </c>
      <c r="X17" s="58" t="s">
        <v>78</v>
      </c>
      <c r="Y17" s="60"/>
      <c r="Z17" s="44">
        <v>134.69999999999999</v>
      </c>
      <c r="AA17" s="6" t="s">
        <v>1</v>
      </c>
      <c r="AB17" s="58" t="s">
        <v>183</v>
      </c>
      <c r="AC17" s="60"/>
      <c r="AD17" s="44"/>
      <c r="AE17" s="6"/>
      <c r="AF17" s="150"/>
      <c r="AG17" s="60"/>
      <c r="AH17" s="44"/>
      <c r="AI17" s="6"/>
      <c r="AJ17" s="150"/>
      <c r="AK17" s="60"/>
      <c r="AL17" s="44">
        <v>95</v>
      </c>
      <c r="AM17" s="6" t="s">
        <v>1</v>
      </c>
      <c r="AN17" s="58" t="s">
        <v>182</v>
      </c>
      <c r="AO17" s="60"/>
      <c r="AP17" s="44">
        <v>184</v>
      </c>
      <c r="AQ17" s="6" t="s">
        <v>1</v>
      </c>
      <c r="AR17" s="22" t="s">
        <v>73</v>
      </c>
      <c r="AS17" s="60"/>
      <c r="AT17" s="44">
        <v>168</v>
      </c>
      <c r="AU17" s="6" t="s">
        <v>1</v>
      </c>
      <c r="AV17" s="22" t="s">
        <v>73</v>
      </c>
      <c r="AW17" s="60"/>
      <c r="AX17" s="44">
        <v>120</v>
      </c>
      <c r="AY17" s="6" t="s">
        <v>1</v>
      </c>
      <c r="AZ17" s="23" t="s">
        <v>76</v>
      </c>
      <c r="BA17" s="60"/>
      <c r="BB17" s="44">
        <v>200</v>
      </c>
      <c r="BC17" s="6" t="s">
        <v>1</v>
      </c>
      <c r="BD17" s="22" t="s">
        <v>73</v>
      </c>
      <c r="BE17" s="60"/>
      <c r="BF17" s="44">
        <v>200</v>
      </c>
      <c r="BG17" s="6" t="s">
        <v>1</v>
      </c>
      <c r="BH17" s="23" t="s">
        <v>17</v>
      </c>
    </row>
    <row r="18" spans="1:60">
      <c r="A18">
        <v>16</v>
      </c>
      <c r="B18" s="44">
        <v>100</v>
      </c>
      <c r="C18" s="6" t="s">
        <v>1</v>
      </c>
      <c r="D18" s="58" t="s">
        <v>183</v>
      </c>
      <c r="E18" s="60"/>
      <c r="F18" s="44">
        <v>127</v>
      </c>
      <c r="G18" s="6" t="s">
        <v>1</v>
      </c>
      <c r="H18" s="23" t="s">
        <v>15</v>
      </c>
      <c r="I18" s="60"/>
      <c r="J18" s="44">
        <v>92</v>
      </c>
      <c r="K18" s="6" t="s">
        <v>1</v>
      </c>
      <c r="L18" s="58" t="s">
        <v>183</v>
      </c>
      <c r="M18" s="60"/>
      <c r="N18" s="44">
        <v>100</v>
      </c>
      <c r="O18" s="6" t="s">
        <v>1</v>
      </c>
      <c r="P18" s="22" t="s">
        <v>189</v>
      </c>
      <c r="Q18" s="60"/>
      <c r="R18" s="44">
        <v>192</v>
      </c>
      <c r="S18" s="6" t="s">
        <v>1</v>
      </c>
      <c r="T18" s="84" t="s">
        <v>221</v>
      </c>
      <c r="U18" s="60"/>
      <c r="V18" s="44">
        <v>160</v>
      </c>
      <c r="W18" s="6" t="s">
        <v>1</v>
      </c>
      <c r="X18" s="22" t="s">
        <v>30</v>
      </c>
      <c r="Y18" s="60"/>
      <c r="Z18" s="44">
        <v>134</v>
      </c>
      <c r="AA18" s="6" t="s">
        <v>1</v>
      </c>
      <c r="AB18" s="22" t="s">
        <v>192</v>
      </c>
      <c r="AC18" s="60"/>
      <c r="AD18" s="44"/>
      <c r="AE18" s="6"/>
      <c r="AF18" s="26"/>
      <c r="AG18" s="60"/>
      <c r="AH18" s="44"/>
      <c r="AI18" s="6"/>
      <c r="AJ18" s="26"/>
      <c r="AK18" s="60"/>
      <c r="AL18" s="44">
        <v>70</v>
      </c>
      <c r="AM18" s="6" t="s">
        <v>1</v>
      </c>
      <c r="AN18" s="23" t="s">
        <v>76</v>
      </c>
      <c r="AO18" s="60"/>
      <c r="AP18" s="44">
        <v>134</v>
      </c>
      <c r="AQ18" s="6" t="s">
        <v>1</v>
      </c>
      <c r="AR18" s="22" t="s">
        <v>192</v>
      </c>
      <c r="AS18" s="60"/>
      <c r="AT18" s="44">
        <v>142</v>
      </c>
      <c r="AU18" s="6" t="s">
        <v>1</v>
      </c>
      <c r="AV18" s="84" t="s">
        <v>221</v>
      </c>
      <c r="AW18" s="60"/>
      <c r="AX18" s="44">
        <v>120</v>
      </c>
      <c r="AY18" s="6" t="s">
        <v>1</v>
      </c>
      <c r="AZ18" s="58" t="s">
        <v>183</v>
      </c>
      <c r="BA18" s="60"/>
      <c r="BB18" s="44">
        <v>190</v>
      </c>
      <c r="BC18" s="6" t="s">
        <v>1</v>
      </c>
      <c r="BD18" s="23" t="s">
        <v>29</v>
      </c>
      <c r="BE18" s="60"/>
      <c r="BF18" s="44">
        <v>180</v>
      </c>
      <c r="BG18" s="6" t="s">
        <v>1</v>
      </c>
      <c r="BH18" s="22" t="s">
        <v>86</v>
      </c>
    </row>
    <row r="19" spans="1:60">
      <c r="A19">
        <v>17</v>
      </c>
      <c r="B19" s="44">
        <v>95</v>
      </c>
      <c r="C19" s="6" t="s">
        <v>1</v>
      </c>
      <c r="D19" s="58" t="s">
        <v>181</v>
      </c>
      <c r="E19" s="60"/>
      <c r="F19" s="44">
        <v>120</v>
      </c>
      <c r="G19" s="6" t="s">
        <v>1</v>
      </c>
      <c r="H19" s="59" t="s">
        <v>132</v>
      </c>
      <c r="I19" s="60"/>
      <c r="J19" s="44">
        <v>100</v>
      </c>
      <c r="K19" s="6" t="s">
        <v>1</v>
      </c>
      <c r="L19" s="22" t="s">
        <v>30</v>
      </c>
      <c r="M19" s="60"/>
      <c r="N19" s="44">
        <v>100</v>
      </c>
      <c r="O19" s="6" t="s">
        <v>1</v>
      </c>
      <c r="P19" s="22" t="s">
        <v>192</v>
      </c>
      <c r="Q19" s="60"/>
      <c r="R19" s="44">
        <v>175</v>
      </c>
      <c r="S19" s="6" t="s">
        <v>1</v>
      </c>
      <c r="T19" s="58" t="s">
        <v>183</v>
      </c>
      <c r="U19" s="60"/>
      <c r="V19" s="44">
        <v>150</v>
      </c>
      <c r="W19" s="6" t="s">
        <v>1</v>
      </c>
      <c r="X19" s="22" t="s">
        <v>75</v>
      </c>
      <c r="Y19" s="60"/>
      <c r="Z19" s="44">
        <v>215</v>
      </c>
      <c r="AA19" s="6" t="s">
        <v>1</v>
      </c>
      <c r="AB19" s="58" t="s">
        <v>182</v>
      </c>
      <c r="AC19" s="60"/>
      <c r="AD19" s="44"/>
      <c r="AE19" s="6"/>
      <c r="AF19" s="150"/>
      <c r="AG19" s="60"/>
      <c r="AH19" s="44"/>
      <c r="AI19" s="6"/>
      <c r="AJ19" s="150"/>
      <c r="AK19" s="60"/>
      <c r="AL19" s="44"/>
      <c r="AM19" s="6"/>
      <c r="AN19" s="150"/>
      <c r="AO19" s="60"/>
      <c r="AP19" s="44">
        <v>115</v>
      </c>
      <c r="AQ19" s="6" t="s">
        <v>1</v>
      </c>
      <c r="AR19" s="22" t="s">
        <v>30</v>
      </c>
      <c r="AS19" s="60"/>
      <c r="AT19" s="44">
        <v>120</v>
      </c>
      <c r="AU19" s="6" t="s">
        <v>1</v>
      </c>
      <c r="AV19" s="59" t="s">
        <v>132</v>
      </c>
      <c r="AW19" s="60"/>
      <c r="AX19" s="44">
        <v>100</v>
      </c>
      <c r="AY19" s="6" t="s">
        <v>1</v>
      </c>
      <c r="AZ19" s="23" t="s">
        <v>15</v>
      </c>
      <c r="BA19" s="60"/>
      <c r="BB19" s="44">
        <v>220</v>
      </c>
      <c r="BC19" s="6" t="s">
        <v>1</v>
      </c>
      <c r="BD19" s="23" t="s">
        <v>76</v>
      </c>
      <c r="BE19" s="60"/>
      <c r="BF19" s="44">
        <v>160</v>
      </c>
      <c r="BG19" s="6" t="s">
        <v>1</v>
      </c>
      <c r="BH19" s="58" t="s">
        <v>183</v>
      </c>
    </row>
    <row r="20" spans="1:60">
      <c r="A20">
        <v>18</v>
      </c>
      <c r="B20" s="44">
        <v>92</v>
      </c>
      <c r="C20" s="6" t="s">
        <v>1</v>
      </c>
      <c r="D20" s="58" t="s">
        <v>182</v>
      </c>
      <c r="E20" s="60"/>
      <c r="F20" s="44">
        <v>85</v>
      </c>
      <c r="G20" s="6" t="s">
        <v>1</v>
      </c>
      <c r="H20" s="23" t="s">
        <v>17</v>
      </c>
      <c r="I20" s="60"/>
      <c r="J20" s="44">
        <v>75</v>
      </c>
      <c r="K20" s="6" t="s">
        <v>1</v>
      </c>
      <c r="L20" s="23" t="s">
        <v>76</v>
      </c>
      <c r="M20" s="60"/>
      <c r="N20" s="44">
        <v>92</v>
      </c>
      <c r="O20" s="6" t="s">
        <v>1</v>
      </c>
      <c r="P20" s="59" t="s">
        <v>131</v>
      </c>
      <c r="Q20" s="60"/>
      <c r="R20" s="44">
        <v>134</v>
      </c>
      <c r="S20" s="6" t="s">
        <v>1</v>
      </c>
      <c r="T20" s="59" t="s">
        <v>132</v>
      </c>
      <c r="U20" s="60"/>
      <c r="V20" s="44">
        <v>110</v>
      </c>
      <c r="W20" s="6" t="s">
        <v>1</v>
      </c>
      <c r="X20" s="23" t="s">
        <v>29</v>
      </c>
      <c r="Y20" s="60"/>
      <c r="Z20" s="44"/>
      <c r="AA20" s="6"/>
      <c r="AB20" s="26"/>
      <c r="AC20" s="60"/>
      <c r="AD20" s="44"/>
      <c r="AE20" s="6"/>
      <c r="AF20" s="26"/>
      <c r="AG20" s="60"/>
      <c r="AH20" s="44"/>
      <c r="AI20" s="6"/>
      <c r="AJ20" s="26"/>
      <c r="AK20" s="60"/>
      <c r="AL20" s="44"/>
      <c r="AM20" s="6"/>
      <c r="AN20" s="26"/>
      <c r="AO20" s="60"/>
      <c r="AP20" s="44">
        <v>107.5</v>
      </c>
      <c r="AQ20" s="6" t="s">
        <v>1</v>
      </c>
      <c r="AR20" s="59" t="s">
        <v>133</v>
      </c>
      <c r="AS20" s="60"/>
      <c r="AT20" s="44">
        <v>100</v>
      </c>
      <c r="AU20" s="6" t="s">
        <v>1</v>
      </c>
      <c r="AV20" s="22" t="s">
        <v>30</v>
      </c>
      <c r="AW20" s="60"/>
      <c r="AX20" s="44">
        <v>92</v>
      </c>
      <c r="AY20" s="6" t="s">
        <v>1</v>
      </c>
      <c r="AZ20" s="59" t="s">
        <v>133</v>
      </c>
      <c r="BA20" s="60"/>
      <c r="BB20" s="44"/>
      <c r="BC20" s="6"/>
      <c r="BD20" s="142"/>
      <c r="BE20" s="60"/>
      <c r="BF20" s="44">
        <v>140</v>
      </c>
      <c r="BG20" s="6" t="s">
        <v>1</v>
      </c>
      <c r="BH20" s="23" t="s">
        <v>76</v>
      </c>
    </row>
    <row r="21" spans="1:60">
      <c r="A21">
        <v>19</v>
      </c>
      <c r="B21" s="44"/>
      <c r="C21" s="6"/>
      <c r="D21" s="23"/>
      <c r="E21" s="60"/>
      <c r="F21" s="44">
        <v>75</v>
      </c>
      <c r="G21" s="6" t="s">
        <v>1</v>
      </c>
      <c r="H21" s="84" t="s">
        <v>222</v>
      </c>
      <c r="I21" s="60"/>
      <c r="J21" s="44">
        <v>67</v>
      </c>
      <c r="K21" s="6" t="s">
        <v>1</v>
      </c>
      <c r="L21" s="58" t="s">
        <v>182</v>
      </c>
      <c r="M21" s="60"/>
      <c r="N21" s="44">
        <v>80</v>
      </c>
      <c r="O21" s="6" t="s">
        <v>1</v>
      </c>
      <c r="P21" s="23" t="s">
        <v>76</v>
      </c>
      <c r="Q21" s="60"/>
      <c r="R21" s="44">
        <v>120</v>
      </c>
      <c r="S21" s="6" t="s">
        <v>1</v>
      </c>
      <c r="T21" s="22" t="s">
        <v>30</v>
      </c>
      <c r="U21" s="60"/>
      <c r="V21" s="44">
        <v>100</v>
      </c>
      <c r="W21" s="6" t="s">
        <v>1</v>
      </c>
      <c r="X21" s="84" t="s">
        <v>222</v>
      </c>
      <c r="Y21" s="60"/>
      <c r="Z21" s="44"/>
      <c r="AA21" s="6"/>
      <c r="AB21" s="150"/>
      <c r="AC21" s="60"/>
      <c r="AD21" s="44"/>
      <c r="AE21" s="6"/>
      <c r="AF21" s="150"/>
      <c r="AG21" s="60"/>
      <c r="AH21" s="44"/>
      <c r="AI21" s="6"/>
      <c r="AJ21" s="150"/>
      <c r="AK21" s="60"/>
      <c r="AL21" s="44"/>
      <c r="AM21" s="6"/>
      <c r="AN21" s="150"/>
      <c r="AO21" s="60"/>
      <c r="AP21" s="44">
        <v>90</v>
      </c>
      <c r="AQ21" s="6" t="s">
        <v>1</v>
      </c>
      <c r="AR21" s="58" t="s">
        <v>182</v>
      </c>
      <c r="AS21" s="60"/>
      <c r="AT21" s="44">
        <v>85</v>
      </c>
      <c r="AU21" s="6" t="s">
        <v>1</v>
      </c>
      <c r="AV21" s="22" t="s">
        <v>192</v>
      </c>
      <c r="AW21" s="60"/>
      <c r="AX21" s="44"/>
      <c r="AY21" s="6"/>
      <c r="AZ21" s="26"/>
      <c r="BA21" s="60"/>
      <c r="BB21" s="44"/>
      <c r="BC21" s="6"/>
      <c r="BD21" s="26"/>
      <c r="BE21" s="60"/>
      <c r="BF21" s="44">
        <v>60</v>
      </c>
      <c r="BG21" s="6" t="s">
        <v>1</v>
      </c>
      <c r="BH21" s="58" t="s">
        <v>77</v>
      </c>
    </row>
    <row r="22" spans="1:60">
      <c r="A22">
        <v>20</v>
      </c>
      <c r="B22" s="44">
        <v>70</v>
      </c>
      <c r="C22" s="6" t="s">
        <v>1</v>
      </c>
      <c r="D22" s="58" t="s">
        <v>180</v>
      </c>
      <c r="E22" s="60"/>
      <c r="F22" s="44">
        <v>60</v>
      </c>
      <c r="G22" s="6" t="s">
        <v>1</v>
      </c>
      <c r="H22" s="23" t="s">
        <v>76</v>
      </c>
      <c r="I22" s="60"/>
      <c r="J22" s="44">
        <v>55</v>
      </c>
      <c r="K22" s="6" t="s">
        <v>1</v>
      </c>
      <c r="L22" s="58" t="s">
        <v>180</v>
      </c>
      <c r="M22" s="60"/>
      <c r="N22" s="44">
        <v>79.5</v>
      </c>
      <c r="O22" s="6" t="s">
        <v>1</v>
      </c>
      <c r="P22" s="58" t="s">
        <v>182</v>
      </c>
      <c r="Q22" s="60"/>
      <c r="R22" s="44">
        <v>120</v>
      </c>
      <c r="S22" s="6" t="s">
        <v>1</v>
      </c>
      <c r="T22" s="22" t="s">
        <v>86</v>
      </c>
      <c r="U22" s="60"/>
      <c r="V22" s="44">
        <v>90</v>
      </c>
      <c r="W22" s="6" t="s">
        <v>1</v>
      </c>
      <c r="X22" s="59" t="s">
        <v>132</v>
      </c>
      <c r="Y22" s="60"/>
      <c r="Z22" s="44"/>
      <c r="AA22" s="6"/>
      <c r="AB22" s="142"/>
      <c r="AC22" s="60"/>
      <c r="AD22" s="44"/>
      <c r="AE22" s="6"/>
      <c r="AF22" s="142"/>
      <c r="AG22" s="60"/>
      <c r="AH22" s="44"/>
      <c r="AI22" s="6"/>
      <c r="AJ22" s="142"/>
      <c r="AK22" s="60"/>
      <c r="AL22" s="44"/>
      <c r="AM22" s="6"/>
      <c r="AN22" s="142"/>
      <c r="AO22" s="60"/>
      <c r="AP22" s="44">
        <v>70</v>
      </c>
      <c r="AQ22" s="6" t="s">
        <v>1</v>
      </c>
      <c r="AR22" s="58" t="s">
        <v>180</v>
      </c>
      <c r="AS22" s="60"/>
      <c r="AT22" s="44">
        <v>70</v>
      </c>
      <c r="AU22" s="6" t="s">
        <v>1</v>
      </c>
      <c r="AV22" s="58" t="s">
        <v>182</v>
      </c>
      <c r="AW22" s="60"/>
      <c r="AX22" s="44"/>
      <c r="AY22" s="6"/>
      <c r="AZ22" s="150"/>
      <c r="BA22" s="60"/>
      <c r="BB22" s="44"/>
      <c r="BC22" s="6"/>
      <c r="BD22" s="150"/>
      <c r="BE22" s="60"/>
      <c r="BF22" s="44"/>
      <c r="BG22" s="6"/>
      <c r="BH22" s="150"/>
    </row>
    <row r="23" spans="1:60">
      <c r="A23">
        <v>21</v>
      </c>
      <c r="B23" s="44">
        <v>40</v>
      </c>
      <c r="C23" s="6" t="s">
        <v>1</v>
      </c>
      <c r="D23" s="22" t="s">
        <v>30</v>
      </c>
      <c r="E23" s="60"/>
      <c r="F23" s="44">
        <v>50</v>
      </c>
      <c r="G23" s="6" t="s">
        <v>1</v>
      </c>
      <c r="H23" s="58" t="s">
        <v>182</v>
      </c>
      <c r="I23" s="60"/>
      <c r="J23" s="44"/>
      <c r="K23" s="6" t="s">
        <v>1</v>
      </c>
      <c r="L23" s="58"/>
      <c r="M23" s="60"/>
      <c r="N23" s="44">
        <v>60</v>
      </c>
      <c r="O23" s="6" t="s">
        <v>1</v>
      </c>
      <c r="P23" s="23" t="s">
        <v>15</v>
      </c>
      <c r="Q23" s="60"/>
      <c r="R23" s="44">
        <v>115</v>
      </c>
      <c r="S23" s="6" t="s">
        <v>1</v>
      </c>
      <c r="T23" s="58" t="s">
        <v>182</v>
      </c>
      <c r="U23" s="60"/>
      <c r="V23" s="44">
        <v>84</v>
      </c>
      <c r="W23" s="6" t="s">
        <v>1</v>
      </c>
      <c r="X23" s="59" t="s">
        <v>133</v>
      </c>
      <c r="Y23" s="60"/>
      <c r="Z23" s="44"/>
      <c r="AA23" s="6"/>
      <c r="AB23" s="142"/>
      <c r="AC23" s="60"/>
      <c r="AD23" s="44"/>
      <c r="AE23" s="6"/>
      <c r="AF23" s="142"/>
      <c r="AG23" s="60"/>
      <c r="AH23" s="44"/>
      <c r="AI23" s="6"/>
      <c r="AJ23" s="142"/>
      <c r="AK23" s="60"/>
      <c r="AL23" s="44"/>
      <c r="AM23" s="6"/>
      <c r="AN23" s="142"/>
      <c r="AO23" s="60"/>
      <c r="AP23" s="44"/>
      <c r="AQ23" s="6"/>
      <c r="AR23" s="142"/>
      <c r="AS23" s="60"/>
      <c r="AT23" s="44">
        <v>60</v>
      </c>
      <c r="AU23" s="6" t="s">
        <v>1</v>
      </c>
      <c r="AV23" s="22" t="s">
        <v>13</v>
      </c>
      <c r="AW23" s="60"/>
      <c r="AX23" s="44"/>
      <c r="AY23" s="6"/>
      <c r="AZ23" s="26"/>
      <c r="BA23" s="60"/>
      <c r="BB23" s="44"/>
      <c r="BC23" s="6"/>
      <c r="BD23" s="26"/>
      <c r="BE23" s="60"/>
      <c r="BF23" s="44"/>
      <c r="BG23" s="6"/>
      <c r="BH23" s="26"/>
    </row>
    <row r="24" spans="1:60">
      <c r="A24">
        <v>22</v>
      </c>
      <c r="E24" s="60"/>
      <c r="F24" s="44">
        <v>40</v>
      </c>
      <c r="G24" s="6" t="s">
        <v>1</v>
      </c>
      <c r="H24" s="23" t="s">
        <v>29</v>
      </c>
      <c r="I24" s="60"/>
      <c r="Q24" s="60"/>
      <c r="R24" s="44">
        <v>110</v>
      </c>
      <c r="S24" s="6" t="s">
        <v>1</v>
      </c>
      <c r="T24" s="23" t="s">
        <v>76</v>
      </c>
      <c r="U24" s="60"/>
      <c r="V24" s="44">
        <v>55</v>
      </c>
      <c r="W24" s="6" t="s">
        <v>1</v>
      </c>
      <c r="X24" s="23" t="s">
        <v>76</v>
      </c>
      <c r="Y24" s="60"/>
      <c r="Z24" s="44"/>
      <c r="AA24" s="6"/>
      <c r="AB24" s="26"/>
      <c r="AC24" s="60"/>
      <c r="AD24" s="44"/>
      <c r="AE24" s="6"/>
      <c r="AF24" s="26"/>
      <c r="AG24" s="60"/>
      <c r="AH24" s="44"/>
      <c r="AI24" s="6"/>
      <c r="AJ24" s="26"/>
      <c r="AK24" s="60"/>
      <c r="AL24" s="44"/>
      <c r="AM24" s="6"/>
      <c r="AN24" s="26"/>
      <c r="AO24" s="60"/>
      <c r="AP24" s="44"/>
      <c r="AQ24" s="6"/>
      <c r="AR24" s="26"/>
      <c r="AS24" s="60"/>
      <c r="AT24" s="44"/>
      <c r="AU24" s="6"/>
      <c r="AV24" s="26"/>
      <c r="AW24" s="60"/>
      <c r="AX24" s="44"/>
      <c r="AY24" s="6"/>
      <c r="AZ24" s="26"/>
      <c r="BA24" s="60"/>
      <c r="BB24" s="44"/>
      <c r="BC24" s="6"/>
      <c r="BD24" s="26"/>
      <c r="BE24" s="60"/>
      <c r="BF24" s="44"/>
      <c r="BG24" s="6"/>
      <c r="BH24" s="26"/>
    </row>
    <row r="25" spans="1:60">
      <c r="Q25" s="60"/>
      <c r="R25" s="44">
        <v>92</v>
      </c>
      <c r="S25" s="6" t="s">
        <v>1</v>
      </c>
      <c r="T25" s="22" t="s">
        <v>94</v>
      </c>
      <c r="U25" s="60"/>
      <c r="V25" s="44"/>
      <c r="W25" s="6"/>
      <c r="X25" s="26"/>
      <c r="Y25" s="60"/>
      <c r="Z25" s="44"/>
      <c r="AA25" s="6"/>
      <c r="AB25" s="26"/>
      <c r="AC25" s="60"/>
      <c r="AD25" s="44"/>
      <c r="AE25" s="6"/>
      <c r="AF25" s="26"/>
      <c r="AG25" s="60"/>
      <c r="AH25" s="44"/>
      <c r="AI25" s="6"/>
      <c r="AJ25" s="26"/>
      <c r="AK25" s="60"/>
      <c r="AL25" s="44"/>
      <c r="AM25" s="6"/>
      <c r="AN25" s="26"/>
      <c r="AO25" s="60"/>
      <c r="AP25" s="44"/>
      <c r="AQ25" s="6"/>
      <c r="AR25" s="26"/>
      <c r="AS25" s="60"/>
      <c r="AT25" s="44"/>
      <c r="AU25" s="6"/>
      <c r="AV25" s="26"/>
      <c r="AW25" s="60"/>
      <c r="AX25" s="44"/>
      <c r="AY25" s="6"/>
      <c r="AZ25" s="26"/>
      <c r="BA25" s="60"/>
      <c r="BB25" s="44"/>
      <c r="BC25" s="6"/>
      <c r="BD25" s="26"/>
      <c r="BE25" s="60"/>
      <c r="BF25" s="44"/>
      <c r="BG25" s="6"/>
      <c r="BH25" s="26"/>
    </row>
    <row r="26" spans="1:60">
      <c r="Q26" s="60"/>
      <c r="R26" s="44">
        <v>84</v>
      </c>
      <c r="S26" s="6" t="s">
        <v>1</v>
      </c>
      <c r="T26" s="59" t="s">
        <v>133</v>
      </c>
      <c r="U26" s="60"/>
      <c r="V26" s="44"/>
      <c r="W26" s="6"/>
      <c r="X26" s="142"/>
      <c r="Y26" s="60"/>
      <c r="Z26" s="44"/>
      <c r="AA26" s="6"/>
      <c r="AB26" s="142"/>
      <c r="AC26" s="60"/>
      <c r="AD26" s="44"/>
      <c r="AE26" s="6"/>
      <c r="AF26" s="142"/>
      <c r="AG26" s="60"/>
      <c r="AH26" s="44"/>
      <c r="AI26" s="6"/>
      <c r="AJ26" s="142"/>
      <c r="AK26" s="60"/>
      <c r="AL26" s="44"/>
      <c r="AM26" s="6"/>
      <c r="AN26" s="142"/>
      <c r="AO26" s="60"/>
      <c r="AP26" s="44"/>
      <c r="AQ26" s="6"/>
      <c r="AR26" s="142"/>
      <c r="AS26" s="60"/>
      <c r="AT26" s="44"/>
      <c r="AU26" s="6"/>
      <c r="AV26" s="142"/>
      <c r="AW26" s="60"/>
      <c r="AX26" s="44"/>
      <c r="AY26" s="6"/>
      <c r="AZ26" s="142"/>
      <c r="BA26" s="60"/>
      <c r="BB26" s="44"/>
      <c r="BC26" s="6"/>
      <c r="BD26" s="142"/>
      <c r="BE26" s="60"/>
      <c r="BF26" s="44"/>
      <c r="BG26" s="6"/>
      <c r="BH26" s="142"/>
    </row>
  </sheetData>
  <sortState xmlns:xlrd2="http://schemas.microsoft.com/office/spreadsheetml/2017/richdata2" ref="AD3:AF16">
    <sortCondition descending="1" ref="AD3:AD16"/>
  </sortState>
  <mergeCells count="15">
    <mergeCell ref="AL1:AM2"/>
    <mergeCell ref="AD1:AE2"/>
    <mergeCell ref="AH1:AI2"/>
    <mergeCell ref="Z1:AA2"/>
    <mergeCell ref="V1:W2"/>
    <mergeCell ref="B1:C2"/>
    <mergeCell ref="F1:G2"/>
    <mergeCell ref="J1:K2"/>
    <mergeCell ref="N1:O2"/>
    <mergeCell ref="R1:S2"/>
    <mergeCell ref="BF1:BG2"/>
    <mergeCell ref="BB1:BC2"/>
    <mergeCell ref="AX1:AY2"/>
    <mergeCell ref="AT1:AU2"/>
    <mergeCell ref="AP1:AQ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6</vt:i4>
      </vt:variant>
    </vt:vector>
  </HeadingPairs>
  <TitlesOfParts>
    <vt:vector size="21" baseType="lpstr">
      <vt:lpstr>Report</vt:lpstr>
      <vt:lpstr>Calendrier-Règlement</vt:lpstr>
      <vt:lpstr> U12 G </vt:lpstr>
      <vt:lpstr>U12 F  </vt:lpstr>
      <vt:lpstr>U10 G</vt:lpstr>
      <vt:lpstr>U10 F</vt:lpstr>
      <vt:lpstr>U8 G et F</vt:lpstr>
      <vt:lpstr>Calculs Pts Clubs</vt:lpstr>
      <vt:lpstr>Classement Jour</vt:lpstr>
      <vt:lpstr>Classement Général Clubs</vt:lpstr>
      <vt:lpstr>G &amp; F</vt:lpstr>
      <vt:lpstr>BILAN</vt:lpstr>
      <vt:lpstr>Points attribués</vt:lpstr>
      <vt:lpstr>Feuil1</vt:lpstr>
      <vt:lpstr>Feuil2</vt:lpstr>
      <vt:lpstr>' U12 G '!Zone_d_impression</vt:lpstr>
      <vt:lpstr>'Classement Général Clubs'!Zone_d_impression</vt:lpstr>
      <vt:lpstr>'U10 F'!Zone_d_impression</vt:lpstr>
      <vt:lpstr>'U10 G'!Zone_d_impression</vt:lpstr>
      <vt:lpstr>'U12 F  '!Zone_d_impression</vt:lpstr>
      <vt:lpstr>'U8 G et F'!Zone_d_impression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MARTIN</dc:creator>
  <cp:lastModifiedBy>Responsables Jeunes</cp:lastModifiedBy>
  <cp:lastPrinted>2025-09-26T12:01:04Z</cp:lastPrinted>
  <dcterms:created xsi:type="dcterms:W3CDTF">2013-11-13T16:24:54Z</dcterms:created>
  <dcterms:modified xsi:type="dcterms:W3CDTF">2025-10-13T08:31:25Z</dcterms:modified>
</cp:coreProperties>
</file>