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autoCompressPictures="0" defaultThemeVersion="124226"/>
  <bookViews>
    <workbookView xWindow="0" yWindow="120" windowWidth="20730" windowHeight="11640" tabRatio="824" activeTab="1"/>
  </bookViews>
  <sheets>
    <sheet name=" U12 G " sheetId="41" r:id="rId1"/>
    <sheet name="U12 F  " sheetId="42" r:id="rId2"/>
    <sheet name="U10 G" sheetId="37" r:id="rId3"/>
    <sheet name="U10 F" sheetId="38" r:id="rId4"/>
    <sheet name="U8 G et F" sheetId="47" r:id="rId5"/>
    <sheet name="Calculs Pts Clubs" sheetId="43" r:id="rId6"/>
    <sheet name="Classement Clubs" sheetId="44" r:id="rId7"/>
    <sheet name="BILAN" sheetId="40" r:id="rId8"/>
    <sheet name="G &amp; F" sheetId="45" r:id="rId9"/>
    <sheet name="Points attribués" sheetId="9" r:id="rId10"/>
  </sheets>
  <definedNames>
    <definedName name="_xlnm.Print_Area" localSheetId="0">' U12 G '!$A$8:$H$9</definedName>
    <definedName name="_xlnm.Print_Area" localSheetId="6">'Classement Clubs'!$A$8:$C$16</definedName>
    <definedName name="_xlnm.Print_Area" localSheetId="3">'U10 F'!$A$8:$H$10</definedName>
    <definedName name="_xlnm.Print_Area" localSheetId="2">'U10 G'!$A$8:$H$11</definedName>
    <definedName name="_xlnm.Print_Area" localSheetId="1">'U12 F  '!$A$8:$H$13</definedName>
    <definedName name="_xlnm.Print_Area" localSheetId="4">'U8 G et F'!$A$8:$H$10</definedName>
  </definedNames>
  <calcPr calcId="125725" concurrentCalc="0"/>
</workbook>
</file>

<file path=xl/calcChain.xml><?xml version="1.0" encoding="utf-8"?>
<calcChain xmlns="http://schemas.openxmlformats.org/spreadsheetml/2006/main">
  <c r="M25" i="43"/>
  <c r="M19"/>
  <c r="M11"/>
  <c r="M5"/>
  <c r="I12" i="47"/>
  <c r="I11"/>
  <c r="I10"/>
  <c r="I11" i="38"/>
  <c r="I12"/>
  <c r="I13"/>
  <c r="I15"/>
  <c r="I14"/>
  <c r="I16"/>
  <c r="I18"/>
  <c r="I17"/>
  <c r="I10"/>
  <c r="I12" i="42"/>
  <c r="I11"/>
  <c r="I14"/>
  <c r="I16"/>
  <c r="I17"/>
  <c r="I13"/>
  <c r="I15"/>
  <c r="I19"/>
  <c r="I18"/>
  <c r="I21"/>
  <c r="I22"/>
  <c r="I20"/>
  <c r="I25"/>
  <c r="I23"/>
  <c r="I24"/>
  <c r="I27"/>
  <c r="I30"/>
  <c r="I29"/>
  <c r="I28"/>
  <c r="I26"/>
  <c r="I10"/>
  <c r="H8" i="45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D12" i="44"/>
  <c r="D11"/>
  <c r="D15"/>
  <c r="D14"/>
  <c r="D13"/>
  <c r="D17"/>
  <c r="D20"/>
  <c r="D16"/>
  <c r="D24"/>
  <c r="D22"/>
  <c r="D19"/>
  <c r="D25"/>
  <c r="D28"/>
  <c r="D18"/>
  <c r="D23"/>
  <c r="D26"/>
  <c r="D29"/>
  <c r="D30"/>
  <c r="D21"/>
  <c r="D31"/>
  <c r="D27"/>
  <c r="D32"/>
  <c r="D33"/>
  <c r="D34"/>
  <c r="D35"/>
  <c r="D36"/>
  <c r="D37"/>
  <c r="D38"/>
  <c r="D39"/>
  <c r="D40"/>
  <c r="D41"/>
  <c r="D42"/>
  <c r="D10"/>
  <c r="G17" i="38"/>
  <c r="G18"/>
  <c r="G26" i="42"/>
  <c r="J19" i="43"/>
  <c r="J14"/>
  <c r="J9"/>
  <c r="J4"/>
  <c r="G16" i="38"/>
  <c r="G27" i="42"/>
  <c r="G29"/>
  <c r="G46" i="43"/>
  <c r="G44"/>
  <c r="G36"/>
  <c r="G31"/>
  <c r="G28"/>
  <c r="G25"/>
  <c r="G22"/>
  <c r="G20"/>
  <c r="G14"/>
  <c r="G10"/>
  <c r="G8"/>
  <c r="G4"/>
  <c r="G12" i="47"/>
  <c r="G11"/>
  <c r="G10"/>
  <c r="G15" i="38"/>
  <c r="G11"/>
  <c r="G12"/>
  <c r="G14"/>
  <c r="G13"/>
  <c r="G10"/>
  <c r="G11" i="37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10"/>
  <c r="G10" i="42"/>
  <c r="G11"/>
  <c r="G14"/>
  <c r="G16"/>
  <c r="G18"/>
  <c r="G13"/>
  <c r="G17"/>
  <c r="G15"/>
  <c r="G19"/>
  <c r="G21"/>
  <c r="G23"/>
  <c r="G22"/>
  <c r="G25"/>
  <c r="G24"/>
  <c r="G30"/>
  <c r="G20"/>
  <c r="G28"/>
  <c r="G12"/>
  <c r="G11" i="41"/>
  <c r="G12"/>
  <c r="G15"/>
  <c r="G13"/>
  <c r="G16"/>
  <c r="G20"/>
  <c r="G19"/>
  <c r="G14"/>
  <c r="G18"/>
  <c r="G17"/>
  <c r="G34"/>
  <c r="G30"/>
  <c r="G35"/>
  <c r="G24"/>
  <c r="G36"/>
  <c r="G37"/>
  <c r="G28"/>
  <c r="G38"/>
  <c r="G21"/>
  <c r="G29"/>
  <c r="G27"/>
  <c r="G31"/>
  <c r="G23"/>
  <c r="G22"/>
  <c r="G39"/>
  <c r="G26"/>
  <c r="G33"/>
  <c r="G32"/>
  <c r="G25"/>
  <c r="G10"/>
  <c r="I11"/>
  <c r="I12"/>
  <c r="I15"/>
  <c r="I13"/>
  <c r="I16"/>
  <c r="I20"/>
  <c r="I19"/>
  <c r="I14"/>
  <c r="I18"/>
  <c r="I17"/>
  <c r="I34"/>
  <c r="I30"/>
  <c r="I35"/>
  <c r="I24"/>
  <c r="I36"/>
  <c r="I37"/>
  <c r="I28"/>
  <c r="I38"/>
  <c r="I21"/>
  <c r="I29"/>
  <c r="I27"/>
  <c r="I31"/>
  <c r="I23"/>
  <c r="I22"/>
  <c r="I39"/>
  <c r="I26"/>
  <c r="I33"/>
  <c r="I32"/>
  <c r="I25"/>
  <c r="I10"/>
  <c r="R21" i="42"/>
  <c r="R11"/>
  <c r="R14"/>
  <c r="R10"/>
  <c r="R16"/>
  <c r="R18"/>
  <c r="R15"/>
  <c r="R13"/>
  <c r="R19"/>
  <c r="R23"/>
  <c r="R24"/>
  <c r="I17" i="37"/>
  <c r="I13"/>
  <c r="I25"/>
  <c r="I16"/>
  <c r="I18"/>
  <c r="I14"/>
  <c r="I30"/>
  <c r="I32"/>
  <c r="I34"/>
  <c r="I19"/>
  <c r="I33"/>
  <c r="I31"/>
  <c r="I22"/>
  <c r="I36"/>
  <c r="I35"/>
  <c r="I15"/>
  <c r="I27"/>
  <c r="I20"/>
  <c r="I26"/>
  <c r="I23"/>
  <c r="I21"/>
  <c r="I24"/>
  <c r="I28"/>
  <c r="I29"/>
  <c r="I11"/>
  <c r="I10"/>
  <c r="I12"/>
  <c r="R10" i="47"/>
  <c r="R11"/>
  <c r="R12"/>
  <c r="R12" i="38"/>
  <c r="R13"/>
  <c r="R15"/>
  <c r="R10"/>
  <c r="R17" i="42"/>
  <c r="R12"/>
  <c r="R12" i="37"/>
  <c r="R13"/>
  <c r="R18"/>
  <c r="R30"/>
  <c r="R25"/>
  <c r="R14"/>
  <c r="R34"/>
  <c r="R16"/>
  <c r="R19"/>
  <c r="R32"/>
  <c r="R17"/>
  <c r="R12" i="41"/>
  <c r="R11"/>
  <c r="R15"/>
  <c r="R13"/>
  <c r="R19"/>
  <c r="R20"/>
  <c r="R18"/>
  <c r="R17"/>
  <c r="R14"/>
  <c r="R16"/>
  <c r="R10"/>
  <c r="R10" i="37"/>
  <c r="R11"/>
  <c r="C40" i="45"/>
  <c r="E40"/>
  <c r="G40"/>
  <c r="F40"/>
  <c r="B40"/>
  <c r="D40"/>
  <c r="H40"/>
  <c r="H7"/>
  <c r="H6"/>
  <c r="AE10" i="40"/>
  <c r="AC10"/>
  <c r="X10"/>
  <c r="D10"/>
  <c r="I10"/>
  <c r="N10"/>
  <c r="S10"/>
  <c r="D64" i="43"/>
  <c r="D55"/>
  <c r="D51"/>
  <c r="D45"/>
  <c r="D43"/>
  <c r="D37"/>
  <c r="D32"/>
  <c r="D29"/>
  <c r="D17"/>
  <c r="D13"/>
  <c r="D10"/>
  <c r="D4"/>
  <c r="B10" i="40"/>
  <c r="AE9"/>
  <c r="N9"/>
  <c r="S9"/>
  <c r="I9"/>
  <c r="D9"/>
  <c r="AC9"/>
  <c r="B9"/>
  <c r="AD5"/>
  <c r="AC5"/>
  <c r="B5"/>
  <c r="AD4"/>
  <c r="AC4"/>
  <c r="B4"/>
  <c r="AD3"/>
  <c r="AC3"/>
  <c r="B3"/>
</calcChain>
</file>

<file path=xl/sharedStrings.xml><?xml version="1.0" encoding="utf-8"?>
<sst xmlns="http://schemas.openxmlformats.org/spreadsheetml/2006/main" count="905" uniqueCount="260">
  <si>
    <t>Place</t>
  </si>
  <si>
    <t>pts</t>
  </si>
  <si>
    <t>ATTRIBUTION DES POINTS</t>
  </si>
  <si>
    <t>Classement Général</t>
  </si>
  <si>
    <t>Clt Tour</t>
  </si>
  <si>
    <t>TOTAL POINTS</t>
  </si>
  <si>
    <t>U12 GARCONS</t>
  </si>
  <si>
    <t>U12 FILLES</t>
  </si>
  <si>
    <t>U10 FILLES</t>
  </si>
  <si>
    <t>Année</t>
  </si>
  <si>
    <t>Idx J</t>
  </si>
  <si>
    <t>1ère année</t>
  </si>
  <si>
    <t>Pdl</t>
  </si>
  <si>
    <t>Ile d'Or</t>
  </si>
  <si>
    <t>Baden</t>
  </si>
  <si>
    <t>Freslonnière</t>
  </si>
  <si>
    <t>Guérande</t>
  </si>
  <si>
    <t>Lanniron Quimper</t>
  </si>
  <si>
    <t xml:space="preserve">Points </t>
  </si>
  <si>
    <t>TOTAL</t>
  </si>
  <si>
    <t>Nb</t>
  </si>
  <si>
    <t>1ère an</t>
  </si>
  <si>
    <t>U12 Garçons</t>
  </si>
  <si>
    <t>U12 Filles</t>
  </si>
  <si>
    <t>U10 Garçons 1ère S</t>
  </si>
  <si>
    <t>U10 Filles</t>
  </si>
  <si>
    <t>Savenay</t>
  </si>
  <si>
    <t>U10 Garçons 2ème S</t>
  </si>
  <si>
    <t>Baugé</t>
  </si>
  <si>
    <t>Cap Malo</t>
  </si>
  <si>
    <t>Anjou</t>
  </si>
  <si>
    <t>Cicé Blossac</t>
  </si>
  <si>
    <t>18 trous ou 2x18 trous                                   G et F</t>
  </si>
  <si>
    <t>9 trous ou 2x9 et journée fille                                       G et F</t>
  </si>
  <si>
    <t>ATTRIBUTION DES POINTS en FINALE X2</t>
  </si>
  <si>
    <t>CLUBS</t>
  </si>
  <si>
    <t xml:space="preserve">U10 GARCONS </t>
  </si>
  <si>
    <t>Clubs</t>
  </si>
  <si>
    <t xml:space="preserve">Score 
</t>
  </si>
  <si>
    <t>RENNES ST JACQUES</t>
  </si>
  <si>
    <t>GUERANDE</t>
  </si>
  <si>
    <t>LANNIRON QUIMPER</t>
  </si>
  <si>
    <t>FRESLONNIERE</t>
  </si>
  <si>
    <t>LE MANS</t>
  </si>
  <si>
    <t>BAUGE</t>
  </si>
  <si>
    <t>ILE D'OR</t>
  </si>
  <si>
    <t>ST LAURENT</t>
  </si>
  <si>
    <t>CHENU Gabriel</t>
  </si>
  <si>
    <t>CRAND Lino</t>
  </si>
  <si>
    <t>LARVOR Télo</t>
  </si>
  <si>
    <t>PELTIER Edouard</t>
  </si>
  <si>
    <t>RIVOALLAND Merlin</t>
  </si>
  <si>
    <t>RODE Alan</t>
  </si>
  <si>
    <t>VASSEUR Ewen</t>
  </si>
  <si>
    <t>CHOLET</t>
  </si>
  <si>
    <t>NANTES VIGNEUX</t>
  </si>
  <si>
    <t>CICE BLOSSAC</t>
  </si>
  <si>
    <t>LA DOMANGERE</t>
  </si>
  <si>
    <t>SAVENAY</t>
  </si>
  <si>
    <t>SABLES D'OLONNE</t>
  </si>
  <si>
    <t>CARHAIX</t>
  </si>
  <si>
    <t>BOISGELIN</t>
  </si>
  <si>
    <t>ST MALO</t>
  </si>
  <si>
    <t>FOURNIER CORNET Léonie</t>
  </si>
  <si>
    <t>LASIERRA Eline</t>
  </si>
  <si>
    <t>LE BOURHIS Violette</t>
  </si>
  <si>
    <t>SANTUNE Clemence</t>
  </si>
  <si>
    <t>VILLAIN Charlize</t>
  </si>
  <si>
    <t>LAVAL</t>
  </si>
  <si>
    <t>L'ODET</t>
  </si>
  <si>
    <t>BLANC Auguste</t>
  </si>
  <si>
    <t>CHEVALIER Lucas</t>
  </si>
  <si>
    <t>FOUILLET Arthur</t>
  </si>
  <si>
    <t>LE SOLLIEC Maël</t>
  </si>
  <si>
    <t>MAILLET Eloan</t>
  </si>
  <si>
    <t>BAVARDAY Ruben</t>
  </si>
  <si>
    <t>COURSAULT Baptiste</t>
  </si>
  <si>
    <t>JOHNSTON Louis</t>
  </si>
  <si>
    <t>PRODHOMME Clément</t>
  </si>
  <si>
    <t>THIERRY-TERLAIN Bubba</t>
  </si>
  <si>
    <t>LE GALL Ange</t>
  </si>
  <si>
    <t>LE GALL Charlie</t>
  </si>
  <si>
    <t>TOSATTO Gabin</t>
  </si>
  <si>
    <t>ANJOU</t>
  </si>
  <si>
    <t>CAP MALO</t>
  </si>
  <si>
    <t>DAVY Zoé</t>
  </si>
  <si>
    <t>FOUCHE Charlotte</t>
  </si>
  <si>
    <t>HUMBERT Moira</t>
  </si>
  <si>
    <t>MARTY-MAHE Eloïse</t>
  </si>
  <si>
    <t>PORNIC</t>
  </si>
  <si>
    <t>BADEN</t>
  </si>
  <si>
    <t>MILAN Scarlett</t>
  </si>
  <si>
    <t>DUVAL Louis</t>
  </si>
  <si>
    <t>LUCAS Noa</t>
  </si>
  <si>
    <t>U10 Garçons</t>
  </si>
  <si>
    <t>Breizh</t>
  </si>
  <si>
    <t>NOM - Prénom</t>
  </si>
  <si>
    <t>GUIVARC'H Clémentine</t>
  </si>
  <si>
    <t>18 trous joués en U12</t>
  </si>
  <si>
    <t>9 trous joués</t>
  </si>
  <si>
    <t>Carhaix</t>
  </si>
  <si>
    <t>Cholet</t>
  </si>
  <si>
    <t>Laval</t>
  </si>
  <si>
    <t>Le Mans</t>
  </si>
  <si>
    <t>Pornic</t>
  </si>
  <si>
    <t>Rennes St Jacques</t>
  </si>
  <si>
    <t>Boisgelin</t>
  </si>
  <si>
    <t>St Malo</t>
  </si>
  <si>
    <t>St Laurent</t>
  </si>
  <si>
    <t>Sables d'Olonne</t>
  </si>
  <si>
    <t>Les Ormes</t>
  </si>
  <si>
    <t>U12 G</t>
  </si>
  <si>
    <t>U12 F</t>
  </si>
  <si>
    <t xml:space="preserve">U10 G </t>
  </si>
  <si>
    <t>U10 F</t>
  </si>
  <si>
    <t>La Domangère</t>
  </si>
  <si>
    <t>Nantes Vigneux</t>
  </si>
  <si>
    <t>L'Odet</t>
  </si>
  <si>
    <t>DELORME Nathan</t>
  </si>
  <si>
    <t>CHAMBREUIL Ilian</t>
  </si>
  <si>
    <t>GUILLE Marceau</t>
  </si>
  <si>
    <t>ST BRIEUC</t>
  </si>
  <si>
    <t>MONDAUT Violette</t>
  </si>
  <si>
    <t>SCORE</t>
  </si>
  <si>
    <t>LES ORMES - 18 T</t>
  </si>
  <si>
    <t>G1</t>
  </si>
  <si>
    <t>CHOCHOIS Valentin</t>
  </si>
  <si>
    <t>ASSBAI Safaa</t>
  </si>
  <si>
    <t>CHABOT Henri_Alban</t>
  </si>
  <si>
    <t>St Samson</t>
  </si>
  <si>
    <t>Participants</t>
  </si>
  <si>
    <t>ANGERS</t>
  </si>
  <si>
    <t>Angers</t>
  </si>
  <si>
    <t>POILLERAT Harry</t>
  </si>
  <si>
    <t>MOUALLEM Arthur</t>
  </si>
  <si>
    <t>PREVET Léo</t>
  </si>
  <si>
    <t>BAVARDAY Isaac</t>
  </si>
  <si>
    <t>Idx 01/01</t>
  </si>
  <si>
    <r>
      <t xml:space="preserve">11/02/24 - </t>
    </r>
    <r>
      <rPr>
        <b/>
        <sz val="11"/>
        <color theme="1"/>
        <rFont val="Calibri"/>
        <family val="2"/>
        <scheme val="minor"/>
      </rPr>
      <t>G1</t>
    </r>
  </si>
  <si>
    <t>2012-2013</t>
  </si>
  <si>
    <t>HAMANN Etienne</t>
  </si>
  <si>
    <t>BESNOUX Mahé</t>
  </si>
  <si>
    <t>PIERRE Marceau</t>
  </si>
  <si>
    <t>LOUSSOUARN Agathe</t>
  </si>
  <si>
    <t>ST SAMSON</t>
  </si>
  <si>
    <t>CHABOT Anne-Constance</t>
  </si>
  <si>
    <t>OULHEN Clémence</t>
  </si>
  <si>
    <t>BREST ABERS</t>
  </si>
  <si>
    <t>LE GALL Inès</t>
  </si>
  <si>
    <t>2014 et &gt;</t>
  </si>
  <si>
    <t>LES ORMES</t>
  </si>
  <si>
    <t>LUCAS Lola</t>
  </si>
  <si>
    <t>SALADIN Hina</t>
  </si>
  <si>
    <t>PREVET Sacha</t>
  </si>
  <si>
    <t>OULHEN Marc</t>
  </si>
  <si>
    <t>QUERE Malo</t>
  </si>
  <si>
    <t>PREVET Maé</t>
  </si>
  <si>
    <t>OULHEN Paul</t>
  </si>
  <si>
    <t>2016 et &gt;</t>
  </si>
  <si>
    <t>LES ORMES - 9 T</t>
  </si>
  <si>
    <t>U8 Mixte</t>
  </si>
  <si>
    <t>U8 MXTE</t>
  </si>
  <si>
    <t>SABELLA Léon</t>
  </si>
  <si>
    <t>LE MEUR Lucien</t>
  </si>
  <si>
    <t>RESMOND Axel</t>
  </si>
  <si>
    <t>CHARBONNIER Victor</t>
  </si>
  <si>
    <t>BOUNET Raphaël</t>
  </si>
  <si>
    <t>FLOC'H Léo-Paul</t>
  </si>
  <si>
    <t>FOR</t>
  </si>
  <si>
    <t>ABJ</t>
  </si>
  <si>
    <t>GIRAULT Paul</t>
  </si>
  <si>
    <t>ST GREGOIRE</t>
  </si>
  <si>
    <t>VAL QUEVEN</t>
  </si>
  <si>
    <t>Breizh 2</t>
  </si>
  <si>
    <t>11/02/24</t>
  </si>
  <si>
    <t>Pdl 1</t>
  </si>
  <si>
    <t>Brest Abers</t>
  </si>
  <si>
    <t>St Grégoire</t>
  </si>
  <si>
    <t>Val Quéven</t>
  </si>
  <si>
    <t>U8 G</t>
  </si>
  <si>
    <t>U8 F</t>
  </si>
  <si>
    <t>Tours Stroke-Play U12 GARCONS</t>
  </si>
  <si>
    <t>Score Brut 
Jour 1</t>
  </si>
  <si>
    <t>Score Brut 
Jour2</t>
  </si>
  <si>
    <t xml:space="preserve">Total Brut 
</t>
  </si>
  <si>
    <t>Tours Stroke-Play U10 GARCONS</t>
  </si>
  <si>
    <t>BLOT Mathieu</t>
  </si>
  <si>
    <t>ANGUILL Hadrien</t>
  </si>
  <si>
    <t>BACK Albin</t>
  </si>
  <si>
    <t>LEGER Augustin</t>
  </si>
  <si>
    <t>CHARBONNEL Antoine</t>
  </si>
  <si>
    <t>BERNARD Célestin</t>
  </si>
  <si>
    <t>BONENFANT Nathan</t>
  </si>
  <si>
    <t>ST JD MONTS</t>
  </si>
  <si>
    <t>TOREST Andréa</t>
  </si>
  <si>
    <t>LEROY Juliette</t>
  </si>
  <si>
    <t>TRIBONDEAU-TOQUET Anaë</t>
  </si>
  <si>
    <t>MOURLON Eloïse</t>
  </si>
  <si>
    <t>ST SYLVAIN D'ANJOU</t>
  </si>
  <si>
    <t>GAUTIER Alice</t>
  </si>
  <si>
    <t>BRAULT Raphaël</t>
  </si>
  <si>
    <t>ST GILLES X VIE</t>
  </si>
  <si>
    <t>DELIS Camille</t>
  </si>
  <si>
    <t>DUIGOU Gauthier</t>
  </si>
  <si>
    <t>BREST IROISE</t>
  </si>
  <si>
    <t>LEGER Léonard</t>
  </si>
  <si>
    <t>BAYET Ines</t>
  </si>
  <si>
    <t>MOURLON Clarisse</t>
  </si>
  <si>
    <t>RIHOUET Adam</t>
  </si>
  <si>
    <t>Tours Stroke-Play U12 FILLES</t>
  </si>
  <si>
    <t>Tours Stroke-Play U10 FILLES</t>
  </si>
  <si>
    <t>GRAND PRIX JEUNES LE MANS - 2 X 18 Trous</t>
  </si>
  <si>
    <t>GRAND PRIX JEUNES LE MANS- 2 X 18 Trous en U12</t>
  </si>
  <si>
    <t>GRAND PRIX JEUNESLE MANS - 2 X 18 Trous en U12</t>
  </si>
  <si>
    <t>Breizh 19</t>
  </si>
  <si>
    <t>Pdl 8</t>
  </si>
  <si>
    <t>Breizh 9</t>
  </si>
  <si>
    <t>Breizh 12</t>
  </si>
  <si>
    <t>Pdl 18</t>
  </si>
  <si>
    <t>CRITERIUM JEUNES LE MANS- 2 X 9 Trous</t>
  </si>
  <si>
    <t>Score Brut 
Jour 2</t>
  </si>
  <si>
    <t>G2</t>
  </si>
  <si>
    <t>#</t>
  </si>
  <si>
    <t>€</t>
  </si>
  <si>
    <t>St Sylvain d'Anjou</t>
  </si>
  <si>
    <t>St Jd Monts</t>
  </si>
  <si>
    <t>St Gilles X Vie</t>
  </si>
  <si>
    <t>10/03/24</t>
  </si>
  <si>
    <r>
      <t xml:space="preserve">17/03/24 - </t>
    </r>
    <r>
      <rPr>
        <b/>
        <sz val="11"/>
        <color theme="1"/>
        <rFont val="Calibri"/>
        <family val="2"/>
        <scheme val="minor"/>
      </rPr>
      <t>G3</t>
    </r>
  </si>
  <si>
    <t>RENNES ST JACQUES - 18 T</t>
  </si>
  <si>
    <r>
      <t>09 et 10/03/2024 -</t>
    </r>
    <r>
      <rPr>
        <b/>
        <sz val="11"/>
        <color theme="1"/>
        <rFont val="Calibri"/>
        <family val="2"/>
        <scheme val="minor"/>
      </rPr>
      <t xml:space="preserve"> G2</t>
    </r>
  </si>
  <si>
    <t>RICHARD Lou</t>
  </si>
  <si>
    <t>SAMSON Sidonie</t>
  </si>
  <si>
    <t>CADO Manon</t>
  </si>
  <si>
    <t>BAIE DE MORLAIX</t>
  </si>
  <si>
    <t>NS</t>
  </si>
  <si>
    <t>G3</t>
  </si>
  <si>
    <t>Rennes SJ</t>
  </si>
  <si>
    <t>17/03/24</t>
  </si>
  <si>
    <t>BREIZH</t>
  </si>
  <si>
    <t>PDL</t>
  </si>
  <si>
    <t>St Brieuc</t>
  </si>
  <si>
    <t>Baie de Morlaix</t>
  </si>
  <si>
    <r>
      <t xml:space="preserve">14/04/24 - </t>
    </r>
    <r>
      <rPr>
        <b/>
        <sz val="11"/>
        <color theme="1"/>
        <rFont val="Calibri"/>
        <family val="2"/>
        <scheme val="minor"/>
      </rPr>
      <t>G4</t>
    </r>
  </si>
  <si>
    <t>RENNES ST JACQUES - 9 T</t>
  </si>
  <si>
    <t>DEROCHE Honorine</t>
  </si>
  <si>
    <t>GERMAIN Alix</t>
  </si>
  <si>
    <t>Pdl 12</t>
  </si>
  <si>
    <t>Pdl 3</t>
  </si>
  <si>
    <t>MORINEAU Tess</t>
  </si>
  <si>
    <t>Breizh 6</t>
  </si>
  <si>
    <t>G4</t>
  </si>
  <si>
    <t>14/04/24</t>
  </si>
  <si>
    <t>St Jean de Monts</t>
  </si>
  <si>
    <t>Brest Iroise</t>
  </si>
  <si>
    <t>St Gilles X de Vie</t>
  </si>
  <si>
    <t>BREIZH 18</t>
  </si>
  <si>
    <t>PDLL 16</t>
  </si>
  <si>
    <t>Breizh 18</t>
  </si>
  <si>
    <t>Pdl 16</t>
  </si>
</sst>
</file>

<file path=xl/styles.xml><?xml version="1.0" encoding="utf-8"?>
<styleSheet xmlns="http://schemas.openxmlformats.org/spreadsheetml/2006/main">
  <numFmts count="3">
    <numFmt numFmtId="164" formatCode="_-* #,##0.00\ [$€-1]_-;\-* #,##0.00\ [$€-1]_-;_-* &quot;-&quot;??\ [$€-1]_-"/>
    <numFmt numFmtId="165" formatCode="[$-40C]d\-mmm\-yy;@"/>
    <numFmt numFmtId="166" formatCode="0.0"/>
  </numFmts>
  <fonts count="4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u/>
      <sz val="11"/>
      <color indexed="12"/>
      <name val="Calibri"/>
      <family val="2"/>
    </font>
    <font>
      <sz val="9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7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2A9DD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AC090"/>
        <bgColor indexed="64"/>
      </patternFill>
    </fill>
    <fill>
      <patternFill patternType="solid">
        <fgColor rgb="FF8DB4E3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2DDDC"/>
        <bgColor indexed="64"/>
      </patternFill>
    </fill>
    <fill>
      <patternFill patternType="solid">
        <fgColor rgb="FFFFC000"/>
        <bgColor indexed="64"/>
      </patternFill>
    </fill>
  </fills>
  <borders count="4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</borders>
  <cellStyleXfs count="87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6" fillId="0" borderId="0" applyNumberFormat="0" applyFill="0" applyBorder="0" applyAlignment="0" applyProtection="0"/>
    <xf numFmtId="0" fontId="17" fillId="0" borderId="10" applyNumberFormat="0" applyFill="0" applyAlignment="0" applyProtection="0"/>
    <xf numFmtId="0" fontId="18" fillId="0" borderId="11" applyNumberFormat="0" applyFill="0" applyAlignment="0" applyProtection="0"/>
    <xf numFmtId="0" fontId="19" fillId="0" borderId="12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13" applyNumberFormat="0" applyAlignment="0" applyProtection="0"/>
    <xf numFmtId="0" fontId="24" fillId="6" borderId="14" applyNumberFormat="0" applyAlignment="0" applyProtection="0"/>
    <xf numFmtId="0" fontId="25" fillId="6" borderId="13" applyNumberFormat="0" applyAlignment="0" applyProtection="0"/>
    <xf numFmtId="0" fontId="26" fillId="0" borderId="15" applyNumberFormat="0" applyFill="0" applyAlignment="0" applyProtection="0"/>
    <xf numFmtId="0" fontId="14" fillId="7" borderId="16" applyNumberFormat="0" applyAlignment="0" applyProtection="0"/>
    <xf numFmtId="0" fontId="27" fillId="0" borderId="0" applyNumberFormat="0" applyFill="0" applyBorder="0" applyAlignment="0" applyProtection="0"/>
    <xf numFmtId="0" fontId="1" fillId="8" borderId="17" applyNumberFormat="0" applyFont="0" applyAlignment="0" applyProtection="0"/>
    <xf numFmtId="0" fontId="28" fillId="0" borderId="0" applyNumberFormat="0" applyFill="0" applyBorder="0" applyAlignment="0" applyProtection="0"/>
    <xf numFmtId="0" fontId="10" fillId="0" borderId="18" applyNumberFormat="0" applyFill="0" applyAlignment="0" applyProtection="0"/>
    <xf numFmtId="0" fontId="29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29" fillId="12" borderId="0" applyNumberFormat="0" applyBorder="0" applyAlignment="0" applyProtection="0"/>
    <xf numFmtId="0" fontId="2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9" fillId="20" borderId="0" applyNumberFormat="0" applyBorder="0" applyAlignment="0" applyProtection="0"/>
    <xf numFmtId="0" fontId="2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9" fillId="24" borderId="0" applyNumberFormat="0" applyBorder="0" applyAlignment="0" applyProtection="0"/>
    <xf numFmtId="0" fontId="2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9" fillId="28" borderId="0" applyNumberFormat="0" applyBorder="0" applyAlignment="0" applyProtection="0"/>
    <xf numFmtId="0" fontId="2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9" fillId="32" borderId="0" applyNumberFormat="0" applyBorder="0" applyAlignment="0" applyProtection="0"/>
  </cellStyleXfs>
  <cellXfs count="277">
    <xf numFmtId="0" fontId="0" fillId="0" borderId="0" xfId="0"/>
    <xf numFmtId="0" fontId="0" fillId="0" borderId="0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Fill="1" applyBorder="1"/>
    <xf numFmtId="0" fontId="0" fillId="34" borderId="0" xfId="0" applyFill="1" applyBorder="1"/>
    <xf numFmtId="0" fontId="7" fillId="34" borderId="0" xfId="0" applyFont="1" applyFill="1" applyBorder="1" applyAlignment="1"/>
    <xf numFmtId="0" fontId="0" fillId="34" borderId="0" xfId="0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1" fillId="0" borderId="2" xfId="0" applyFont="1" applyFill="1" applyBorder="1" applyAlignment="1">
      <alignment horizontal="left"/>
    </xf>
    <xf numFmtId="0" fontId="7" fillId="35" borderId="0" xfId="0" applyFont="1" applyFill="1" applyBorder="1" applyAlignment="1"/>
    <xf numFmtId="0" fontId="0" fillId="35" borderId="0" xfId="0" applyFill="1" applyBorder="1" applyAlignment="1">
      <alignment horizontal="center"/>
    </xf>
    <xf numFmtId="0" fontId="15" fillId="33" borderId="19" xfId="0" applyFont="1" applyFill="1" applyBorder="1" applyAlignment="1">
      <alignment horizontal="center"/>
    </xf>
    <xf numFmtId="14" fontId="9" fillId="33" borderId="3" xfId="0" applyNumberFormat="1" applyFont="1" applyFill="1" applyBorder="1" applyAlignment="1">
      <alignment horizontal="center"/>
    </xf>
    <xf numFmtId="0" fontId="15" fillId="35" borderId="6" xfId="0" applyFont="1" applyFill="1" applyBorder="1" applyAlignment="1">
      <alignment horizontal="center"/>
    </xf>
    <xf numFmtId="14" fontId="9" fillId="35" borderId="7" xfId="0" applyNumberFormat="1" applyFont="1" applyFill="1" applyBorder="1" applyAlignment="1">
      <alignment horizontal="center"/>
    </xf>
    <xf numFmtId="0" fontId="31" fillId="0" borderId="1" xfId="0" applyFont="1" applyFill="1" applyBorder="1" applyAlignment="1">
      <alignment horizontal="center"/>
    </xf>
    <xf numFmtId="0" fontId="10" fillId="0" borderId="0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32" fillId="36" borderId="0" xfId="0" applyFont="1" applyFill="1" applyBorder="1" applyAlignment="1">
      <alignment horizontal="center" vertical="center"/>
    </xf>
    <xf numFmtId="166" fontId="10" fillId="0" borderId="0" xfId="0" applyNumberFormat="1" applyFont="1" applyBorder="1" applyAlignment="1">
      <alignment horizontal="center" vertical="center"/>
    </xf>
    <xf numFmtId="166" fontId="0" fillId="0" borderId="0" xfId="0" applyNumberFormat="1" applyBorder="1"/>
    <xf numFmtId="166" fontId="0" fillId="0" borderId="0" xfId="0" applyNumberFormat="1" applyFont="1" applyBorder="1" applyAlignment="1">
      <alignment horizontal="center" vertical="center"/>
    </xf>
    <xf numFmtId="166" fontId="0" fillId="0" borderId="1" xfId="0" applyNumberFormat="1" applyFont="1" applyFill="1" applyBorder="1" applyAlignment="1">
      <alignment horizontal="center" vertical="center" wrapText="1"/>
    </xf>
    <xf numFmtId="166" fontId="0" fillId="0" borderId="1" xfId="0" applyNumberFormat="1" applyFont="1" applyBorder="1" applyAlignment="1">
      <alignment horizontal="center" vertical="center"/>
    </xf>
    <xf numFmtId="0" fontId="0" fillId="38" borderId="1" xfId="0" applyFill="1" applyBorder="1" applyAlignment="1">
      <alignment horizontal="center" vertical="center" wrapText="1"/>
    </xf>
    <xf numFmtId="0" fontId="0" fillId="39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38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15" fillId="33" borderId="20" xfId="0" applyFont="1" applyFill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/>
    </xf>
    <xf numFmtId="166" fontId="0" fillId="0" borderId="0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66" fontId="0" fillId="0" borderId="1" xfId="0" applyNumberFormat="1" applyFont="1" applyFill="1" applyBorder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34" fillId="35" borderId="0" xfId="0" applyFont="1" applyFill="1" applyAlignment="1">
      <alignment horizontal="center" vertical="center"/>
    </xf>
    <xf numFmtId="0" fontId="34" fillId="0" borderId="1" xfId="0" applyFont="1" applyBorder="1" applyAlignment="1">
      <alignment horizontal="center" vertical="center"/>
    </xf>
    <xf numFmtId="0" fontId="33" fillId="0" borderId="1" xfId="0" applyFont="1" applyBorder="1" applyAlignment="1">
      <alignment horizontal="center" vertical="center"/>
    </xf>
    <xf numFmtId="0" fontId="0" fillId="35" borderId="0" xfId="0" applyFill="1"/>
    <xf numFmtId="0" fontId="0" fillId="39" borderId="0" xfId="0" applyFill="1" applyBorder="1" applyAlignment="1">
      <alignment horizontal="center" vertical="center"/>
    </xf>
    <xf numFmtId="0" fontId="0" fillId="37" borderId="0" xfId="0" applyFill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0" fillId="35" borderId="1" xfId="0" applyFill="1" applyBorder="1" applyAlignment="1">
      <alignment horizontal="center"/>
    </xf>
    <xf numFmtId="0" fontId="10" fillId="0" borderId="0" xfId="0" applyFont="1" applyBorder="1" applyAlignment="1">
      <alignment horizontal="center" vertical="center"/>
    </xf>
    <xf numFmtId="0" fontId="0" fillId="34" borderId="4" xfId="0" applyFill="1" applyBorder="1"/>
    <xf numFmtId="0" fontId="0" fillId="34" borderId="20" xfId="0" applyFill="1" applyBorder="1"/>
    <xf numFmtId="0" fontId="0" fillId="35" borderId="21" xfId="0" applyFill="1" applyBorder="1" applyAlignment="1">
      <alignment horizontal="center"/>
    </xf>
    <xf numFmtId="0" fontId="9" fillId="0" borderId="21" xfId="0" applyFont="1" applyBorder="1" applyAlignment="1">
      <alignment horizontal="center" vertical="center"/>
    </xf>
    <xf numFmtId="0" fontId="0" fillId="0" borderId="0" xfId="0" applyBorder="1" applyAlignment="1"/>
    <xf numFmtId="0" fontId="10" fillId="0" borderId="0" xfId="0" applyFont="1" applyBorder="1" applyAlignment="1">
      <alignment horizontal="center" vertical="center"/>
    </xf>
    <xf numFmtId="0" fontId="0" fillId="0" borderId="0" xfId="0" applyFill="1" applyBorder="1" applyAlignment="1"/>
    <xf numFmtId="0" fontId="8" fillId="0" borderId="0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31" fillId="0" borderId="4" xfId="0" applyFont="1" applyFill="1" applyBorder="1" applyAlignment="1">
      <alignment horizontal="center"/>
    </xf>
    <xf numFmtId="0" fontId="11" fillId="0" borderId="3" xfId="0" applyFont="1" applyFill="1" applyBorder="1" applyAlignment="1">
      <alignment horizontal="center"/>
    </xf>
    <xf numFmtId="0" fontId="11" fillId="0" borderId="7" xfId="0" applyFont="1" applyFill="1" applyBorder="1" applyAlignment="1">
      <alignment horizontal="left"/>
    </xf>
    <xf numFmtId="0" fontId="9" fillId="0" borderId="2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0" fillId="38" borderId="0" xfId="0" applyFill="1" applyBorder="1" applyAlignment="1">
      <alignment horizontal="center" vertical="center"/>
    </xf>
    <xf numFmtId="49" fontId="35" fillId="38" borderId="1" xfId="0" applyNumberFormat="1" applyFont="1" applyFill="1" applyBorder="1"/>
    <xf numFmtId="49" fontId="35" fillId="39" borderId="1" xfId="0" applyNumberFormat="1" applyFont="1" applyFill="1" applyBorder="1"/>
    <xf numFmtId="0" fontId="0" fillId="39" borderId="7" xfId="0" applyFill="1" applyBorder="1"/>
    <xf numFmtId="166" fontId="0" fillId="0" borderId="2" xfId="0" applyNumberFormat="1" applyFont="1" applyFill="1" applyBorder="1" applyAlignment="1">
      <alignment horizontal="center" vertical="center"/>
    </xf>
    <xf numFmtId="0" fontId="6" fillId="41" borderId="1" xfId="0" applyFont="1" applyFill="1" applyBorder="1" applyAlignment="1">
      <alignment horizontal="center" vertical="center"/>
    </xf>
    <xf numFmtId="0" fontId="34" fillId="0" borderId="0" xfId="0" applyFont="1" applyBorder="1" applyAlignment="1">
      <alignment horizontal="center" vertical="center"/>
    </xf>
    <xf numFmtId="0" fontId="33" fillId="0" borderId="5" xfId="0" applyFont="1" applyBorder="1" applyAlignment="1">
      <alignment horizontal="center" vertical="center"/>
    </xf>
    <xf numFmtId="0" fontId="34" fillId="35" borderId="0" xfId="0" applyFon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6" fillId="42" borderId="1" xfId="0" applyFont="1" applyFill="1" applyBorder="1" applyAlignment="1">
      <alignment horizontal="center" vertical="center"/>
    </xf>
    <xf numFmtId="0" fontId="0" fillId="34" borderId="7" xfId="0" applyFill="1" applyBorder="1"/>
    <xf numFmtId="0" fontId="0" fillId="39" borderId="0" xfId="0" applyFill="1" applyBorder="1"/>
    <xf numFmtId="0" fontId="6" fillId="41" borderId="3" xfId="0" applyFont="1" applyFill="1" applyBorder="1" applyAlignment="1">
      <alignment horizontal="center" vertical="center"/>
    </xf>
    <xf numFmtId="49" fontId="35" fillId="39" borderId="1" xfId="0" applyNumberFormat="1" applyFont="1" applyFill="1" applyBorder="1" applyAlignment="1">
      <alignment horizontal="center" vertical="center"/>
    </xf>
    <xf numFmtId="49" fontId="35" fillId="38" borderId="1" xfId="0" applyNumberFormat="1" applyFont="1" applyFill="1" applyBorder="1" applyAlignment="1">
      <alignment horizontal="center"/>
    </xf>
    <xf numFmtId="0" fontId="0" fillId="43" borderId="0" xfId="0" applyFill="1"/>
    <xf numFmtId="0" fontId="0" fillId="0" borderId="0" xfId="0" applyFill="1" applyBorder="1" applyAlignment="1">
      <alignment horizontal="center" vertical="center"/>
    </xf>
    <xf numFmtId="49" fontId="35" fillId="39" borderId="1" xfId="0" applyNumberFormat="1" applyFont="1" applyFill="1" applyBorder="1" applyAlignment="1">
      <alignment horizontal="center"/>
    </xf>
    <xf numFmtId="0" fontId="11" fillId="0" borderId="2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8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10" fillId="0" borderId="33" xfId="0" applyFont="1" applyBorder="1" applyAlignment="1">
      <alignment horizontal="center" vertical="center"/>
    </xf>
    <xf numFmtId="0" fontId="6" fillId="38" borderId="1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6" fillId="36" borderId="1" xfId="0" applyFont="1" applyFill="1" applyBorder="1" applyAlignment="1">
      <alignment horizontal="center"/>
    </xf>
    <xf numFmtId="0" fontId="36" fillId="0" borderId="1" xfId="0" applyFont="1" applyFill="1" applyBorder="1" applyAlignment="1">
      <alignment horizontal="center"/>
    </xf>
    <xf numFmtId="0" fontId="0" fillId="0" borderId="0" xfId="0" applyBorder="1" applyAlignment="1"/>
    <xf numFmtId="0" fontId="10" fillId="0" borderId="0" xfId="0" applyFont="1" applyBorder="1" applyAlignment="1">
      <alignment horizontal="center" vertical="center"/>
    </xf>
    <xf numFmtId="49" fontId="0" fillId="0" borderId="0" xfId="0" applyNumberFormat="1" applyBorder="1" applyAlignment="1">
      <alignment horizontal="center" vertical="center"/>
    </xf>
    <xf numFmtId="165" fontId="11" fillId="0" borderId="0" xfId="0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/>
    </xf>
    <xf numFmtId="0" fontId="10" fillId="0" borderId="0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36" fillId="0" borderId="1" xfId="0" applyFont="1" applyFill="1" applyBorder="1" applyAlignment="1">
      <alignment horizontal="center" vertical="center"/>
    </xf>
    <xf numFmtId="0" fontId="36" fillId="36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66" fontId="0" fillId="0" borderId="1" xfId="0" applyNumberFormat="1" applyFont="1" applyFill="1" applyBorder="1"/>
    <xf numFmtId="0" fontId="0" fillId="34" borderId="0" xfId="0" applyFill="1"/>
    <xf numFmtId="0" fontId="0" fillId="44" borderId="0" xfId="0" applyFill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/>
    </xf>
    <xf numFmtId="0" fontId="0" fillId="35" borderId="0" xfId="0" applyFill="1" applyBorder="1"/>
    <xf numFmtId="0" fontId="11" fillId="0" borderId="1" xfId="0" applyFont="1" applyFill="1" applyBorder="1"/>
    <xf numFmtId="0" fontId="0" fillId="0" borderId="21" xfId="0" applyFill="1" applyBorder="1"/>
    <xf numFmtId="0" fontId="0" fillId="0" borderId="2" xfId="0" applyFill="1" applyBorder="1"/>
    <xf numFmtId="0" fontId="0" fillId="0" borderId="2" xfId="0" applyBorder="1"/>
    <xf numFmtId="0" fontId="9" fillId="0" borderId="21" xfId="0" applyFont="1" applyFill="1" applyBorder="1" applyAlignment="1">
      <alignment horizontal="center"/>
    </xf>
    <xf numFmtId="0" fontId="0" fillId="0" borderId="0" xfId="0" applyBorder="1" applyAlignment="1"/>
    <xf numFmtId="0" fontId="6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49" fontId="35" fillId="0" borderId="1" xfId="0" applyNumberFormat="1" applyFont="1" applyFill="1" applyBorder="1"/>
    <xf numFmtId="0" fontId="0" fillId="0" borderId="1" xfId="0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0" xfId="0" applyBorder="1" applyAlignment="1"/>
    <xf numFmtId="0" fontId="6" fillId="45" borderId="1" xfId="0" applyFont="1" applyFill="1" applyBorder="1" applyAlignment="1">
      <alignment horizontal="center" vertical="center"/>
    </xf>
    <xf numFmtId="0" fontId="11" fillId="45" borderId="3" xfId="0" applyFont="1" applyFill="1" applyBorder="1" applyAlignment="1">
      <alignment horizontal="center"/>
    </xf>
    <xf numFmtId="0" fontId="9" fillId="45" borderId="21" xfId="0" applyFont="1" applyFill="1" applyBorder="1" applyAlignment="1">
      <alignment horizontal="center"/>
    </xf>
    <xf numFmtId="49" fontId="35" fillId="0" borderId="0" xfId="0" applyNumberFormat="1" applyFont="1" applyFill="1" applyBorder="1"/>
    <xf numFmtId="0" fontId="9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 vertical="center"/>
    </xf>
    <xf numFmtId="14" fontId="9" fillId="0" borderId="0" xfId="0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center" vertical="center" wrapText="1"/>
    </xf>
    <xf numFmtId="0" fontId="7" fillId="0" borderId="0" xfId="0" applyFont="1" applyFill="1" applyBorder="1" applyAlignment="1"/>
    <xf numFmtId="0" fontId="0" fillId="0" borderId="0" xfId="0" applyBorder="1" applyAlignment="1">
      <alignment horizontal="left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0" fillId="0" borderId="0" xfId="0" applyBorder="1" applyAlignment="1"/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4" fontId="0" fillId="0" borderId="34" xfId="0" applyNumberFormat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/>
    <xf numFmtId="0" fontId="0" fillId="0" borderId="38" xfId="0" applyBorder="1" applyAlignment="1">
      <alignment horizontal="center" vertical="center"/>
    </xf>
    <xf numFmtId="49" fontId="35" fillId="38" borderId="39" xfId="0" applyNumberFormat="1" applyFont="1" applyFill="1" applyBorder="1"/>
    <xf numFmtId="0" fontId="0" fillId="0" borderId="38" xfId="0" applyFill="1" applyBorder="1" applyAlignment="1">
      <alignment horizontal="center" vertical="center"/>
    </xf>
    <xf numFmtId="49" fontId="35" fillId="39" borderId="39" xfId="0" applyNumberFormat="1" applyFont="1" applyFill="1" applyBorder="1"/>
    <xf numFmtId="49" fontId="35" fillId="39" borderId="40" xfId="0" applyNumberFormat="1" applyFont="1" applyFill="1" applyBorder="1"/>
    <xf numFmtId="0" fontId="9" fillId="0" borderId="41" xfId="0" applyFont="1" applyBorder="1" applyAlignment="1">
      <alignment horizontal="center" vertical="center"/>
    </xf>
    <xf numFmtId="0" fontId="0" fillId="0" borderId="42" xfId="0" applyFill="1" applyBorder="1" applyAlignment="1">
      <alignment horizontal="center" vertical="center"/>
    </xf>
    <xf numFmtId="0" fontId="0" fillId="0" borderId="35" xfId="0" applyFill="1" applyBorder="1" applyAlignment="1">
      <alignment horizontal="center" vertical="center"/>
    </xf>
    <xf numFmtId="49" fontId="35" fillId="38" borderId="40" xfId="0" applyNumberFormat="1" applyFont="1" applyFill="1" applyBorder="1"/>
    <xf numFmtId="0" fontId="9" fillId="0" borderId="43" xfId="0" applyFont="1" applyBorder="1" applyAlignment="1">
      <alignment horizontal="center"/>
    </xf>
    <xf numFmtId="0" fontId="0" fillId="0" borderId="42" xfId="0" applyBorder="1" applyAlignment="1">
      <alignment horizontal="center" vertical="center"/>
    </xf>
    <xf numFmtId="0" fontId="0" fillId="0" borderId="36" xfId="0" applyBorder="1" applyAlignment="1">
      <alignment horizontal="center"/>
    </xf>
    <xf numFmtId="0" fontId="0" fillId="0" borderId="38" xfId="0" applyBorder="1" applyAlignment="1">
      <alignment horizontal="center"/>
    </xf>
    <xf numFmtId="0" fontId="0" fillId="0" borderId="42" xfId="0" applyBorder="1" applyAlignment="1">
      <alignment horizontal="center"/>
    </xf>
    <xf numFmtId="49" fontId="35" fillId="38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8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165" fontId="11" fillId="0" borderId="9" xfId="0" applyNumberFormat="1" applyFont="1" applyFill="1" applyBorder="1" applyAlignment="1">
      <alignment horizontal="center"/>
    </xf>
    <xf numFmtId="165" fontId="39" fillId="0" borderId="4" xfId="0" applyNumberFormat="1" applyFont="1" applyFill="1" applyBorder="1" applyAlignment="1">
      <alignment horizontal="center"/>
    </xf>
    <xf numFmtId="165" fontId="39" fillId="0" borderId="7" xfId="0" applyNumberFormat="1" applyFont="1" applyFill="1" applyBorder="1" applyAlignment="1">
      <alignment horizontal="center"/>
    </xf>
    <xf numFmtId="0" fontId="6" fillId="0" borderId="19" xfId="0" applyFont="1" applyFill="1" applyBorder="1" applyAlignment="1">
      <alignment horizontal="center" vertical="center" wrapText="1"/>
    </xf>
    <xf numFmtId="0" fontId="6" fillId="0" borderId="20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/>
    <xf numFmtId="0" fontId="0" fillId="0" borderId="1" xfId="0" applyFill="1" applyBorder="1" applyAlignment="1">
      <alignment vertical="center"/>
    </xf>
    <xf numFmtId="0" fontId="8" fillId="0" borderId="21" xfId="0" applyFont="1" applyFill="1" applyBorder="1" applyAlignment="1">
      <alignment horizontal="center" vertical="center" wrapText="1"/>
    </xf>
    <xf numFmtId="0" fontId="0" fillId="0" borderId="2" xfId="0" applyBorder="1" applyAlignment="1"/>
    <xf numFmtId="165" fontId="11" fillId="0" borderId="8" xfId="0" applyNumberFormat="1" applyFont="1" applyFill="1" applyBorder="1" applyAlignment="1">
      <alignment horizontal="center" vertical="center" wrapText="1"/>
    </xf>
    <xf numFmtId="0" fontId="0" fillId="0" borderId="5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31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32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49" fontId="0" fillId="0" borderId="21" xfId="0" applyNumberFormat="1" applyBorder="1" applyAlignment="1">
      <alignment horizontal="center" vertical="center"/>
    </xf>
    <xf numFmtId="49" fontId="0" fillId="0" borderId="30" xfId="0" applyNumberFormat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0" fillId="0" borderId="23" xfId="0" applyBorder="1" applyAlignment="1"/>
    <xf numFmtId="0" fontId="0" fillId="0" borderId="24" xfId="0" applyBorder="1" applyAlignment="1"/>
    <xf numFmtId="0" fontId="0" fillId="0" borderId="25" xfId="0" applyBorder="1" applyAlignment="1"/>
    <xf numFmtId="0" fontId="0" fillId="0" borderId="0" xfId="0" applyBorder="1" applyAlignment="1"/>
    <xf numFmtId="0" fontId="0" fillId="0" borderId="26" xfId="0" applyBorder="1" applyAlignment="1"/>
    <xf numFmtId="0" fontId="0" fillId="0" borderId="27" xfId="0" applyBorder="1" applyAlignment="1"/>
    <xf numFmtId="0" fontId="0" fillId="0" borderId="28" xfId="0" applyBorder="1" applyAlignment="1"/>
    <xf numFmtId="0" fontId="0" fillId="0" borderId="29" xfId="0" applyBorder="1" applyAlignment="1"/>
    <xf numFmtId="0" fontId="8" fillId="0" borderId="0" xfId="0" applyFont="1" applyFill="1" applyBorder="1" applyAlignment="1">
      <alignment horizontal="center" vertical="center" wrapText="1"/>
    </xf>
    <xf numFmtId="0" fontId="30" fillId="40" borderId="5" xfId="0" applyFont="1" applyFill="1" applyBorder="1" applyAlignment="1">
      <alignment horizontal="center" vertical="center"/>
    </xf>
    <xf numFmtId="0" fontId="30" fillId="40" borderId="0" xfId="0" applyFont="1" applyFill="1" applyBorder="1" applyAlignment="1">
      <alignment horizontal="center" vertical="center"/>
    </xf>
    <xf numFmtId="0" fontId="30" fillId="40" borderId="4" xfId="0" applyFont="1" applyFill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166" fontId="37" fillId="0" borderId="19" xfId="0" applyNumberFormat="1" applyFont="1" applyBorder="1" applyAlignment="1">
      <alignment horizontal="center" vertical="center" wrapText="1"/>
    </xf>
    <xf numFmtId="166" fontId="37" fillId="0" borderId="3" xfId="0" applyNumberFormat="1" applyFont="1" applyBorder="1" applyAlignment="1">
      <alignment horizontal="center" vertical="center" wrapText="1"/>
    </xf>
    <xf numFmtId="166" fontId="10" fillId="0" borderId="19" xfId="0" applyNumberFormat="1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30" fillId="40" borderId="0" xfId="0" applyFont="1" applyFill="1" applyAlignment="1">
      <alignment horizontal="center" vertical="center"/>
    </xf>
    <xf numFmtId="0" fontId="0" fillId="0" borderId="21" xfId="0" applyFill="1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2" xfId="0" applyBorder="1" applyAlignment="1">
      <alignment horizontal="center"/>
    </xf>
    <xf numFmtId="165" fontId="11" fillId="41" borderId="21" xfId="0" applyNumberFormat="1" applyFont="1" applyFill="1" applyBorder="1" applyAlignment="1">
      <alignment horizontal="center"/>
    </xf>
    <xf numFmtId="165" fontId="11" fillId="42" borderId="9" xfId="0" applyNumberFormat="1" applyFont="1" applyFill="1" applyBorder="1" applyAlignment="1">
      <alignment horizontal="center"/>
    </xf>
    <xf numFmtId="165" fontId="39" fillId="42" borderId="4" xfId="0" applyNumberFormat="1" applyFont="1" applyFill="1" applyBorder="1" applyAlignment="1">
      <alignment horizontal="center"/>
    </xf>
    <xf numFmtId="165" fontId="39" fillId="42" borderId="7" xfId="0" applyNumberFormat="1" applyFont="1" applyFill="1" applyBorder="1" applyAlignment="1">
      <alignment horizontal="center"/>
    </xf>
    <xf numFmtId="0" fontId="10" fillId="0" borderId="19" xfId="0" applyFont="1" applyFill="1" applyBorder="1" applyAlignment="1">
      <alignment horizontal="center" vertical="center"/>
    </xf>
    <xf numFmtId="0" fontId="10" fillId="0" borderId="20" xfId="0" applyFont="1" applyFill="1" applyBorder="1" applyAlignment="1">
      <alignment horizontal="center" vertical="center"/>
    </xf>
    <xf numFmtId="166" fontId="10" fillId="0" borderId="3" xfId="0" applyNumberFormat="1" applyFont="1" applyBorder="1" applyAlignment="1">
      <alignment horizontal="center" vertical="center"/>
    </xf>
    <xf numFmtId="11" fontId="10" fillId="0" borderId="19" xfId="0" applyNumberFormat="1" applyFont="1" applyBorder="1" applyAlignment="1">
      <alignment horizontal="center" vertical="center"/>
    </xf>
    <xf numFmtId="11" fontId="10" fillId="0" borderId="3" xfId="0" applyNumberFormat="1" applyFont="1" applyBorder="1" applyAlignment="1">
      <alignment horizontal="center" vertical="center"/>
    </xf>
    <xf numFmtId="0" fontId="0" fillId="41" borderId="4" xfId="0" applyFill="1" applyBorder="1" applyAlignment="1">
      <alignment horizontal="center" vertical="center"/>
    </xf>
    <xf numFmtId="0" fontId="0" fillId="42" borderId="21" xfId="0" applyFill="1" applyBorder="1" applyAlignment="1">
      <alignment horizontal="center" vertical="center" wrapText="1"/>
    </xf>
    <xf numFmtId="0" fontId="0" fillId="42" borderId="30" xfId="0" applyFill="1" applyBorder="1" applyAlignment="1">
      <alignment horizontal="center" vertical="center" wrapText="1"/>
    </xf>
    <xf numFmtId="0" fontId="0" fillId="42" borderId="2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/>
    </xf>
    <xf numFmtId="165" fontId="11" fillId="0" borderId="5" xfId="0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32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7" xfId="0" applyBorder="1" applyAlignment="1">
      <alignment vertical="center"/>
    </xf>
    <xf numFmtId="0" fontId="8" fillId="0" borderId="19" xfId="0" applyFont="1" applyFill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0" fillId="0" borderId="6" xfId="0" applyBorder="1" applyAlignment="1"/>
    <xf numFmtId="0" fontId="0" fillId="0" borderId="31" xfId="0" applyBorder="1" applyAlignment="1">
      <alignment horizontal="center" vertical="center" wrapText="1"/>
    </xf>
    <xf numFmtId="0" fontId="0" fillId="0" borderId="32" xfId="0" applyBorder="1" applyAlignment="1"/>
    <xf numFmtId="0" fontId="0" fillId="0" borderId="9" xfId="0" applyBorder="1" applyAlignment="1">
      <alignment horizontal="center" vertical="center" wrapText="1"/>
    </xf>
    <xf numFmtId="0" fontId="0" fillId="0" borderId="7" xfId="0" applyBorder="1" applyAlignment="1"/>
    <xf numFmtId="165" fontId="11" fillId="0" borderId="21" xfId="0" applyNumberFormat="1" applyFont="1" applyFill="1" applyBorder="1" applyAlignment="1">
      <alignment horizontal="center"/>
    </xf>
    <xf numFmtId="0" fontId="30" fillId="0" borderId="5" xfId="0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horizontal="center" vertical="center"/>
    </xf>
    <xf numFmtId="0" fontId="30" fillId="0" borderId="4" xfId="0" applyFont="1" applyFill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34" fillId="0" borderId="9" xfId="0" applyFont="1" applyFill="1" applyBorder="1" applyAlignment="1">
      <alignment horizontal="center" vertical="center"/>
    </xf>
    <xf numFmtId="0" fontId="34" fillId="0" borderId="4" xfId="0" applyFont="1" applyFill="1" applyBorder="1" applyAlignment="1">
      <alignment horizontal="center" vertical="center"/>
    </xf>
    <xf numFmtId="0" fontId="34" fillId="0" borderId="21" xfId="0" applyFont="1" applyFill="1" applyBorder="1" applyAlignment="1">
      <alignment horizontal="center" vertical="center"/>
    </xf>
    <xf numFmtId="0" fontId="34" fillId="0" borderId="30" xfId="0" applyFont="1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38" fillId="0" borderId="4" xfId="0" applyFont="1" applyBorder="1" applyAlignment="1">
      <alignment horizontal="center" vertical="center"/>
    </xf>
    <xf numFmtId="0" fontId="38" fillId="0" borderId="9" xfId="0" applyFont="1" applyFill="1" applyBorder="1" applyAlignment="1">
      <alignment horizontal="center" vertical="center"/>
    </xf>
    <xf numFmtId="0" fontId="38" fillId="0" borderId="4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0" fillId="0" borderId="21" xfId="0" applyFont="1" applyBorder="1" applyAlignment="1">
      <alignment horizontal="center"/>
    </xf>
    <xf numFmtId="0" fontId="10" fillId="0" borderId="30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44" xfId="0" applyBorder="1" applyAlignment="1">
      <alignment horizontal="center"/>
    </xf>
    <xf numFmtId="0" fontId="0" fillId="0" borderId="38" xfId="0" applyFill="1" applyBorder="1" applyAlignment="1">
      <alignment horizontal="center"/>
    </xf>
  </cellXfs>
  <cellStyles count="87">
    <cellStyle name="20 % - Accent1" xfId="64" builtinId="30" customBuiltin="1"/>
    <cellStyle name="20 % - Accent2" xfId="68" builtinId="34" customBuiltin="1"/>
    <cellStyle name="20 % - Accent3" xfId="72" builtinId="38" customBuiltin="1"/>
    <cellStyle name="20 % - Accent4" xfId="76" builtinId="42" customBuiltin="1"/>
    <cellStyle name="20 % - Accent5" xfId="80" builtinId="46" customBuiltin="1"/>
    <cellStyle name="20 % - Accent6" xfId="84" builtinId="50" customBuiltin="1"/>
    <cellStyle name="40 % - Accent1" xfId="65" builtinId="31" customBuiltin="1"/>
    <cellStyle name="40 % - Accent2" xfId="69" builtinId="35" customBuiltin="1"/>
    <cellStyle name="40 % - Accent3" xfId="73" builtinId="39" customBuiltin="1"/>
    <cellStyle name="40 % - Accent4" xfId="77" builtinId="43" customBuiltin="1"/>
    <cellStyle name="40 % - Accent5" xfId="81" builtinId="47" customBuiltin="1"/>
    <cellStyle name="40 % - Accent6" xfId="85" builtinId="51" customBuiltin="1"/>
    <cellStyle name="60 % - Accent1" xfId="66" builtinId="32" customBuiltin="1"/>
    <cellStyle name="60 % - Accent2" xfId="70" builtinId="36" customBuiltin="1"/>
    <cellStyle name="60 % - Accent3" xfId="74" builtinId="40" customBuiltin="1"/>
    <cellStyle name="60 % - Accent4" xfId="78" builtinId="44" customBuiltin="1"/>
    <cellStyle name="60 % - Accent5" xfId="82" builtinId="48" customBuiltin="1"/>
    <cellStyle name="60 % - Accent6" xfId="86" builtinId="52" customBuiltin="1"/>
    <cellStyle name="Accent1" xfId="63" builtinId="29" customBuiltin="1"/>
    <cellStyle name="Accent2" xfId="67" builtinId="33" customBuiltin="1"/>
    <cellStyle name="Accent3" xfId="71" builtinId="37" customBuiltin="1"/>
    <cellStyle name="Accent4" xfId="75" builtinId="41" customBuiltin="1"/>
    <cellStyle name="Accent5" xfId="79" builtinId="45" customBuiltin="1"/>
    <cellStyle name="Accent6" xfId="83" builtinId="49" customBuiltin="1"/>
    <cellStyle name="Avertissement" xfId="59" builtinId="11" customBuiltin="1"/>
    <cellStyle name="Calcul" xfId="56" builtinId="22" customBuiltin="1"/>
    <cellStyle name="Cellule liée" xfId="57" builtinId="24" customBuiltin="1"/>
    <cellStyle name="Commentaire" xfId="60" builtinId="10" customBuiltin="1"/>
    <cellStyle name="Entrée" xfId="54" builtinId="20" customBuiltin="1"/>
    <cellStyle name="Euro" xfId="2"/>
    <cellStyle name="Euro 10" xfId="3"/>
    <cellStyle name="Euro 10 2" xfId="27"/>
    <cellStyle name="Euro 11" xfId="4"/>
    <cellStyle name="Euro 11 2" xfId="28"/>
    <cellStyle name="Euro 12" xfId="5"/>
    <cellStyle name="Euro 12 2" xfId="29"/>
    <cellStyle name="Euro 13" xfId="6"/>
    <cellStyle name="Euro 13 2" xfId="30"/>
    <cellStyle name="Euro 14" xfId="7"/>
    <cellStyle name="Euro 14 2" xfId="31"/>
    <cellStyle name="Euro 15" xfId="8"/>
    <cellStyle name="Euro 15 2" xfId="32"/>
    <cellStyle name="Euro 2" xfId="9"/>
    <cellStyle name="Euro 2 2" xfId="33"/>
    <cellStyle name="Euro 3" xfId="10"/>
    <cellStyle name="Euro 3 2" xfId="34"/>
    <cellStyle name="Euro 4" xfId="11"/>
    <cellStyle name="Euro 4 2" xfId="35"/>
    <cellStyle name="Euro 5" xfId="12"/>
    <cellStyle name="Euro 5 2" xfId="36"/>
    <cellStyle name="Euro 6" xfId="13"/>
    <cellStyle name="Euro 6 2" xfId="37"/>
    <cellStyle name="Euro 7" xfId="14"/>
    <cellStyle name="Euro 7 2" xfId="38"/>
    <cellStyle name="Euro 8" xfId="15"/>
    <cellStyle name="Euro 8 2" xfId="39"/>
    <cellStyle name="Euro 9" xfId="16"/>
    <cellStyle name="Euro 9 2" xfId="40"/>
    <cellStyle name="Insatisfaisant" xfId="52" builtinId="27" customBuiltin="1"/>
    <cellStyle name="Lien hypertexte" xfId="25" builtinId="8" hidden="1"/>
    <cellStyle name="Lien hypertexte 2" xfId="17"/>
    <cellStyle name="Lien hypertexte 3" xfId="18"/>
    <cellStyle name="Lien hypertexte visité" xfId="26" builtinId="9" hidden="1"/>
    <cellStyle name="Neutre" xfId="53" builtinId="28" customBuiltin="1"/>
    <cellStyle name="Normal" xfId="0" builtinId="0"/>
    <cellStyle name="Normal 2" xfId="19"/>
    <cellStyle name="Normal 2 2" xfId="20"/>
    <cellStyle name="Normal 2 2 2" xfId="21"/>
    <cellStyle name="Normal 2 2 2 2" xfId="43"/>
    <cellStyle name="Normal 2 2 3" xfId="42"/>
    <cellStyle name="Normal 2 3" xfId="22"/>
    <cellStyle name="Normal 2 3 2" xfId="44"/>
    <cellStyle name="Normal 2 4" xfId="23"/>
    <cellStyle name="Normal 2 4 2" xfId="45"/>
    <cellStyle name="Normal 2 5" xfId="41"/>
    <cellStyle name="Normal 3" xfId="24"/>
    <cellStyle name="Normal 4" xfId="1"/>
    <cellStyle name="Satisfaisant" xfId="51" builtinId="26" customBuiltin="1"/>
    <cellStyle name="Sortie" xfId="55" builtinId="21" customBuiltin="1"/>
    <cellStyle name="Texte explicatif" xfId="61" builtinId="53" customBuiltin="1"/>
    <cellStyle name="Titre" xfId="46" builtinId="15" customBuiltin="1"/>
    <cellStyle name="Titre 1" xfId="47" builtinId="16" customBuiltin="1"/>
    <cellStyle name="Titre 2" xfId="48" builtinId="17" customBuiltin="1"/>
    <cellStyle name="Titre 3" xfId="49" builtinId="18" customBuiltin="1"/>
    <cellStyle name="Titre 4" xfId="50" builtinId="19" customBuiltin="1"/>
    <cellStyle name="Total" xfId="62" builtinId="25" customBuiltin="1"/>
    <cellStyle name="Vérification" xfId="58" builtinId="23" customBuiltin="1"/>
  </cellStyles>
  <dxfs count="0"/>
  <tableStyles count="0" defaultTableStyle="TableStyleMedium9" defaultPivotStyle="PivotStyleLight16"/>
  <colors>
    <mruColors>
      <color rgb="FFFF99FF"/>
      <color rgb="FFFCD5B4"/>
      <color rgb="FFF2DDDC"/>
      <color rgb="FFFAC090"/>
      <color rgb="FF8DB4E3"/>
      <color rgb="FFFFC000"/>
      <color rgb="FF000000"/>
      <color rgb="FF2A9DD6"/>
      <color rgb="FF00FF00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0</xdr:row>
      <xdr:rowOff>114300</xdr:rowOff>
    </xdr:from>
    <xdr:to>
      <xdr:col>1</xdr:col>
      <xdr:colOff>1123950</xdr:colOff>
      <xdr:row>3</xdr:row>
      <xdr:rowOff>85725</xdr:rowOff>
    </xdr:to>
    <xdr:pic>
      <xdr:nvPicPr>
        <xdr:cNvPr id="2" name="Image 1" descr="ffgolf_bleu"/>
        <xdr:cNvPicPr/>
      </xdr:nvPicPr>
      <xdr:blipFill>
        <a:blip xmlns:r="http://schemas.openxmlformats.org/officeDocument/2006/relationships" r:embed="rId1"/>
        <a:srcRect l="8371" r="8371"/>
        <a:stretch>
          <a:fillRect/>
        </a:stretch>
      </xdr:blipFill>
      <xdr:spPr bwMode="auto">
        <a:xfrm>
          <a:off x="257175" y="114300"/>
          <a:ext cx="1066800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95250</xdr:rowOff>
    </xdr:from>
    <xdr:to>
      <xdr:col>2</xdr:col>
      <xdr:colOff>623570</xdr:colOff>
      <xdr:row>3</xdr:row>
      <xdr:rowOff>95250</xdr:rowOff>
    </xdr:to>
    <xdr:pic>
      <xdr:nvPicPr>
        <xdr:cNvPr id="3" name="Image 2" descr="LOGO LIGUE 2 2015"/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981200" y="95250"/>
          <a:ext cx="623570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104775</xdr:colOff>
      <xdr:row>0</xdr:row>
      <xdr:rowOff>114300</xdr:rowOff>
    </xdr:from>
    <xdr:to>
      <xdr:col>4</xdr:col>
      <xdr:colOff>337820</xdr:colOff>
      <xdr:row>3</xdr:row>
      <xdr:rowOff>142875</xdr:rowOff>
    </xdr:to>
    <xdr:pic>
      <xdr:nvPicPr>
        <xdr:cNvPr id="4" name="Image 3" descr="logogolfpdlffg"/>
        <xdr:cNvPicPr/>
      </xdr:nvPicPr>
      <xdr:blipFill>
        <a:blip xmlns:r="http://schemas.openxmlformats.org/officeDocument/2006/relationships" r:embed="rId3"/>
        <a:srcRect r="61111"/>
        <a:stretch>
          <a:fillRect/>
        </a:stretch>
      </xdr:blipFill>
      <xdr:spPr bwMode="auto">
        <a:xfrm>
          <a:off x="3114675" y="114300"/>
          <a:ext cx="69024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228600</xdr:colOff>
      <xdr:row>0</xdr:row>
      <xdr:rowOff>85725</xdr:rowOff>
    </xdr:from>
    <xdr:to>
      <xdr:col>8</xdr:col>
      <xdr:colOff>895350</xdr:colOff>
      <xdr:row>3</xdr:row>
      <xdr:rowOff>174625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xmlns="" id="{7E719E10-D84A-497A-EB8C-22BD1D5879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819650" y="85725"/>
          <a:ext cx="666750" cy="6699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0</xdr:row>
      <xdr:rowOff>114300</xdr:rowOff>
    </xdr:from>
    <xdr:to>
      <xdr:col>1</xdr:col>
      <xdr:colOff>755650</xdr:colOff>
      <xdr:row>3</xdr:row>
      <xdr:rowOff>85725</xdr:rowOff>
    </xdr:to>
    <xdr:pic>
      <xdr:nvPicPr>
        <xdr:cNvPr id="2" name="Image 1" descr="ffgolf_bleu"/>
        <xdr:cNvPicPr/>
      </xdr:nvPicPr>
      <xdr:blipFill>
        <a:blip xmlns:r="http://schemas.openxmlformats.org/officeDocument/2006/relationships" r:embed="rId1"/>
        <a:srcRect l="8371" r="8371"/>
        <a:stretch>
          <a:fillRect/>
        </a:stretch>
      </xdr:blipFill>
      <xdr:spPr bwMode="auto">
        <a:xfrm>
          <a:off x="257175" y="114300"/>
          <a:ext cx="698500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95250</xdr:rowOff>
    </xdr:from>
    <xdr:to>
      <xdr:col>2</xdr:col>
      <xdr:colOff>623570</xdr:colOff>
      <xdr:row>3</xdr:row>
      <xdr:rowOff>95250</xdr:rowOff>
    </xdr:to>
    <xdr:pic>
      <xdr:nvPicPr>
        <xdr:cNvPr id="3" name="Image 2" descr="LOGO LIGUE 2 2015"/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704975" y="95250"/>
          <a:ext cx="623570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0</xdr:row>
      <xdr:rowOff>114300</xdr:rowOff>
    </xdr:from>
    <xdr:to>
      <xdr:col>4</xdr:col>
      <xdr:colOff>233045</xdr:colOff>
      <xdr:row>3</xdr:row>
      <xdr:rowOff>142875</xdr:rowOff>
    </xdr:to>
    <xdr:pic>
      <xdr:nvPicPr>
        <xdr:cNvPr id="4" name="Image 3" descr="logogolfpdlffg"/>
        <xdr:cNvPicPr/>
      </xdr:nvPicPr>
      <xdr:blipFill>
        <a:blip xmlns:r="http://schemas.openxmlformats.org/officeDocument/2006/relationships" r:embed="rId3"/>
        <a:srcRect r="61111"/>
        <a:stretch>
          <a:fillRect/>
        </a:stretch>
      </xdr:blipFill>
      <xdr:spPr bwMode="auto">
        <a:xfrm>
          <a:off x="3257550" y="114300"/>
          <a:ext cx="69024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57149</xdr:colOff>
      <xdr:row>0</xdr:row>
      <xdr:rowOff>114300</xdr:rowOff>
    </xdr:from>
    <xdr:to>
      <xdr:col>1</xdr:col>
      <xdr:colOff>962024</xdr:colOff>
      <xdr:row>3</xdr:row>
      <xdr:rowOff>85725</xdr:rowOff>
    </xdr:to>
    <xdr:pic>
      <xdr:nvPicPr>
        <xdr:cNvPr id="6" name="Image 5" descr="ffgolf_bleu"/>
        <xdr:cNvPicPr/>
      </xdr:nvPicPr>
      <xdr:blipFill>
        <a:blip xmlns:r="http://schemas.openxmlformats.org/officeDocument/2006/relationships" r:embed="rId1"/>
        <a:srcRect l="8371" r="8371"/>
        <a:stretch>
          <a:fillRect/>
        </a:stretch>
      </xdr:blipFill>
      <xdr:spPr bwMode="auto">
        <a:xfrm>
          <a:off x="257174" y="114300"/>
          <a:ext cx="90487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95250</xdr:rowOff>
    </xdr:from>
    <xdr:to>
      <xdr:col>2</xdr:col>
      <xdr:colOff>623570</xdr:colOff>
      <xdr:row>3</xdr:row>
      <xdr:rowOff>95250</xdr:rowOff>
    </xdr:to>
    <xdr:pic>
      <xdr:nvPicPr>
        <xdr:cNvPr id="7" name="Image 6" descr="LOGO LIGUE 2 2015"/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704975" y="95250"/>
          <a:ext cx="623570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0</xdr:row>
      <xdr:rowOff>114300</xdr:rowOff>
    </xdr:from>
    <xdr:to>
      <xdr:col>4</xdr:col>
      <xdr:colOff>233045</xdr:colOff>
      <xdr:row>3</xdr:row>
      <xdr:rowOff>142875</xdr:rowOff>
    </xdr:to>
    <xdr:pic>
      <xdr:nvPicPr>
        <xdr:cNvPr id="8" name="Image 7" descr="logogolfpdlffg"/>
        <xdr:cNvPicPr/>
      </xdr:nvPicPr>
      <xdr:blipFill>
        <a:blip xmlns:r="http://schemas.openxmlformats.org/officeDocument/2006/relationships" r:embed="rId3"/>
        <a:srcRect r="61111"/>
        <a:stretch>
          <a:fillRect/>
        </a:stretch>
      </xdr:blipFill>
      <xdr:spPr bwMode="auto">
        <a:xfrm>
          <a:off x="3257550" y="114300"/>
          <a:ext cx="69024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180975</xdr:colOff>
      <xdr:row>0</xdr:row>
      <xdr:rowOff>38100</xdr:rowOff>
    </xdr:from>
    <xdr:to>
      <xdr:col>8</xdr:col>
      <xdr:colOff>847725</xdr:colOff>
      <xdr:row>3</xdr:row>
      <xdr:rowOff>127000</xdr:rowOff>
    </xdr:to>
    <xdr:pic>
      <xdr:nvPicPr>
        <xdr:cNvPr id="9" name="Image 8">
          <a:extLst>
            <a:ext uri="{FF2B5EF4-FFF2-40B4-BE49-F238E27FC236}">
              <a16:creationId xmlns:a16="http://schemas.microsoft.com/office/drawing/2014/main" xmlns="" id="{7E719E10-D84A-497A-EB8C-22BD1D5879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495800" y="38100"/>
          <a:ext cx="666750" cy="6699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0</xdr:row>
      <xdr:rowOff>114300</xdr:rowOff>
    </xdr:from>
    <xdr:to>
      <xdr:col>1</xdr:col>
      <xdr:colOff>838200</xdr:colOff>
      <xdr:row>3</xdr:row>
      <xdr:rowOff>85725</xdr:rowOff>
    </xdr:to>
    <xdr:pic>
      <xdr:nvPicPr>
        <xdr:cNvPr id="2" name="Image 1" descr="ffgolf_bleu"/>
        <xdr:cNvPicPr/>
      </xdr:nvPicPr>
      <xdr:blipFill>
        <a:blip xmlns:r="http://schemas.openxmlformats.org/officeDocument/2006/relationships" r:embed="rId1"/>
        <a:srcRect l="8371" r="8371"/>
        <a:stretch>
          <a:fillRect/>
        </a:stretch>
      </xdr:blipFill>
      <xdr:spPr bwMode="auto">
        <a:xfrm>
          <a:off x="257175" y="114300"/>
          <a:ext cx="781050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95250</xdr:rowOff>
    </xdr:from>
    <xdr:to>
      <xdr:col>2</xdr:col>
      <xdr:colOff>628861</xdr:colOff>
      <xdr:row>3</xdr:row>
      <xdr:rowOff>95250</xdr:rowOff>
    </xdr:to>
    <xdr:pic>
      <xdr:nvPicPr>
        <xdr:cNvPr id="3" name="Image 2" descr="LOGO LIGUE 2 2015"/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390650" y="95250"/>
          <a:ext cx="623570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143774</xdr:colOff>
      <xdr:row>0</xdr:row>
      <xdr:rowOff>105314</xdr:rowOff>
    </xdr:from>
    <xdr:to>
      <xdr:col>5</xdr:col>
      <xdr:colOff>17384</xdr:colOff>
      <xdr:row>3</xdr:row>
      <xdr:rowOff>133889</xdr:rowOff>
    </xdr:to>
    <xdr:pic>
      <xdr:nvPicPr>
        <xdr:cNvPr id="4" name="Image 3" descr="logogolfpdlffg"/>
        <xdr:cNvPicPr/>
      </xdr:nvPicPr>
      <xdr:blipFill>
        <a:blip xmlns:r="http://schemas.openxmlformats.org/officeDocument/2006/relationships" r:embed="rId3"/>
        <a:srcRect r="61111"/>
        <a:stretch>
          <a:fillRect/>
        </a:stretch>
      </xdr:blipFill>
      <xdr:spPr bwMode="auto">
        <a:xfrm>
          <a:off x="3765071" y="105314"/>
          <a:ext cx="691322" cy="60366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251603</xdr:colOff>
      <xdr:row>0</xdr:row>
      <xdr:rowOff>35944</xdr:rowOff>
    </xdr:from>
    <xdr:to>
      <xdr:col>8</xdr:col>
      <xdr:colOff>918353</xdr:colOff>
      <xdr:row>3</xdr:row>
      <xdr:rowOff>130775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xmlns="" id="{7E719E10-D84A-497A-EB8C-22BD1D5879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202806" y="35944"/>
          <a:ext cx="666750" cy="6699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57149</xdr:colOff>
      <xdr:row>0</xdr:row>
      <xdr:rowOff>114300</xdr:rowOff>
    </xdr:from>
    <xdr:to>
      <xdr:col>1</xdr:col>
      <xdr:colOff>923924</xdr:colOff>
      <xdr:row>3</xdr:row>
      <xdr:rowOff>85725</xdr:rowOff>
    </xdr:to>
    <xdr:pic>
      <xdr:nvPicPr>
        <xdr:cNvPr id="2" name="Image 1" descr="ffgolf_bleu"/>
        <xdr:cNvPicPr/>
      </xdr:nvPicPr>
      <xdr:blipFill>
        <a:blip xmlns:r="http://schemas.openxmlformats.org/officeDocument/2006/relationships" r:embed="rId1"/>
        <a:srcRect l="8371" r="8371"/>
        <a:stretch>
          <a:fillRect/>
        </a:stretch>
      </xdr:blipFill>
      <xdr:spPr bwMode="auto">
        <a:xfrm>
          <a:off x="257174" y="114300"/>
          <a:ext cx="86677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95250</xdr:rowOff>
    </xdr:from>
    <xdr:to>
      <xdr:col>2</xdr:col>
      <xdr:colOff>623570</xdr:colOff>
      <xdr:row>3</xdr:row>
      <xdr:rowOff>95250</xdr:rowOff>
    </xdr:to>
    <xdr:pic>
      <xdr:nvPicPr>
        <xdr:cNvPr id="3" name="Image 2" descr="LOGO LIGUE 2 2015"/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352550" y="95250"/>
          <a:ext cx="623570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333375</xdr:colOff>
      <xdr:row>0</xdr:row>
      <xdr:rowOff>95250</xdr:rowOff>
    </xdr:from>
    <xdr:to>
      <xdr:col>4</xdr:col>
      <xdr:colOff>414019</xdr:colOff>
      <xdr:row>3</xdr:row>
      <xdr:rowOff>123825</xdr:rowOff>
    </xdr:to>
    <xdr:pic>
      <xdr:nvPicPr>
        <xdr:cNvPr id="4" name="Image 3" descr="logogolfpdlffg"/>
        <xdr:cNvPicPr/>
      </xdr:nvPicPr>
      <xdr:blipFill>
        <a:blip xmlns:r="http://schemas.openxmlformats.org/officeDocument/2006/relationships" r:embed="rId3"/>
        <a:srcRect r="61111"/>
        <a:stretch>
          <a:fillRect/>
        </a:stretch>
      </xdr:blipFill>
      <xdr:spPr bwMode="auto">
        <a:xfrm>
          <a:off x="3390900" y="95250"/>
          <a:ext cx="699769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0</xdr:row>
      <xdr:rowOff>38100</xdr:rowOff>
    </xdr:from>
    <xdr:to>
      <xdr:col>8</xdr:col>
      <xdr:colOff>666750</xdr:colOff>
      <xdr:row>3</xdr:row>
      <xdr:rowOff>127000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xmlns="" id="{7E719E10-D84A-497A-EB8C-22BD1D5879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591050" y="38100"/>
          <a:ext cx="666750" cy="66992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57149</xdr:colOff>
      <xdr:row>0</xdr:row>
      <xdr:rowOff>114300</xdr:rowOff>
    </xdr:from>
    <xdr:to>
      <xdr:col>1</xdr:col>
      <xdr:colOff>923924</xdr:colOff>
      <xdr:row>3</xdr:row>
      <xdr:rowOff>85725</xdr:rowOff>
    </xdr:to>
    <xdr:pic>
      <xdr:nvPicPr>
        <xdr:cNvPr id="2" name="Image 1" descr="ffgolf_bleu"/>
        <xdr:cNvPicPr/>
      </xdr:nvPicPr>
      <xdr:blipFill>
        <a:blip xmlns:r="http://schemas.openxmlformats.org/officeDocument/2006/relationships" r:embed="rId1"/>
        <a:srcRect l="8371" r="8371"/>
        <a:stretch>
          <a:fillRect/>
        </a:stretch>
      </xdr:blipFill>
      <xdr:spPr bwMode="auto">
        <a:xfrm>
          <a:off x="276224" y="114300"/>
          <a:ext cx="86677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95250</xdr:rowOff>
    </xdr:from>
    <xdr:to>
      <xdr:col>2</xdr:col>
      <xdr:colOff>623570</xdr:colOff>
      <xdr:row>3</xdr:row>
      <xdr:rowOff>95250</xdr:rowOff>
    </xdr:to>
    <xdr:pic>
      <xdr:nvPicPr>
        <xdr:cNvPr id="3" name="Image 2" descr="LOGO LIGUE 2 2015"/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771650" y="95250"/>
          <a:ext cx="623570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266700</xdr:colOff>
      <xdr:row>0</xdr:row>
      <xdr:rowOff>123825</xdr:rowOff>
    </xdr:from>
    <xdr:to>
      <xdr:col>4</xdr:col>
      <xdr:colOff>347344</xdr:colOff>
      <xdr:row>3</xdr:row>
      <xdr:rowOff>152400</xdr:rowOff>
    </xdr:to>
    <xdr:pic>
      <xdr:nvPicPr>
        <xdr:cNvPr id="4" name="Image 3" descr="logogolfpdlffg"/>
        <xdr:cNvPicPr/>
      </xdr:nvPicPr>
      <xdr:blipFill>
        <a:blip xmlns:r="http://schemas.openxmlformats.org/officeDocument/2006/relationships" r:embed="rId3"/>
        <a:srcRect r="61111"/>
        <a:stretch>
          <a:fillRect/>
        </a:stretch>
      </xdr:blipFill>
      <xdr:spPr bwMode="auto">
        <a:xfrm>
          <a:off x="3324225" y="123825"/>
          <a:ext cx="699769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161925</xdr:colOff>
      <xdr:row>0</xdr:row>
      <xdr:rowOff>47625</xdr:rowOff>
    </xdr:from>
    <xdr:to>
      <xdr:col>8</xdr:col>
      <xdr:colOff>828675</xdr:colOff>
      <xdr:row>3</xdr:row>
      <xdr:rowOff>136525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xmlns="" id="{7E719E10-D84A-497A-EB8C-22BD1D5879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810125" y="47625"/>
          <a:ext cx="666750" cy="66992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447675</xdr:colOff>
      <xdr:row>0</xdr:row>
      <xdr:rowOff>0</xdr:rowOff>
    </xdr:from>
    <xdr:to>
      <xdr:col>1</xdr:col>
      <xdr:colOff>1381125</xdr:colOff>
      <xdr:row>2</xdr:row>
      <xdr:rowOff>114300</xdr:rowOff>
    </xdr:to>
    <xdr:pic>
      <xdr:nvPicPr>
        <xdr:cNvPr id="2" name="Image 1" descr="ffgolf_bleu"/>
        <xdr:cNvPicPr/>
      </xdr:nvPicPr>
      <xdr:blipFill>
        <a:blip xmlns:r="http://schemas.openxmlformats.org/officeDocument/2006/relationships" r:embed="rId1"/>
        <a:srcRect l="8371" r="8371"/>
        <a:stretch>
          <a:fillRect/>
        </a:stretch>
      </xdr:blipFill>
      <xdr:spPr bwMode="auto">
        <a:xfrm>
          <a:off x="647700" y="0"/>
          <a:ext cx="93345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2</xdr:row>
      <xdr:rowOff>19050</xdr:rowOff>
    </xdr:from>
    <xdr:to>
      <xdr:col>1</xdr:col>
      <xdr:colOff>642620</xdr:colOff>
      <xdr:row>5</xdr:row>
      <xdr:rowOff>19050</xdr:rowOff>
    </xdr:to>
    <xdr:pic>
      <xdr:nvPicPr>
        <xdr:cNvPr id="3" name="Image 2" descr="LOGO LIGUE 2 2015"/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19075" y="409575"/>
          <a:ext cx="623570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876300</xdr:colOff>
      <xdr:row>1</xdr:row>
      <xdr:rowOff>180975</xdr:rowOff>
    </xdr:from>
    <xdr:to>
      <xdr:col>1</xdr:col>
      <xdr:colOff>1566545</xdr:colOff>
      <xdr:row>5</xdr:row>
      <xdr:rowOff>19050</xdr:rowOff>
    </xdr:to>
    <xdr:pic>
      <xdr:nvPicPr>
        <xdr:cNvPr id="4" name="Image 3" descr="logogolfpdlffg"/>
        <xdr:cNvPicPr/>
      </xdr:nvPicPr>
      <xdr:blipFill>
        <a:blip xmlns:r="http://schemas.openxmlformats.org/officeDocument/2006/relationships" r:embed="rId3"/>
        <a:srcRect r="61111"/>
        <a:stretch>
          <a:fillRect/>
        </a:stretch>
      </xdr:blipFill>
      <xdr:spPr bwMode="auto">
        <a:xfrm>
          <a:off x="1076325" y="381000"/>
          <a:ext cx="69024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247650</xdr:colOff>
      <xdr:row>0</xdr:row>
      <xdr:rowOff>66675</xdr:rowOff>
    </xdr:from>
    <xdr:to>
      <xdr:col>3</xdr:col>
      <xdr:colOff>1095375</xdr:colOff>
      <xdr:row>3</xdr:row>
      <xdr:rowOff>155575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xmlns="" id="{7E719E10-D84A-497A-EB8C-22BD1D5879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076450" y="66675"/>
          <a:ext cx="847725" cy="66992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33</xdr:col>
      <xdr:colOff>47625</xdr:colOff>
      <xdr:row>1</xdr:row>
      <xdr:rowOff>0</xdr:rowOff>
    </xdr:from>
    <xdr:to>
      <xdr:col>35</xdr:col>
      <xdr:colOff>9525</xdr:colOff>
      <xdr:row>5</xdr:row>
      <xdr:rowOff>28575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xmlns="" id="{7E719E10-D84A-497A-EB8C-22BD1D5879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20475" y="238125"/>
          <a:ext cx="1123950" cy="98107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95250</xdr:colOff>
      <xdr:row>0</xdr:row>
      <xdr:rowOff>0</xdr:rowOff>
    </xdr:from>
    <xdr:to>
      <xdr:col>4</xdr:col>
      <xdr:colOff>333375</xdr:colOff>
      <xdr:row>3</xdr:row>
      <xdr:rowOff>98425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xmlns="" id="{7E719E10-D84A-497A-EB8C-22BD1D5879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19300" y="0"/>
          <a:ext cx="666750" cy="6699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published="0">
    <pageSetUpPr fitToPage="1"/>
  </sheetPr>
  <dimension ref="A1:U39"/>
  <sheetViews>
    <sheetView topLeftCell="A18" workbookViewId="0">
      <selection activeCell="C22" sqref="C22"/>
    </sheetView>
  </sheetViews>
  <sheetFormatPr baseColWidth="10" defaultRowHeight="15"/>
  <cols>
    <col min="1" max="1" width="3" style="46" bestFit="1" customWidth="1"/>
    <col min="2" max="2" width="22.7109375" style="46" bestFit="1" customWidth="1"/>
    <col min="3" max="3" width="19.42578125" style="46" bestFit="1" customWidth="1"/>
    <col min="4" max="4" width="6.85546875" style="46" bestFit="1" customWidth="1"/>
    <col min="5" max="5" width="5.42578125" style="20" bestFit="1" customWidth="1"/>
    <col min="6" max="7" width="5.28515625" style="34" customWidth="1"/>
    <col min="8" max="8" width="0.85546875" style="1" customWidth="1"/>
    <col min="9" max="9" width="20.7109375" style="4" bestFit="1" customWidth="1"/>
    <col min="10" max="10" width="0.85546875" style="4" customWidth="1"/>
    <col min="11" max="11" width="7.85546875" style="1" customWidth="1"/>
    <col min="12" max="12" width="6.140625" style="1" customWidth="1"/>
    <col min="13" max="13" width="6.28515625" style="1" customWidth="1"/>
    <col min="14" max="14" width="4" style="1" customWidth="1"/>
    <col min="15" max="15" width="0.85546875" style="4" customWidth="1"/>
    <col min="16" max="17" width="7.85546875" style="108" customWidth="1"/>
    <col min="18" max="18" width="7.5703125" style="1" customWidth="1"/>
    <col min="19" max="19" width="6.140625" style="1" customWidth="1"/>
    <col min="20" max="20" width="6.28515625" style="1" customWidth="1"/>
    <col min="21" max="21" width="4" style="1" customWidth="1"/>
    <col min="22" max="16384" width="11.42578125" style="1"/>
  </cols>
  <sheetData>
    <row r="1" spans="1:21" ht="15.75" customHeight="1" thickTop="1">
      <c r="A1" s="195"/>
      <c r="B1" s="196"/>
      <c r="C1" s="196"/>
      <c r="D1" s="196"/>
      <c r="E1" s="196"/>
      <c r="F1" s="196"/>
      <c r="G1" s="196"/>
      <c r="H1" s="196"/>
      <c r="I1" s="197"/>
      <c r="K1" s="204"/>
      <c r="L1" s="204"/>
      <c r="M1" s="204"/>
      <c r="N1" s="204"/>
    </row>
    <row r="2" spans="1:21" ht="15" customHeight="1">
      <c r="A2" s="198"/>
      <c r="B2" s="199"/>
      <c r="C2" s="199"/>
      <c r="D2" s="199"/>
      <c r="E2" s="199"/>
      <c r="F2" s="199"/>
      <c r="G2" s="199"/>
      <c r="H2" s="199"/>
      <c r="I2" s="200"/>
      <c r="K2" s="204"/>
      <c r="L2" s="204"/>
      <c r="M2" s="204"/>
      <c r="N2" s="204"/>
    </row>
    <row r="3" spans="1:21" ht="15" customHeight="1">
      <c r="A3" s="198"/>
      <c r="B3" s="199"/>
      <c r="C3" s="199"/>
      <c r="D3" s="199"/>
      <c r="E3" s="199"/>
      <c r="F3" s="199"/>
      <c r="G3" s="199"/>
      <c r="H3" s="199"/>
      <c r="I3" s="200"/>
    </row>
    <row r="4" spans="1:21" ht="15.75" thickBot="1">
      <c r="A4" s="201"/>
      <c r="B4" s="202"/>
      <c r="C4" s="202"/>
      <c r="D4" s="202"/>
      <c r="E4" s="202"/>
      <c r="F4" s="202"/>
      <c r="G4" s="202"/>
      <c r="H4" s="202"/>
      <c r="I4" s="203"/>
      <c r="P4" s="164" t="s">
        <v>230</v>
      </c>
      <c r="Q4" s="165"/>
      <c r="R4" s="165"/>
      <c r="S4" s="165"/>
      <c r="T4" s="165"/>
      <c r="U4" s="166"/>
    </row>
    <row r="5" spans="1:21" ht="16.5" thickTop="1">
      <c r="B5" s="87" t="s">
        <v>139</v>
      </c>
      <c r="H5" s="5"/>
      <c r="I5" s="31" t="s">
        <v>3</v>
      </c>
      <c r="J5" s="14"/>
      <c r="K5" s="192" t="s">
        <v>138</v>
      </c>
      <c r="L5" s="193"/>
      <c r="M5" s="193"/>
      <c r="N5" s="194"/>
      <c r="O5" s="14"/>
      <c r="P5" s="167" t="s">
        <v>181</v>
      </c>
      <c r="Q5" s="168"/>
      <c r="R5" s="168"/>
      <c r="S5" s="168"/>
      <c r="T5" s="168"/>
      <c r="U5" s="169"/>
    </row>
    <row r="6" spans="1:21" ht="15" customHeight="1">
      <c r="C6" s="44" t="s">
        <v>217</v>
      </c>
      <c r="H6" s="5"/>
      <c r="I6" s="13" t="s">
        <v>6</v>
      </c>
      <c r="J6" s="15"/>
      <c r="K6" s="183" t="s">
        <v>124</v>
      </c>
      <c r="L6" s="184"/>
      <c r="M6" s="184"/>
      <c r="N6" s="185"/>
      <c r="O6" s="15"/>
      <c r="P6" s="170" t="s">
        <v>211</v>
      </c>
      <c r="Q6" s="171"/>
      <c r="R6" s="171"/>
      <c r="S6" s="171"/>
      <c r="T6" s="171"/>
      <c r="U6" s="172"/>
    </row>
    <row r="7" spans="1:21" ht="13.5" customHeight="1">
      <c r="C7" s="63" t="s">
        <v>218</v>
      </c>
      <c r="D7" s="19" t="s">
        <v>11</v>
      </c>
      <c r="F7" s="22"/>
      <c r="G7" s="22"/>
      <c r="H7" s="6"/>
      <c r="I7" s="205" t="s">
        <v>5</v>
      </c>
      <c r="J7" s="10"/>
      <c r="K7" s="186"/>
      <c r="L7" s="187"/>
      <c r="M7" s="187"/>
      <c r="N7" s="188"/>
      <c r="O7" s="10"/>
      <c r="P7" s="173" t="s">
        <v>182</v>
      </c>
      <c r="Q7" s="176" t="s">
        <v>183</v>
      </c>
      <c r="R7" s="178" t="s">
        <v>184</v>
      </c>
      <c r="S7" s="178" t="s">
        <v>4</v>
      </c>
      <c r="T7" s="178" t="s">
        <v>18</v>
      </c>
      <c r="U7" s="178"/>
    </row>
    <row r="8" spans="1:21" ht="15.75" customHeight="1">
      <c r="B8" s="208" t="s">
        <v>96</v>
      </c>
      <c r="C8" s="208" t="s">
        <v>37</v>
      </c>
      <c r="D8" s="208" t="s">
        <v>9</v>
      </c>
      <c r="E8" s="210" t="s">
        <v>137</v>
      </c>
      <c r="F8" s="212" t="s">
        <v>10</v>
      </c>
      <c r="G8" s="212" t="s">
        <v>222</v>
      </c>
      <c r="H8" s="7"/>
      <c r="I8" s="206"/>
      <c r="J8" s="11"/>
      <c r="K8" s="189"/>
      <c r="L8" s="190"/>
      <c r="M8" s="190"/>
      <c r="N8" s="191"/>
      <c r="O8" s="11"/>
      <c r="P8" s="174"/>
      <c r="Q8" s="177"/>
      <c r="R8" s="179"/>
      <c r="S8" s="180"/>
      <c r="T8" s="180"/>
      <c r="U8" s="180"/>
    </row>
    <row r="9" spans="1:21" ht="15" customHeight="1">
      <c r="B9" s="209"/>
      <c r="C9" s="209"/>
      <c r="D9" s="209"/>
      <c r="E9" s="211"/>
      <c r="F9" s="213"/>
      <c r="G9" s="213"/>
      <c r="H9" s="7"/>
      <c r="I9" s="207"/>
      <c r="J9" s="11"/>
      <c r="K9" s="57" t="s">
        <v>38</v>
      </c>
      <c r="L9" s="57" t="s">
        <v>4</v>
      </c>
      <c r="M9" s="181" t="s">
        <v>18</v>
      </c>
      <c r="N9" s="182"/>
      <c r="O9" s="11"/>
      <c r="P9" s="175"/>
      <c r="Q9" s="177"/>
      <c r="R9" s="179"/>
      <c r="S9" s="180"/>
      <c r="T9" s="180"/>
      <c r="U9" s="180"/>
    </row>
    <row r="10" spans="1:21" ht="15.75">
      <c r="A10" s="62">
        <v>1</v>
      </c>
      <c r="B10" s="120" t="s">
        <v>52</v>
      </c>
      <c r="C10" s="65" t="s">
        <v>62</v>
      </c>
      <c r="D10" s="100">
        <v>2012</v>
      </c>
      <c r="E10" s="24">
        <v>4.5999999999999996</v>
      </c>
      <c r="F10" s="37">
        <v>4.5</v>
      </c>
      <c r="G10" s="37">
        <f t="shared" ref="G10:G39" si="0">SUM(F10-E10)</f>
        <v>-9.9999999999999645E-2</v>
      </c>
      <c r="H10" s="5"/>
      <c r="I10" s="58">
        <f t="shared" ref="I10:I39" si="1">SUM(M10+T10)</f>
        <v>400</v>
      </c>
      <c r="J10" s="11"/>
      <c r="K10" s="104">
        <v>73</v>
      </c>
      <c r="L10" s="52">
        <v>1</v>
      </c>
      <c r="M10" s="33">
        <v>200</v>
      </c>
      <c r="N10" s="9" t="s">
        <v>1</v>
      </c>
      <c r="O10" s="11"/>
      <c r="P10" s="104">
        <v>76</v>
      </c>
      <c r="Q10" s="104">
        <v>73</v>
      </c>
      <c r="R10" s="110">
        <f t="shared" ref="R10:R20" si="2">SUM(P10:Q10)</f>
        <v>149</v>
      </c>
      <c r="S10" s="8">
        <v>1</v>
      </c>
      <c r="T10" s="33">
        <v>200</v>
      </c>
      <c r="U10" s="9" t="s">
        <v>1</v>
      </c>
    </row>
    <row r="11" spans="1:21" ht="15.75">
      <c r="A11" s="62">
        <v>2</v>
      </c>
      <c r="B11" s="120" t="s">
        <v>49</v>
      </c>
      <c r="C11" s="65" t="s">
        <v>60</v>
      </c>
      <c r="D11" s="100">
        <v>2012</v>
      </c>
      <c r="E11" s="24">
        <v>6.8</v>
      </c>
      <c r="F11" s="37">
        <v>6.6</v>
      </c>
      <c r="G11" s="37">
        <f t="shared" si="0"/>
        <v>-0.20000000000000018</v>
      </c>
      <c r="H11" s="5"/>
      <c r="I11" s="58">
        <f t="shared" si="1"/>
        <v>368</v>
      </c>
      <c r="J11" s="11"/>
      <c r="K11" s="104">
        <v>77</v>
      </c>
      <c r="L11" s="83">
        <v>2</v>
      </c>
      <c r="M11" s="33">
        <v>184</v>
      </c>
      <c r="N11" s="9" t="s">
        <v>1</v>
      </c>
      <c r="O11" s="11"/>
      <c r="P11" s="104">
        <v>81</v>
      </c>
      <c r="Q11" s="104">
        <v>73</v>
      </c>
      <c r="R11" s="110">
        <f t="shared" si="2"/>
        <v>154</v>
      </c>
      <c r="S11" s="8">
        <v>2</v>
      </c>
      <c r="T11" s="33">
        <v>184</v>
      </c>
      <c r="U11" s="9" t="s">
        <v>1</v>
      </c>
    </row>
    <row r="12" spans="1:21" ht="15.75">
      <c r="A12" s="62">
        <v>3</v>
      </c>
      <c r="B12" s="120" t="s">
        <v>140</v>
      </c>
      <c r="C12" s="64" t="s">
        <v>59</v>
      </c>
      <c r="D12" s="100">
        <v>2012</v>
      </c>
      <c r="E12" s="37">
        <v>12.3</v>
      </c>
      <c r="F12" s="37">
        <v>11.8</v>
      </c>
      <c r="G12" s="37">
        <f t="shared" si="0"/>
        <v>-0.5</v>
      </c>
      <c r="H12" s="5"/>
      <c r="I12" s="58">
        <f t="shared" si="1"/>
        <v>310</v>
      </c>
      <c r="J12" s="11"/>
      <c r="K12" s="104">
        <v>83</v>
      </c>
      <c r="L12" s="83">
        <v>4</v>
      </c>
      <c r="M12" s="33">
        <v>142</v>
      </c>
      <c r="N12" s="9" t="s">
        <v>1</v>
      </c>
      <c r="O12" s="11"/>
      <c r="P12" s="104">
        <v>79</v>
      </c>
      <c r="Q12" s="104">
        <v>87</v>
      </c>
      <c r="R12" s="110">
        <f t="shared" si="2"/>
        <v>166</v>
      </c>
      <c r="S12" s="8">
        <v>3</v>
      </c>
      <c r="T12" s="33">
        <v>168</v>
      </c>
      <c r="U12" s="9" t="s">
        <v>1</v>
      </c>
    </row>
    <row r="13" spans="1:21" ht="15.75">
      <c r="A13" s="62">
        <v>4</v>
      </c>
      <c r="B13" s="120" t="s">
        <v>51</v>
      </c>
      <c r="C13" s="65" t="s">
        <v>61</v>
      </c>
      <c r="D13" s="100">
        <v>2012</v>
      </c>
      <c r="E13" s="24">
        <v>9.6</v>
      </c>
      <c r="F13" s="37">
        <v>9.8000000000000007</v>
      </c>
      <c r="G13" s="37">
        <f t="shared" si="0"/>
        <v>0.20000000000000107</v>
      </c>
      <c r="H13" s="5"/>
      <c r="I13" s="58">
        <f t="shared" si="1"/>
        <v>276</v>
      </c>
      <c r="J13" s="11"/>
      <c r="K13" s="104">
        <v>83</v>
      </c>
      <c r="L13" s="52">
        <v>4</v>
      </c>
      <c r="M13" s="33">
        <v>142</v>
      </c>
      <c r="N13" s="9" t="s">
        <v>1</v>
      </c>
      <c r="O13" s="11"/>
      <c r="P13" s="104">
        <v>85</v>
      </c>
      <c r="Q13" s="104">
        <v>86</v>
      </c>
      <c r="R13" s="110">
        <f t="shared" si="2"/>
        <v>171</v>
      </c>
      <c r="S13" s="8">
        <v>5</v>
      </c>
      <c r="T13" s="33">
        <v>134</v>
      </c>
      <c r="U13" s="9" t="s">
        <v>1</v>
      </c>
    </row>
    <row r="14" spans="1:21" ht="15.75">
      <c r="A14" s="62">
        <v>5</v>
      </c>
      <c r="B14" s="120" t="s">
        <v>141</v>
      </c>
      <c r="C14" s="65" t="s">
        <v>61</v>
      </c>
      <c r="D14" s="101">
        <v>2013</v>
      </c>
      <c r="E14" s="24">
        <v>15.1</v>
      </c>
      <c r="F14" s="37">
        <v>14.5</v>
      </c>
      <c r="G14" s="37">
        <f t="shared" si="0"/>
        <v>-0.59999999999999964</v>
      </c>
      <c r="H14" s="5"/>
      <c r="I14" s="58">
        <f t="shared" si="1"/>
        <v>258</v>
      </c>
      <c r="J14" s="11"/>
      <c r="K14" s="104">
        <v>82</v>
      </c>
      <c r="L14" s="52">
        <v>3</v>
      </c>
      <c r="M14" s="33">
        <v>168</v>
      </c>
      <c r="N14" s="9" t="s">
        <v>1</v>
      </c>
      <c r="O14" s="11"/>
      <c r="P14" s="104">
        <v>92</v>
      </c>
      <c r="Q14" s="104">
        <v>87</v>
      </c>
      <c r="R14" s="110">
        <f t="shared" si="2"/>
        <v>179</v>
      </c>
      <c r="S14" s="8">
        <v>9</v>
      </c>
      <c r="T14" s="33">
        <v>90</v>
      </c>
      <c r="U14" s="9" t="s">
        <v>1</v>
      </c>
    </row>
    <row r="15" spans="1:21" ht="15.75">
      <c r="A15" s="62">
        <v>6</v>
      </c>
      <c r="B15" s="120" t="s">
        <v>133</v>
      </c>
      <c r="C15" s="65" t="s">
        <v>62</v>
      </c>
      <c r="D15" s="101">
        <v>2013</v>
      </c>
      <c r="E15" s="24">
        <v>7.4</v>
      </c>
      <c r="F15" s="37">
        <v>7.4</v>
      </c>
      <c r="G15" s="37">
        <f t="shared" si="0"/>
        <v>0</v>
      </c>
      <c r="H15" s="5"/>
      <c r="I15" s="58">
        <f t="shared" si="1"/>
        <v>250</v>
      </c>
      <c r="J15" s="11"/>
      <c r="K15" s="104">
        <v>85</v>
      </c>
      <c r="L15" s="52">
        <v>7</v>
      </c>
      <c r="M15" s="33">
        <v>100</v>
      </c>
      <c r="N15" s="9" t="s">
        <v>1</v>
      </c>
      <c r="O15" s="111"/>
      <c r="P15" s="104">
        <v>81</v>
      </c>
      <c r="Q15" s="104">
        <v>87</v>
      </c>
      <c r="R15" s="110">
        <f t="shared" si="2"/>
        <v>168</v>
      </c>
      <c r="S15" s="8">
        <v>4</v>
      </c>
      <c r="T15" s="33">
        <v>150</v>
      </c>
      <c r="U15" s="9" t="s">
        <v>1</v>
      </c>
    </row>
    <row r="16" spans="1:21" ht="15.75">
      <c r="A16" s="62">
        <v>7</v>
      </c>
      <c r="B16" s="120" t="s">
        <v>48</v>
      </c>
      <c r="C16" s="64" t="s">
        <v>58</v>
      </c>
      <c r="D16" s="100">
        <v>2012</v>
      </c>
      <c r="E16" s="24">
        <v>15.1</v>
      </c>
      <c r="F16" s="37">
        <v>14.8</v>
      </c>
      <c r="G16" s="37">
        <f t="shared" si="0"/>
        <v>-0.29999999999999893</v>
      </c>
      <c r="H16" s="5"/>
      <c r="I16" s="58">
        <f t="shared" si="1"/>
        <v>190</v>
      </c>
      <c r="J16" s="11"/>
      <c r="K16" s="104">
        <v>88</v>
      </c>
      <c r="L16" s="52">
        <v>11</v>
      </c>
      <c r="M16" s="33">
        <v>70</v>
      </c>
      <c r="N16" s="9" t="s">
        <v>1</v>
      </c>
      <c r="O16" s="11"/>
      <c r="P16" s="104">
        <v>93</v>
      </c>
      <c r="Q16" s="104">
        <v>81</v>
      </c>
      <c r="R16" s="110">
        <f t="shared" si="2"/>
        <v>174</v>
      </c>
      <c r="S16" s="8">
        <v>6</v>
      </c>
      <c r="T16" s="33">
        <v>120</v>
      </c>
      <c r="U16" s="9" t="s">
        <v>1</v>
      </c>
    </row>
    <row r="17" spans="1:21" ht="15.75">
      <c r="A17" s="62">
        <v>7</v>
      </c>
      <c r="B17" s="120" t="s">
        <v>53</v>
      </c>
      <c r="C17" s="65" t="s">
        <v>56</v>
      </c>
      <c r="D17" s="100">
        <v>2012</v>
      </c>
      <c r="E17" s="24">
        <v>14.7</v>
      </c>
      <c r="F17" s="37">
        <v>14.3</v>
      </c>
      <c r="G17" s="37">
        <f t="shared" si="0"/>
        <v>-0.39999999999999858</v>
      </c>
      <c r="H17" s="5"/>
      <c r="I17" s="58">
        <f t="shared" si="1"/>
        <v>190</v>
      </c>
      <c r="J17" s="11"/>
      <c r="K17" s="104">
        <v>84</v>
      </c>
      <c r="L17" s="83">
        <v>6</v>
      </c>
      <c r="M17" s="33">
        <v>120</v>
      </c>
      <c r="N17" s="9" t="s">
        <v>1</v>
      </c>
      <c r="O17" s="11"/>
      <c r="P17" s="104">
        <v>91</v>
      </c>
      <c r="Q17" s="104">
        <v>99</v>
      </c>
      <c r="R17" s="110">
        <f t="shared" si="2"/>
        <v>190</v>
      </c>
      <c r="S17" s="8">
        <v>11</v>
      </c>
      <c r="T17" s="33">
        <v>70</v>
      </c>
      <c r="U17" s="9" t="s">
        <v>1</v>
      </c>
    </row>
    <row r="18" spans="1:21" ht="15.75">
      <c r="A18" s="62">
        <v>9</v>
      </c>
      <c r="B18" s="120" t="s">
        <v>50</v>
      </c>
      <c r="C18" s="64" t="s">
        <v>43</v>
      </c>
      <c r="D18" s="100">
        <v>2012</v>
      </c>
      <c r="E18" s="24">
        <v>16.2</v>
      </c>
      <c r="F18" s="37">
        <v>15.4</v>
      </c>
      <c r="G18" s="37">
        <f t="shared" si="0"/>
        <v>-0.79999999999999893</v>
      </c>
      <c r="H18" s="5"/>
      <c r="I18" s="58">
        <f t="shared" si="1"/>
        <v>160</v>
      </c>
      <c r="J18" s="11"/>
      <c r="K18" s="104">
        <v>87</v>
      </c>
      <c r="L18" s="83">
        <v>10</v>
      </c>
      <c r="M18" s="33">
        <v>80</v>
      </c>
      <c r="N18" s="9" t="s">
        <v>1</v>
      </c>
      <c r="O18" s="11"/>
      <c r="P18" s="104">
        <v>89</v>
      </c>
      <c r="Q18" s="104">
        <v>99</v>
      </c>
      <c r="R18" s="110">
        <f t="shared" si="2"/>
        <v>188</v>
      </c>
      <c r="S18" s="8">
        <v>10</v>
      </c>
      <c r="T18" s="33">
        <v>80</v>
      </c>
      <c r="U18" s="9" t="s">
        <v>1</v>
      </c>
    </row>
    <row r="19" spans="1:21" ht="15.75">
      <c r="A19" s="62">
        <v>10</v>
      </c>
      <c r="B19" s="120" t="s">
        <v>92</v>
      </c>
      <c r="C19" s="64" t="s">
        <v>40</v>
      </c>
      <c r="D19" s="101">
        <v>2013</v>
      </c>
      <c r="E19" s="24">
        <v>14.7</v>
      </c>
      <c r="F19" s="37">
        <v>14.4</v>
      </c>
      <c r="G19" s="37">
        <f t="shared" si="0"/>
        <v>-0.29999999999999893</v>
      </c>
      <c r="H19" s="5"/>
      <c r="I19" s="58">
        <f t="shared" si="1"/>
        <v>150</v>
      </c>
      <c r="J19" s="11"/>
      <c r="K19" s="104">
        <v>92</v>
      </c>
      <c r="L19" s="52">
        <v>13</v>
      </c>
      <c r="M19" s="33">
        <v>50</v>
      </c>
      <c r="N19" s="9" t="s">
        <v>1</v>
      </c>
      <c r="O19" s="11"/>
      <c r="P19" s="104">
        <v>88</v>
      </c>
      <c r="Q19" s="104">
        <v>89</v>
      </c>
      <c r="R19" s="110">
        <f t="shared" si="2"/>
        <v>177</v>
      </c>
      <c r="S19" s="8">
        <v>8</v>
      </c>
      <c r="T19" s="33">
        <v>100</v>
      </c>
      <c r="U19" s="9" t="s">
        <v>1</v>
      </c>
    </row>
    <row r="20" spans="1:21" ht="15.75">
      <c r="A20" s="62">
        <v>11</v>
      </c>
      <c r="B20" s="120" t="s">
        <v>188</v>
      </c>
      <c r="C20" s="64" t="s">
        <v>54</v>
      </c>
      <c r="D20" s="100">
        <v>2012</v>
      </c>
      <c r="E20" s="37">
        <v>17.100000000000001</v>
      </c>
      <c r="F20" s="37">
        <v>17.100000000000001</v>
      </c>
      <c r="G20" s="37">
        <f t="shared" si="0"/>
        <v>0</v>
      </c>
      <c r="H20" s="5"/>
      <c r="I20" s="58">
        <f t="shared" si="1"/>
        <v>110</v>
      </c>
      <c r="J20" s="11"/>
      <c r="K20" s="104"/>
      <c r="L20" s="83"/>
      <c r="M20" s="116"/>
      <c r="N20" s="9"/>
      <c r="O20" s="11"/>
      <c r="P20" s="104">
        <v>89</v>
      </c>
      <c r="Q20" s="104">
        <v>86</v>
      </c>
      <c r="R20" s="110">
        <f t="shared" si="2"/>
        <v>175</v>
      </c>
      <c r="S20" s="8">
        <v>7</v>
      </c>
      <c r="T20" s="33">
        <v>110</v>
      </c>
      <c r="U20" s="9" t="s">
        <v>1</v>
      </c>
    </row>
    <row r="21" spans="1:21" ht="15.75">
      <c r="A21" s="62">
        <v>12</v>
      </c>
      <c r="B21" s="120" t="s">
        <v>47</v>
      </c>
      <c r="C21" s="64" t="s">
        <v>57</v>
      </c>
      <c r="D21" s="100">
        <v>2012</v>
      </c>
      <c r="E21" s="23">
        <v>20.6</v>
      </c>
      <c r="F21" s="37"/>
      <c r="G21" s="37">
        <f t="shared" si="0"/>
        <v>-20.6</v>
      </c>
      <c r="H21" s="5"/>
      <c r="I21" s="58">
        <f t="shared" si="1"/>
        <v>100</v>
      </c>
      <c r="J21" s="11"/>
      <c r="K21" s="104">
        <v>85</v>
      </c>
      <c r="L21" s="52">
        <v>7</v>
      </c>
      <c r="M21" s="33">
        <v>100</v>
      </c>
      <c r="N21" s="9" t="s">
        <v>1</v>
      </c>
      <c r="O21" s="11"/>
      <c r="P21" s="104"/>
      <c r="Q21" s="104"/>
      <c r="R21" s="110"/>
      <c r="S21" s="8"/>
      <c r="T21" s="116"/>
      <c r="U21" s="9"/>
    </row>
    <row r="22" spans="1:21" ht="15.75">
      <c r="A22" s="62">
        <v>12</v>
      </c>
      <c r="B22" s="120" t="s">
        <v>73</v>
      </c>
      <c r="C22" s="64" t="s">
        <v>83</v>
      </c>
      <c r="D22" s="101">
        <v>2013</v>
      </c>
      <c r="E22" s="24">
        <v>8.1999999999999993</v>
      </c>
      <c r="F22" s="37"/>
      <c r="G22" s="37">
        <f t="shared" si="0"/>
        <v>-8.1999999999999993</v>
      </c>
      <c r="H22" s="5"/>
      <c r="I22" s="58">
        <f t="shared" si="1"/>
        <v>100</v>
      </c>
      <c r="J22" s="11"/>
      <c r="K22" s="104">
        <v>85</v>
      </c>
      <c r="L22" s="83">
        <v>7</v>
      </c>
      <c r="M22" s="33">
        <v>100</v>
      </c>
      <c r="N22" s="9" t="s">
        <v>1</v>
      </c>
      <c r="O22" s="11"/>
      <c r="P22" s="104"/>
      <c r="Q22" s="104"/>
      <c r="R22" s="110"/>
      <c r="S22" s="8"/>
      <c r="T22" s="116"/>
      <c r="U22" s="9"/>
    </row>
    <row r="23" spans="1:21" ht="15.75">
      <c r="A23" s="62">
        <v>14</v>
      </c>
      <c r="B23" s="120" t="s">
        <v>120</v>
      </c>
      <c r="C23" s="65" t="s">
        <v>121</v>
      </c>
      <c r="D23" s="100">
        <v>2012</v>
      </c>
      <c r="E23" s="24">
        <v>21.3</v>
      </c>
      <c r="F23" s="37"/>
      <c r="G23" s="37">
        <f t="shared" si="0"/>
        <v>-21.3</v>
      </c>
      <c r="H23" s="5"/>
      <c r="I23" s="58">
        <f t="shared" si="1"/>
        <v>60</v>
      </c>
      <c r="J23" s="11"/>
      <c r="K23" s="104">
        <v>91</v>
      </c>
      <c r="L23" s="83">
        <v>12</v>
      </c>
      <c r="M23" s="33">
        <v>60</v>
      </c>
      <c r="N23" s="9" t="s">
        <v>1</v>
      </c>
      <c r="O23" s="11"/>
      <c r="P23" s="104"/>
      <c r="Q23" s="104"/>
      <c r="R23" s="110"/>
      <c r="S23" s="8"/>
      <c r="T23" s="116"/>
      <c r="U23" s="9"/>
    </row>
    <row r="24" spans="1:21" ht="15.75">
      <c r="A24" s="62">
        <v>15</v>
      </c>
      <c r="B24" s="120" t="s">
        <v>70</v>
      </c>
      <c r="C24" s="64" t="s">
        <v>55</v>
      </c>
      <c r="D24" s="101">
        <v>2013</v>
      </c>
      <c r="E24" s="24">
        <v>26.1</v>
      </c>
      <c r="F24" s="37"/>
      <c r="G24" s="37">
        <f t="shared" si="0"/>
        <v>-26.1</v>
      </c>
      <c r="H24" s="5"/>
      <c r="I24" s="58">
        <f t="shared" si="1"/>
        <v>40</v>
      </c>
      <c r="J24" s="11"/>
      <c r="K24" s="104">
        <v>96</v>
      </c>
      <c r="L24" s="83">
        <v>14</v>
      </c>
      <c r="M24" s="33">
        <v>40</v>
      </c>
      <c r="N24" s="9" t="s">
        <v>1</v>
      </c>
      <c r="O24" s="11"/>
      <c r="P24" s="104"/>
      <c r="Q24" s="104"/>
      <c r="R24" s="110"/>
      <c r="S24" s="8"/>
      <c r="T24" s="116"/>
      <c r="U24" s="9"/>
    </row>
    <row r="25" spans="1:21" ht="15.75">
      <c r="A25" s="62">
        <v>16</v>
      </c>
      <c r="B25" s="120" t="s">
        <v>135</v>
      </c>
      <c r="C25" s="65" t="s">
        <v>90</v>
      </c>
      <c r="D25" s="100">
        <v>2012</v>
      </c>
      <c r="E25" s="24">
        <v>25.7</v>
      </c>
      <c r="F25" s="37"/>
      <c r="G25" s="37">
        <f t="shared" si="0"/>
        <v>-25.7</v>
      </c>
      <c r="H25" s="5"/>
      <c r="I25" s="58">
        <f t="shared" si="1"/>
        <v>30</v>
      </c>
      <c r="J25" s="11"/>
      <c r="K25" s="104">
        <v>97</v>
      </c>
      <c r="L25" s="52">
        <v>15</v>
      </c>
      <c r="M25" s="33">
        <v>30</v>
      </c>
      <c r="N25" s="9" t="s">
        <v>1</v>
      </c>
      <c r="O25" s="11"/>
      <c r="P25" s="104"/>
      <c r="Q25" s="104"/>
      <c r="R25" s="110"/>
      <c r="S25" s="112"/>
      <c r="T25" s="113"/>
      <c r="U25" s="114"/>
    </row>
    <row r="26" spans="1:21" ht="15.75">
      <c r="A26" s="62">
        <v>17</v>
      </c>
      <c r="B26" s="120" t="s">
        <v>74</v>
      </c>
      <c r="C26" s="64" t="s">
        <v>57</v>
      </c>
      <c r="D26" s="101">
        <v>2013</v>
      </c>
      <c r="E26" s="24">
        <v>18.100000000000001</v>
      </c>
      <c r="F26" s="37"/>
      <c r="G26" s="37">
        <f t="shared" si="0"/>
        <v>-18.100000000000001</v>
      </c>
      <c r="H26" s="5"/>
      <c r="I26" s="58">
        <f t="shared" si="1"/>
        <v>20</v>
      </c>
      <c r="J26" s="11"/>
      <c r="K26" s="104">
        <v>98</v>
      </c>
      <c r="L26" s="83">
        <v>16</v>
      </c>
      <c r="M26" s="33">
        <v>20</v>
      </c>
      <c r="N26" s="9" t="s">
        <v>1</v>
      </c>
      <c r="O26" s="111"/>
      <c r="P26" s="104"/>
      <c r="Q26" s="104"/>
      <c r="R26" s="110"/>
      <c r="S26" s="8"/>
      <c r="T26" s="116"/>
      <c r="U26" s="9"/>
    </row>
    <row r="27" spans="1:21" ht="15.75">
      <c r="A27" s="62">
        <v>18</v>
      </c>
      <c r="B27" s="120" t="s">
        <v>72</v>
      </c>
      <c r="C27" s="65" t="s">
        <v>42</v>
      </c>
      <c r="D27" s="101">
        <v>2013</v>
      </c>
      <c r="E27" s="24">
        <v>28.7</v>
      </c>
      <c r="F27" s="37"/>
      <c r="G27" s="37">
        <f t="shared" si="0"/>
        <v>-28.7</v>
      </c>
      <c r="H27" s="5"/>
      <c r="I27" s="58">
        <f t="shared" si="1"/>
        <v>18</v>
      </c>
      <c r="J27" s="11"/>
      <c r="K27" s="104">
        <v>103</v>
      </c>
      <c r="L27" s="52">
        <v>17</v>
      </c>
      <c r="M27" s="33">
        <v>18</v>
      </c>
      <c r="N27" s="9" t="s">
        <v>1</v>
      </c>
      <c r="O27" s="11"/>
      <c r="P27" s="104"/>
      <c r="Q27" s="104"/>
      <c r="R27" s="110"/>
      <c r="S27" s="8"/>
      <c r="T27" s="116"/>
      <c r="U27" s="9"/>
    </row>
    <row r="28" spans="1:21" ht="15.75">
      <c r="A28" s="62">
        <v>19</v>
      </c>
      <c r="B28" s="120" t="s">
        <v>119</v>
      </c>
      <c r="C28" s="65" t="s">
        <v>56</v>
      </c>
      <c r="D28" s="100">
        <v>2012</v>
      </c>
      <c r="E28" s="24">
        <v>18.399999999999999</v>
      </c>
      <c r="F28" s="37"/>
      <c r="G28" s="37">
        <f t="shared" si="0"/>
        <v>-18.399999999999999</v>
      </c>
      <c r="H28" s="5"/>
      <c r="I28" s="58">
        <f t="shared" si="1"/>
        <v>16</v>
      </c>
      <c r="J28" s="11"/>
      <c r="K28" s="104">
        <v>108</v>
      </c>
      <c r="L28" s="83">
        <v>18</v>
      </c>
      <c r="M28" s="33">
        <v>16</v>
      </c>
      <c r="N28" s="9" t="s">
        <v>1</v>
      </c>
      <c r="O28" s="11"/>
      <c r="P28" s="104"/>
      <c r="Q28" s="104"/>
      <c r="R28" s="110"/>
      <c r="S28" s="8"/>
      <c r="T28" s="116"/>
      <c r="U28" s="9"/>
    </row>
    <row r="29" spans="1:21" ht="15.75">
      <c r="A29" s="62">
        <v>20</v>
      </c>
      <c r="B29" s="120" t="s">
        <v>71</v>
      </c>
      <c r="C29" s="64" t="s">
        <v>45</v>
      </c>
      <c r="D29" s="101">
        <v>2013</v>
      </c>
      <c r="E29" s="24">
        <v>31.7</v>
      </c>
      <c r="F29" s="37"/>
      <c r="G29" s="37">
        <f t="shared" si="0"/>
        <v>-31.7</v>
      </c>
      <c r="H29" s="5"/>
      <c r="I29" s="58">
        <f t="shared" si="1"/>
        <v>14</v>
      </c>
      <c r="J29" s="11"/>
      <c r="K29" s="104">
        <v>109</v>
      </c>
      <c r="L29" s="52">
        <v>19</v>
      </c>
      <c r="M29" s="33">
        <v>14</v>
      </c>
      <c r="N29" s="9" t="s">
        <v>1</v>
      </c>
      <c r="O29" s="111"/>
      <c r="P29" s="104"/>
      <c r="Q29" s="104"/>
      <c r="R29" s="110"/>
      <c r="S29" s="8"/>
      <c r="T29" s="116"/>
      <c r="U29" s="9"/>
    </row>
    <row r="30" spans="1:21" ht="15.75">
      <c r="A30" s="62">
        <v>21</v>
      </c>
      <c r="B30" s="120" t="s">
        <v>136</v>
      </c>
      <c r="C30" s="65" t="s">
        <v>56</v>
      </c>
      <c r="D30" s="100">
        <v>2012</v>
      </c>
      <c r="E30" s="24">
        <v>35.299999999999997</v>
      </c>
      <c r="F30" s="37"/>
      <c r="G30" s="37">
        <f t="shared" si="0"/>
        <v>-35.299999999999997</v>
      </c>
      <c r="H30" s="5"/>
      <c r="I30" s="58">
        <f t="shared" si="1"/>
        <v>12</v>
      </c>
      <c r="J30" s="11"/>
      <c r="K30" s="104">
        <v>110</v>
      </c>
      <c r="L30" s="83">
        <v>20</v>
      </c>
      <c r="M30" s="33">
        <v>12</v>
      </c>
      <c r="N30" s="9" t="s">
        <v>1</v>
      </c>
      <c r="O30" s="11"/>
      <c r="P30" s="104"/>
      <c r="Q30" s="104"/>
      <c r="R30" s="110"/>
      <c r="S30" s="8"/>
      <c r="T30" s="116"/>
      <c r="U30" s="9"/>
    </row>
    <row r="31" spans="1:21" ht="15.75">
      <c r="A31" s="62">
        <v>22</v>
      </c>
      <c r="B31" s="120" t="s">
        <v>170</v>
      </c>
      <c r="C31" s="64" t="s">
        <v>40</v>
      </c>
      <c r="D31" s="100">
        <v>2012</v>
      </c>
      <c r="E31" s="24">
        <v>34.799999999999997</v>
      </c>
      <c r="F31" s="37"/>
      <c r="G31" s="37">
        <f t="shared" si="0"/>
        <v>-34.799999999999997</v>
      </c>
      <c r="H31" s="5"/>
      <c r="I31" s="58">
        <f t="shared" si="1"/>
        <v>10</v>
      </c>
      <c r="J31" s="11"/>
      <c r="K31" s="104">
        <v>117</v>
      </c>
      <c r="L31" s="52">
        <v>21</v>
      </c>
      <c r="M31" s="33">
        <v>10</v>
      </c>
      <c r="N31" s="9" t="s">
        <v>1</v>
      </c>
      <c r="O31" s="11"/>
      <c r="P31" s="104"/>
      <c r="Q31" s="104"/>
      <c r="R31" s="110"/>
      <c r="S31" s="8"/>
      <c r="T31" s="116"/>
      <c r="U31" s="9"/>
    </row>
    <row r="32" spans="1:21" ht="15.75">
      <c r="A32" s="62">
        <v>23</v>
      </c>
      <c r="B32" s="120" t="s">
        <v>142</v>
      </c>
      <c r="C32" s="64" t="s">
        <v>40</v>
      </c>
      <c r="D32" s="100">
        <v>2012</v>
      </c>
      <c r="E32" s="37">
        <v>40</v>
      </c>
      <c r="F32" s="37"/>
      <c r="G32" s="37">
        <f t="shared" si="0"/>
        <v>-40</v>
      </c>
      <c r="H32" s="5"/>
      <c r="I32" s="58">
        <f t="shared" si="1"/>
        <v>8</v>
      </c>
      <c r="J32" s="11"/>
      <c r="K32" s="104">
        <v>136</v>
      </c>
      <c r="L32" s="83">
        <v>22</v>
      </c>
      <c r="M32" s="33">
        <v>8</v>
      </c>
      <c r="N32" s="9" t="s">
        <v>1</v>
      </c>
      <c r="O32" s="11"/>
      <c r="P32" s="104"/>
      <c r="Q32" s="104"/>
      <c r="R32" s="110"/>
      <c r="S32" s="8"/>
      <c r="T32" s="116"/>
      <c r="U32" s="9"/>
    </row>
    <row r="33" spans="1:21" ht="15.75">
      <c r="A33" s="62">
        <v>24</v>
      </c>
      <c r="B33" s="120" t="s">
        <v>134</v>
      </c>
      <c r="C33" s="64" t="s">
        <v>54</v>
      </c>
      <c r="D33" s="100">
        <v>2012</v>
      </c>
      <c r="E33" s="24">
        <v>22.3</v>
      </c>
      <c r="F33" s="37"/>
      <c r="G33" s="37">
        <f t="shared" si="0"/>
        <v>-22.3</v>
      </c>
      <c r="H33" s="5"/>
      <c r="I33" s="58">
        <f t="shared" si="1"/>
        <v>6</v>
      </c>
      <c r="J33" s="11"/>
      <c r="K33" s="104" t="s">
        <v>169</v>
      </c>
      <c r="L33" s="52">
        <v>23</v>
      </c>
      <c r="M33" s="33">
        <v>6</v>
      </c>
      <c r="N33" s="9" t="s">
        <v>1</v>
      </c>
      <c r="O33" s="11"/>
      <c r="P33" s="104"/>
      <c r="Q33" s="104"/>
      <c r="R33" s="110"/>
      <c r="S33" s="8"/>
      <c r="T33" s="116"/>
      <c r="U33" s="9"/>
    </row>
    <row r="34" spans="1:21" ht="15.75">
      <c r="A34" s="62">
        <v>25</v>
      </c>
      <c r="B34" s="120" t="s">
        <v>187</v>
      </c>
      <c r="C34" s="65" t="s">
        <v>147</v>
      </c>
      <c r="D34" s="101">
        <v>2013</v>
      </c>
      <c r="E34" s="37">
        <v>31</v>
      </c>
      <c r="F34" s="37"/>
      <c r="G34" s="37">
        <f t="shared" si="0"/>
        <v>-31</v>
      </c>
      <c r="H34" s="5"/>
      <c r="I34" s="58">
        <f t="shared" si="1"/>
        <v>0</v>
      </c>
      <c r="J34" s="11"/>
      <c r="K34" s="104"/>
      <c r="L34" s="83"/>
      <c r="M34" s="116"/>
      <c r="N34" s="9"/>
      <c r="O34" s="11"/>
      <c r="P34" s="104"/>
      <c r="Q34" s="104"/>
      <c r="R34" s="110"/>
      <c r="S34" s="8"/>
      <c r="T34" s="116"/>
      <c r="U34" s="9"/>
    </row>
    <row r="35" spans="1:21" ht="15.75">
      <c r="A35" s="62">
        <v>26</v>
      </c>
      <c r="B35" s="120" t="s">
        <v>191</v>
      </c>
      <c r="C35" s="64" t="s">
        <v>55</v>
      </c>
      <c r="D35" s="100">
        <v>2012</v>
      </c>
      <c r="E35" s="37">
        <v>25.2</v>
      </c>
      <c r="F35" s="37"/>
      <c r="G35" s="37">
        <f t="shared" si="0"/>
        <v>-25.2</v>
      </c>
      <c r="H35" s="5"/>
      <c r="I35" s="58">
        <f t="shared" si="1"/>
        <v>0</v>
      </c>
      <c r="J35" s="11"/>
      <c r="K35" s="104"/>
      <c r="L35" s="83"/>
      <c r="M35" s="116"/>
      <c r="N35" s="9"/>
      <c r="O35" s="7"/>
      <c r="P35" s="104"/>
      <c r="Q35" s="104"/>
      <c r="R35" s="110"/>
      <c r="S35" s="8"/>
      <c r="T35" s="116"/>
      <c r="U35" s="9"/>
    </row>
    <row r="36" spans="1:21" ht="15.75">
      <c r="A36" s="62">
        <v>27</v>
      </c>
      <c r="B36" s="120" t="s">
        <v>186</v>
      </c>
      <c r="C36" s="64" t="s">
        <v>44</v>
      </c>
      <c r="D36" s="100">
        <v>2012</v>
      </c>
      <c r="E36" s="37">
        <v>22.1</v>
      </c>
      <c r="F36" s="37"/>
      <c r="G36" s="37">
        <f t="shared" si="0"/>
        <v>-22.1</v>
      </c>
      <c r="H36" s="5"/>
      <c r="I36" s="58">
        <f t="shared" si="1"/>
        <v>0</v>
      </c>
      <c r="J36" s="11"/>
      <c r="K36" s="104"/>
      <c r="L36" s="83"/>
      <c r="M36" s="116"/>
      <c r="N36" s="9"/>
      <c r="O36" s="11"/>
      <c r="P36" s="104"/>
      <c r="Q36" s="104"/>
      <c r="R36" s="110"/>
      <c r="S36" s="8"/>
      <c r="T36" s="116"/>
      <c r="U36" s="9"/>
    </row>
    <row r="37" spans="1:21" ht="15.75">
      <c r="A37" s="62">
        <v>28</v>
      </c>
      <c r="B37" s="120" t="s">
        <v>192</v>
      </c>
      <c r="C37" s="64" t="s">
        <v>193</v>
      </c>
      <c r="D37" s="101">
        <v>2013</v>
      </c>
      <c r="E37" s="37">
        <v>18</v>
      </c>
      <c r="F37" s="37"/>
      <c r="G37" s="37">
        <f t="shared" si="0"/>
        <v>-18</v>
      </c>
      <c r="H37" s="5"/>
      <c r="I37" s="58">
        <f t="shared" si="1"/>
        <v>0</v>
      </c>
      <c r="J37" s="11"/>
      <c r="K37" s="104"/>
      <c r="L37" s="83"/>
      <c r="M37" s="116"/>
      <c r="N37" s="9"/>
      <c r="O37" s="11"/>
      <c r="P37" s="104"/>
      <c r="Q37" s="104"/>
      <c r="R37" s="110"/>
      <c r="S37" s="8"/>
      <c r="T37" s="116"/>
      <c r="U37" s="9"/>
    </row>
    <row r="38" spans="1:21" ht="15.75">
      <c r="A38" s="62">
        <v>29</v>
      </c>
      <c r="B38" s="120" t="s">
        <v>190</v>
      </c>
      <c r="C38" s="64" t="s">
        <v>40</v>
      </c>
      <c r="D38" s="101">
        <v>2013</v>
      </c>
      <c r="E38" s="37">
        <v>28.9</v>
      </c>
      <c r="F38" s="37"/>
      <c r="G38" s="37">
        <f t="shared" si="0"/>
        <v>-28.9</v>
      </c>
      <c r="H38" s="5"/>
      <c r="I38" s="58">
        <f t="shared" si="1"/>
        <v>0</v>
      </c>
      <c r="J38" s="11"/>
      <c r="K38" s="104"/>
      <c r="L38" s="83"/>
      <c r="M38" s="116"/>
      <c r="N38" s="9"/>
      <c r="O38" s="11"/>
      <c r="P38" s="104"/>
      <c r="Q38" s="104"/>
      <c r="R38" s="110"/>
      <c r="S38" s="8"/>
      <c r="T38" s="116"/>
      <c r="U38" s="9"/>
    </row>
    <row r="39" spans="1:21" ht="15.75">
      <c r="A39" s="62">
        <v>30</v>
      </c>
      <c r="B39" s="120" t="s">
        <v>189</v>
      </c>
      <c r="C39" s="64" t="s">
        <v>54</v>
      </c>
      <c r="D39" s="100">
        <v>2012</v>
      </c>
      <c r="E39" s="37">
        <v>20</v>
      </c>
      <c r="F39" s="37"/>
      <c r="G39" s="37">
        <f t="shared" si="0"/>
        <v>-20</v>
      </c>
      <c r="H39" s="5"/>
      <c r="I39" s="58">
        <f t="shared" si="1"/>
        <v>0</v>
      </c>
      <c r="J39" s="11"/>
      <c r="K39" s="104"/>
      <c r="L39" s="83"/>
      <c r="M39" s="116"/>
      <c r="N39" s="9"/>
      <c r="O39" s="11"/>
      <c r="P39" s="104"/>
      <c r="Q39" s="104"/>
      <c r="R39" s="110"/>
      <c r="S39" s="8"/>
      <c r="T39" s="116"/>
      <c r="U39" s="9"/>
    </row>
  </sheetData>
  <sortState ref="B10:U39">
    <sortCondition descending="1" ref="I10:I39"/>
  </sortState>
  <mergeCells count="20">
    <mergeCell ref="M9:N9"/>
    <mergeCell ref="K6:N8"/>
    <mergeCell ref="K5:N5"/>
    <mergeCell ref="A1:I4"/>
    <mergeCell ref="K1:N2"/>
    <mergeCell ref="I7:I9"/>
    <mergeCell ref="B8:B9"/>
    <mergeCell ref="C8:C9"/>
    <mergeCell ref="D8:D9"/>
    <mergeCell ref="E8:E9"/>
    <mergeCell ref="F8:F9"/>
    <mergeCell ref="G8:G9"/>
    <mergeCell ref="P4:U4"/>
    <mergeCell ref="P5:U5"/>
    <mergeCell ref="P6:U6"/>
    <mergeCell ref="P7:P9"/>
    <mergeCell ref="Q7:Q9"/>
    <mergeCell ref="R7:R9"/>
    <mergeCell ref="S7:S9"/>
    <mergeCell ref="T7:U9"/>
  </mergeCells>
  <pageMargins left="0.39370078740157483" right="0.23622047244094491" top="0.6692913385826772" bottom="0.74803149606299213" header="0.31496062992125984" footer="0.31496062992125984"/>
  <pageSetup paperSize="9" fitToHeight="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 published="0" enableFormatConditionsCalculation="0"/>
  <dimension ref="A1:G32"/>
  <sheetViews>
    <sheetView workbookViewId="0">
      <selection activeCell="B3" sqref="B3:B17"/>
    </sheetView>
  </sheetViews>
  <sheetFormatPr baseColWidth="10" defaultRowHeight="15"/>
  <cols>
    <col min="2" max="2" width="14" customWidth="1"/>
    <col min="3" max="3" width="15.140625" customWidth="1"/>
    <col min="6" max="6" width="14" customWidth="1"/>
    <col min="7" max="7" width="15.140625" customWidth="1"/>
  </cols>
  <sheetData>
    <row r="1" spans="1:7">
      <c r="A1" s="270" t="s">
        <v>2</v>
      </c>
      <c r="B1" s="271"/>
      <c r="C1" s="272"/>
      <c r="E1" s="270" t="s">
        <v>34</v>
      </c>
      <c r="F1" s="271"/>
      <c r="G1" s="272"/>
    </row>
    <row r="2" spans="1:7" ht="45">
      <c r="A2" s="27" t="s">
        <v>0</v>
      </c>
      <c r="B2" s="29" t="s">
        <v>32</v>
      </c>
      <c r="C2" s="30" t="s">
        <v>33</v>
      </c>
      <c r="E2" s="27" t="s">
        <v>0</v>
      </c>
      <c r="F2" s="29" t="s">
        <v>32</v>
      </c>
      <c r="G2" s="30" t="s">
        <v>33</v>
      </c>
    </row>
    <row r="3" spans="1:7">
      <c r="A3" s="2">
        <v>1</v>
      </c>
      <c r="B3" s="33">
        <v>200</v>
      </c>
      <c r="C3" s="32">
        <v>100</v>
      </c>
      <c r="E3" s="3">
        <v>1</v>
      </c>
      <c r="F3" s="33">
        <v>400</v>
      </c>
      <c r="G3" s="32">
        <v>200</v>
      </c>
    </row>
    <row r="4" spans="1:7">
      <c r="A4" s="2">
        <v>2</v>
      </c>
      <c r="B4" s="33">
        <v>184</v>
      </c>
      <c r="C4" s="32">
        <v>92</v>
      </c>
      <c r="E4" s="3">
        <v>2</v>
      </c>
      <c r="F4" s="33">
        <v>368</v>
      </c>
      <c r="G4" s="32">
        <v>184</v>
      </c>
    </row>
    <row r="5" spans="1:7">
      <c r="A5" s="2">
        <v>3</v>
      </c>
      <c r="B5" s="33">
        <v>168</v>
      </c>
      <c r="C5" s="32">
        <v>84</v>
      </c>
      <c r="E5" s="3">
        <v>3</v>
      </c>
      <c r="F5" s="33">
        <v>336</v>
      </c>
      <c r="G5" s="32">
        <v>168</v>
      </c>
    </row>
    <row r="6" spans="1:7">
      <c r="A6" s="2">
        <v>4</v>
      </c>
      <c r="B6" s="33">
        <v>150</v>
      </c>
      <c r="C6" s="32">
        <v>75</v>
      </c>
      <c r="E6" s="3">
        <v>4</v>
      </c>
      <c r="F6" s="33">
        <v>300</v>
      </c>
      <c r="G6" s="32">
        <v>150</v>
      </c>
    </row>
    <row r="7" spans="1:7">
      <c r="A7" s="2">
        <v>5</v>
      </c>
      <c r="B7" s="33">
        <v>134</v>
      </c>
      <c r="C7" s="32">
        <v>67</v>
      </c>
      <c r="E7" s="3">
        <v>5</v>
      </c>
      <c r="F7" s="33">
        <v>268</v>
      </c>
      <c r="G7" s="32">
        <v>134</v>
      </c>
    </row>
    <row r="8" spans="1:7">
      <c r="A8" s="2">
        <v>6</v>
      </c>
      <c r="B8" s="33">
        <v>120</v>
      </c>
      <c r="C8" s="32">
        <v>60</v>
      </c>
      <c r="E8" s="3">
        <v>6</v>
      </c>
      <c r="F8" s="33">
        <v>240</v>
      </c>
      <c r="G8" s="32">
        <v>120</v>
      </c>
    </row>
    <row r="9" spans="1:7">
      <c r="A9" s="2">
        <v>7</v>
      </c>
      <c r="B9" s="33">
        <v>110</v>
      </c>
      <c r="C9" s="32">
        <v>55</v>
      </c>
      <c r="E9" s="3">
        <v>7</v>
      </c>
      <c r="F9" s="33">
        <v>220</v>
      </c>
      <c r="G9" s="32">
        <v>110</v>
      </c>
    </row>
    <row r="10" spans="1:7">
      <c r="A10" s="2">
        <v>8</v>
      </c>
      <c r="B10" s="33">
        <v>100</v>
      </c>
      <c r="C10" s="32">
        <v>50</v>
      </c>
      <c r="E10" s="3">
        <v>8</v>
      </c>
      <c r="F10" s="33">
        <v>200</v>
      </c>
      <c r="G10" s="32">
        <v>100</v>
      </c>
    </row>
    <row r="11" spans="1:7">
      <c r="A11" s="2">
        <v>9</v>
      </c>
      <c r="B11" s="33">
        <v>90</v>
      </c>
      <c r="C11" s="32">
        <v>45</v>
      </c>
      <c r="E11" s="3">
        <v>9</v>
      </c>
      <c r="F11" s="33">
        <v>180</v>
      </c>
      <c r="G11" s="32">
        <v>90</v>
      </c>
    </row>
    <row r="12" spans="1:7">
      <c r="A12" s="2">
        <v>10</v>
      </c>
      <c r="B12" s="33">
        <v>80</v>
      </c>
      <c r="C12" s="32">
        <v>40</v>
      </c>
      <c r="E12" s="3">
        <v>10</v>
      </c>
      <c r="F12" s="33">
        <v>160</v>
      </c>
      <c r="G12" s="32">
        <v>80</v>
      </c>
    </row>
    <row r="13" spans="1:7">
      <c r="A13" s="2">
        <v>11</v>
      </c>
      <c r="B13" s="33">
        <v>70</v>
      </c>
      <c r="C13" s="32">
        <v>35</v>
      </c>
      <c r="E13" s="3">
        <v>11</v>
      </c>
      <c r="F13" s="33">
        <v>140</v>
      </c>
      <c r="G13" s="32">
        <v>70</v>
      </c>
    </row>
    <row r="14" spans="1:7">
      <c r="A14" s="2">
        <v>12</v>
      </c>
      <c r="B14" s="33">
        <v>60</v>
      </c>
      <c r="C14" s="32">
        <v>30</v>
      </c>
      <c r="E14" s="3">
        <v>12</v>
      </c>
      <c r="F14" s="33">
        <v>120</v>
      </c>
      <c r="G14" s="32">
        <v>60</v>
      </c>
    </row>
    <row r="15" spans="1:7">
      <c r="A15" s="2">
        <v>13</v>
      </c>
      <c r="B15" s="33">
        <v>50</v>
      </c>
      <c r="C15" s="32">
        <v>25</v>
      </c>
      <c r="E15" s="3">
        <v>13</v>
      </c>
      <c r="F15" s="33">
        <v>100</v>
      </c>
      <c r="G15" s="32">
        <v>50</v>
      </c>
    </row>
    <row r="16" spans="1:7">
      <c r="A16" s="2">
        <v>14</v>
      </c>
      <c r="B16" s="33">
        <v>40</v>
      </c>
      <c r="C16" s="32">
        <v>20</v>
      </c>
      <c r="E16" s="3">
        <v>14</v>
      </c>
      <c r="F16" s="33">
        <v>80</v>
      </c>
      <c r="G16" s="32">
        <v>40</v>
      </c>
    </row>
    <row r="17" spans="1:7">
      <c r="A17" s="2">
        <v>15</v>
      </c>
      <c r="B17" s="33">
        <v>30</v>
      </c>
      <c r="C17" s="32">
        <v>15</v>
      </c>
      <c r="E17" s="3">
        <v>15</v>
      </c>
      <c r="F17" s="33">
        <v>60</v>
      </c>
      <c r="G17" s="32">
        <v>30</v>
      </c>
    </row>
    <row r="18" spans="1:7">
      <c r="A18" s="2">
        <v>16</v>
      </c>
      <c r="B18" s="33">
        <v>20</v>
      </c>
      <c r="C18" s="32">
        <v>10</v>
      </c>
      <c r="E18" s="3">
        <v>16</v>
      </c>
      <c r="F18" s="33">
        <v>40</v>
      </c>
      <c r="G18" s="32">
        <v>20</v>
      </c>
    </row>
    <row r="19" spans="1:7">
      <c r="A19" s="2">
        <v>17</v>
      </c>
      <c r="B19" s="33">
        <v>18</v>
      </c>
      <c r="C19" s="32">
        <v>9</v>
      </c>
      <c r="E19" s="3">
        <v>17</v>
      </c>
      <c r="F19" s="33">
        <v>36</v>
      </c>
      <c r="G19" s="32">
        <v>18</v>
      </c>
    </row>
    <row r="20" spans="1:7">
      <c r="A20" s="2">
        <v>18</v>
      </c>
      <c r="B20" s="33">
        <v>16</v>
      </c>
      <c r="C20" s="32">
        <v>8</v>
      </c>
      <c r="E20" s="3">
        <v>18</v>
      </c>
      <c r="F20" s="33">
        <v>32</v>
      </c>
      <c r="G20" s="32">
        <v>16</v>
      </c>
    </row>
    <row r="21" spans="1:7">
      <c r="A21" s="2">
        <v>19</v>
      </c>
      <c r="B21" s="33">
        <v>14</v>
      </c>
      <c r="C21" s="32">
        <v>7</v>
      </c>
      <c r="E21" s="3">
        <v>19</v>
      </c>
      <c r="F21" s="33">
        <v>28</v>
      </c>
      <c r="G21" s="32">
        <v>14</v>
      </c>
    </row>
    <row r="22" spans="1:7">
      <c r="A22" s="2">
        <v>20</v>
      </c>
      <c r="B22" s="33">
        <v>12</v>
      </c>
      <c r="C22" s="32">
        <v>6</v>
      </c>
      <c r="E22" s="3">
        <v>20</v>
      </c>
      <c r="F22" s="33">
        <v>24</v>
      </c>
      <c r="G22" s="32">
        <v>12</v>
      </c>
    </row>
    <row r="23" spans="1:7">
      <c r="A23" s="3">
        <v>21</v>
      </c>
      <c r="B23" s="33">
        <v>10</v>
      </c>
      <c r="C23" s="32">
        <v>5</v>
      </c>
      <c r="E23" s="3">
        <v>21</v>
      </c>
      <c r="F23" s="33">
        <v>20</v>
      </c>
      <c r="G23" s="32">
        <v>10</v>
      </c>
    </row>
    <row r="24" spans="1:7">
      <c r="A24" s="3">
        <v>22</v>
      </c>
      <c r="B24" s="33">
        <v>8</v>
      </c>
      <c r="C24" s="32">
        <v>4</v>
      </c>
      <c r="E24" s="3">
        <v>22</v>
      </c>
      <c r="F24" s="33">
        <v>16</v>
      </c>
      <c r="G24" s="32">
        <v>8</v>
      </c>
    </row>
    <row r="25" spans="1:7">
      <c r="A25" s="3">
        <v>23</v>
      </c>
      <c r="B25" s="33">
        <v>6</v>
      </c>
      <c r="C25" s="32">
        <v>3</v>
      </c>
      <c r="E25" s="3">
        <v>23</v>
      </c>
      <c r="F25" s="33">
        <v>12</v>
      </c>
      <c r="G25" s="32">
        <v>6</v>
      </c>
    </row>
    <row r="26" spans="1:7">
      <c r="A26" s="3">
        <v>24</v>
      </c>
      <c r="B26" s="33">
        <v>4</v>
      </c>
      <c r="C26" s="32">
        <v>2</v>
      </c>
      <c r="E26" s="3">
        <v>24</v>
      </c>
      <c r="F26" s="33">
        <v>8</v>
      </c>
      <c r="G26" s="32">
        <v>4</v>
      </c>
    </row>
    <row r="27" spans="1:7">
      <c r="A27" s="3">
        <v>25</v>
      </c>
      <c r="B27" s="33">
        <v>2</v>
      </c>
      <c r="C27" s="32">
        <v>1</v>
      </c>
      <c r="E27" s="3">
        <v>25</v>
      </c>
      <c r="F27" s="33">
        <v>4</v>
      </c>
      <c r="G27" s="32">
        <v>2</v>
      </c>
    </row>
    <row r="28" spans="1:7">
      <c r="A28" s="3">
        <v>26</v>
      </c>
      <c r="B28" s="32">
        <v>1</v>
      </c>
      <c r="C28" s="32">
        <v>1</v>
      </c>
      <c r="E28" s="3">
        <v>26</v>
      </c>
      <c r="F28" s="33">
        <v>2</v>
      </c>
      <c r="G28" s="32">
        <v>2</v>
      </c>
    </row>
    <row r="29" spans="1:7">
      <c r="A29" s="3">
        <v>27</v>
      </c>
      <c r="B29" s="32">
        <v>1</v>
      </c>
      <c r="C29" s="32">
        <v>1</v>
      </c>
      <c r="E29" s="3">
        <v>27</v>
      </c>
      <c r="F29" s="33">
        <v>2</v>
      </c>
      <c r="G29" s="32">
        <v>2</v>
      </c>
    </row>
    <row r="30" spans="1:7">
      <c r="A30" s="3">
        <v>28</v>
      </c>
      <c r="B30" s="32">
        <v>1</v>
      </c>
      <c r="C30" s="32">
        <v>1</v>
      </c>
      <c r="E30" s="3">
        <v>28</v>
      </c>
      <c r="F30" s="33">
        <v>2</v>
      </c>
      <c r="G30" s="32">
        <v>2</v>
      </c>
    </row>
    <row r="31" spans="1:7">
      <c r="A31" s="3">
        <v>29</v>
      </c>
      <c r="B31" s="32">
        <v>1</v>
      </c>
      <c r="C31" s="32">
        <v>1</v>
      </c>
      <c r="E31" s="3">
        <v>29</v>
      </c>
      <c r="F31" s="33">
        <v>2</v>
      </c>
      <c r="G31" s="32">
        <v>2</v>
      </c>
    </row>
    <row r="32" spans="1:7">
      <c r="A32" s="3">
        <v>30</v>
      </c>
      <c r="B32" s="32">
        <v>1</v>
      </c>
      <c r="C32" s="32">
        <v>1</v>
      </c>
      <c r="E32" s="3">
        <v>30</v>
      </c>
      <c r="F32" s="33">
        <v>2</v>
      </c>
      <c r="G32" s="32">
        <v>2</v>
      </c>
    </row>
  </sheetData>
  <mergeCells count="2">
    <mergeCell ref="A1:C1"/>
    <mergeCell ref="E1:G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published="0">
    <pageSetUpPr fitToPage="1"/>
  </sheetPr>
  <dimension ref="A1:AE30"/>
  <sheetViews>
    <sheetView tabSelected="1" zoomScaleNormal="100" workbookViewId="0">
      <pane xSplit="10005" topLeftCell="AA1"/>
      <selection activeCell="B5" sqref="B5"/>
      <selection pane="topRight" activeCell="AF11" sqref="AF11"/>
    </sheetView>
  </sheetViews>
  <sheetFormatPr baseColWidth="10" defaultRowHeight="15"/>
  <cols>
    <col min="1" max="1" width="3" style="48" bestFit="1" customWidth="1"/>
    <col min="2" max="2" width="25.7109375" style="48" customWidth="1"/>
    <col min="3" max="3" width="19.140625" style="48" customWidth="1"/>
    <col min="4" max="4" width="6.85546875" style="48" bestFit="1" customWidth="1"/>
    <col min="5" max="5" width="5.42578125" style="20" bestFit="1" customWidth="1"/>
    <col min="6" max="6" width="4.85546875" style="34" bestFit="1" customWidth="1"/>
    <col min="7" max="7" width="5.28515625" style="34" customWidth="1"/>
    <col min="8" max="8" width="0.85546875" style="1" customWidth="1"/>
    <col min="9" max="9" width="20.42578125" style="4" customWidth="1"/>
    <col min="10" max="10" width="0.85546875" style="4" customWidth="1"/>
    <col min="11" max="11" width="7.85546875" style="1" customWidth="1"/>
    <col min="12" max="12" width="6.140625" style="1" customWidth="1"/>
    <col min="13" max="13" width="6.28515625" style="1" customWidth="1"/>
    <col min="14" max="14" width="4" style="1" customWidth="1"/>
    <col min="15" max="15" width="0.85546875" style="4" customWidth="1"/>
    <col min="16" max="17" width="7.85546875" style="108" customWidth="1"/>
    <col min="18" max="18" width="7.5703125" style="1" customWidth="1"/>
    <col min="19" max="19" width="6.140625" style="1" customWidth="1"/>
    <col min="20" max="20" width="6.28515625" style="1" customWidth="1"/>
    <col min="21" max="21" width="4" style="1" customWidth="1"/>
    <col min="22" max="22" width="0.85546875" style="4" customWidth="1"/>
    <col min="23" max="23" width="7.85546875" style="1" customWidth="1"/>
    <col min="24" max="24" width="6.140625" style="1" customWidth="1"/>
    <col min="25" max="25" width="6.28515625" style="1" customWidth="1"/>
    <col min="26" max="26" width="4" style="1" customWidth="1"/>
    <col min="27" max="27" width="0.85546875" style="4" customWidth="1"/>
    <col min="28" max="28" width="7.85546875" style="1" customWidth="1"/>
    <col min="29" max="29" width="6.140625" style="1" customWidth="1"/>
    <col min="30" max="30" width="6.28515625" style="1" customWidth="1"/>
    <col min="31" max="31" width="4" style="1" customWidth="1"/>
    <col min="32" max="16384" width="11.42578125" style="1"/>
  </cols>
  <sheetData>
    <row r="1" spans="1:31" ht="15.75" customHeight="1" thickTop="1">
      <c r="A1" s="195"/>
      <c r="B1" s="214"/>
      <c r="C1" s="214"/>
      <c r="D1" s="214"/>
      <c r="E1" s="214"/>
      <c r="F1" s="214"/>
      <c r="G1" s="214"/>
      <c r="H1" s="214"/>
      <c r="I1" s="215"/>
      <c r="K1" s="204"/>
      <c r="L1" s="204"/>
      <c r="M1" s="204"/>
      <c r="N1" s="204"/>
      <c r="W1" s="204"/>
      <c r="X1" s="204"/>
      <c r="Y1" s="204"/>
      <c r="Z1" s="204"/>
      <c r="AB1" s="204"/>
      <c r="AC1" s="204"/>
      <c r="AD1" s="204"/>
      <c r="AE1" s="204"/>
    </row>
    <row r="2" spans="1:31" ht="15" customHeight="1">
      <c r="A2" s="216"/>
      <c r="B2" s="217"/>
      <c r="C2" s="217"/>
      <c r="D2" s="217"/>
      <c r="E2" s="217"/>
      <c r="F2" s="217"/>
      <c r="G2" s="217"/>
      <c r="H2" s="217"/>
      <c r="I2" s="218"/>
      <c r="K2" s="204"/>
      <c r="L2" s="204"/>
      <c r="M2" s="204"/>
      <c r="N2" s="204"/>
      <c r="W2" s="204"/>
      <c r="X2" s="204"/>
      <c r="Y2" s="204"/>
      <c r="Z2" s="204"/>
      <c r="AB2" s="204"/>
      <c r="AC2" s="204"/>
      <c r="AD2" s="204"/>
      <c r="AE2" s="204"/>
    </row>
    <row r="3" spans="1:31" ht="15" customHeight="1">
      <c r="A3" s="216"/>
      <c r="B3" s="217"/>
      <c r="C3" s="217"/>
      <c r="D3" s="217"/>
      <c r="E3" s="217"/>
      <c r="F3" s="217"/>
      <c r="G3" s="217"/>
      <c r="H3" s="217"/>
      <c r="I3" s="218"/>
    </row>
    <row r="4" spans="1:31" ht="15.75" thickBot="1">
      <c r="A4" s="219"/>
      <c r="B4" s="220"/>
      <c r="C4" s="220"/>
      <c r="D4" s="220"/>
      <c r="E4" s="220"/>
      <c r="F4" s="220"/>
      <c r="G4" s="220"/>
      <c r="H4" s="220"/>
      <c r="I4" s="221"/>
      <c r="P4" s="164" t="s">
        <v>230</v>
      </c>
      <c r="Q4" s="165"/>
      <c r="R4" s="165"/>
      <c r="S4" s="165"/>
      <c r="T4" s="165"/>
      <c r="U4" s="166"/>
    </row>
    <row r="5" spans="1:31" ht="16.5" thickTop="1">
      <c r="B5" s="87" t="s">
        <v>139</v>
      </c>
      <c r="H5" s="5"/>
      <c r="I5" s="12" t="s">
        <v>3</v>
      </c>
      <c r="J5" s="14"/>
      <c r="K5" s="192" t="s">
        <v>138</v>
      </c>
      <c r="L5" s="193"/>
      <c r="M5" s="193"/>
      <c r="N5" s="194"/>
      <c r="O5" s="14"/>
      <c r="P5" s="167" t="s">
        <v>209</v>
      </c>
      <c r="Q5" s="168"/>
      <c r="R5" s="168"/>
      <c r="S5" s="168"/>
      <c r="T5" s="168"/>
      <c r="U5" s="169"/>
      <c r="V5" s="14"/>
      <c r="W5" s="192" t="s">
        <v>228</v>
      </c>
      <c r="X5" s="193"/>
      <c r="Y5" s="193"/>
      <c r="Z5" s="194"/>
      <c r="AA5" s="14"/>
      <c r="AB5" s="192" t="s">
        <v>243</v>
      </c>
      <c r="AC5" s="193"/>
      <c r="AD5" s="193"/>
      <c r="AE5" s="194"/>
    </row>
    <row r="6" spans="1:31" ht="15" customHeight="1">
      <c r="C6" s="44" t="s">
        <v>216</v>
      </c>
      <c r="H6" s="5"/>
      <c r="I6" s="13" t="s">
        <v>7</v>
      </c>
      <c r="J6" s="15"/>
      <c r="K6" s="183" t="s">
        <v>124</v>
      </c>
      <c r="L6" s="184"/>
      <c r="M6" s="184"/>
      <c r="N6" s="185"/>
      <c r="O6" s="15"/>
      <c r="P6" s="170" t="s">
        <v>211</v>
      </c>
      <c r="Q6" s="171"/>
      <c r="R6" s="171"/>
      <c r="S6" s="171"/>
      <c r="T6" s="171"/>
      <c r="U6" s="172"/>
      <c r="V6" s="15"/>
      <c r="W6" s="183" t="s">
        <v>229</v>
      </c>
      <c r="X6" s="184"/>
      <c r="Y6" s="184"/>
      <c r="Z6" s="185"/>
      <c r="AA6" s="15"/>
      <c r="AB6" s="183" t="s">
        <v>229</v>
      </c>
      <c r="AC6" s="184"/>
      <c r="AD6" s="184"/>
      <c r="AE6" s="185"/>
    </row>
    <row r="7" spans="1:31" ht="13.5" customHeight="1">
      <c r="C7" s="63" t="s">
        <v>247</v>
      </c>
      <c r="D7" s="19" t="s">
        <v>11</v>
      </c>
      <c r="F7" s="22"/>
      <c r="G7" s="22"/>
      <c r="H7" s="6"/>
      <c r="I7" s="205" t="s">
        <v>5</v>
      </c>
      <c r="J7" s="10"/>
      <c r="K7" s="186"/>
      <c r="L7" s="187"/>
      <c r="M7" s="187"/>
      <c r="N7" s="188"/>
      <c r="O7" s="10"/>
      <c r="P7" s="173" t="s">
        <v>182</v>
      </c>
      <c r="Q7" s="176" t="s">
        <v>183</v>
      </c>
      <c r="R7" s="178" t="s">
        <v>184</v>
      </c>
      <c r="S7" s="178" t="s">
        <v>4</v>
      </c>
      <c r="T7" s="178" t="s">
        <v>18</v>
      </c>
      <c r="U7" s="178"/>
      <c r="V7" s="10"/>
      <c r="W7" s="186"/>
      <c r="X7" s="187"/>
      <c r="Y7" s="187"/>
      <c r="Z7" s="188"/>
      <c r="AA7" s="10"/>
      <c r="AB7" s="186"/>
      <c r="AC7" s="187"/>
      <c r="AD7" s="187"/>
      <c r="AE7" s="188"/>
    </row>
    <row r="8" spans="1:31" ht="15.75" customHeight="1">
      <c r="B8" s="208" t="s">
        <v>96</v>
      </c>
      <c r="C8" s="208" t="s">
        <v>37</v>
      </c>
      <c r="D8" s="208" t="s">
        <v>9</v>
      </c>
      <c r="E8" s="210" t="s">
        <v>137</v>
      </c>
      <c r="F8" s="212" t="s">
        <v>10</v>
      </c>
      <c r="G8" s="212" t="s">
        <v>222</v>
      </c>
      <c r="H8" s="7"/>
      <c r="I8" s="223"/>
      <c r="J8" s="11"/>
      <c r="K8" s="189"/>
      <c r="L8" s="190"/>
      <c r="M8" s="190"/>
      <c r="N8" s="191"/>
      <c r="O8" s="11"/>
      <c r="P8" s="174"/>
      <c r="Q8" s="177"/>
      <c r="R8" s="179"/>
      <c r="S8" s="180"/>
      <c r="T8" s="180"/>
      <c r="U8" s="180"/>
      <c r="V8" s="11"/>
      <c r="W8" s="189"/>
      <c r="X8" s="190"/>
      <c r="Y8" s="190"/>
      <c r="Z8" s="191"/>
      <c r="AA8" s="11"/>
      <c r="AB8" s="189"/>
      <c r="AC8" s="190"/>
      <c r="AD8" s="190"/>
      <c r="AE8" s="191"/>
    </row>
    <row r="9" spans="1:31" ht="15" customHeight="1">
      <c r="B9" s="209"/>
      <c r="C9" s="222"/>
      <c r="D9" s="222"/>
      <c r="E9" s="211"/>
      <c r="F9" s="213"/>
      <c r="G9" s="213"/>
      <c r="H9" s="7"/>
      <c r="I9" s="223"/>
      <c r="J9" s="11"/>
      <c r="K9" s="99" t="s">
        <v>38</v>
      </c>
      <c r="L9" s="99" t="s">
        <v>4</v>
      </c>
      <c r="M9" s="181" t="s">
        <v>18</v>
      </c>
      <c r="N9" s="182"/>
      <c r="O9" s="11"/>
      <c r="P9" s="175"/>
      <c r="Q9" s="177"/>
      <c r="R9" s="179"/>
      <c r="S9" s="180"/>
      <c r="T9" s="180"/>
      <c r="U9" s="180"/>
      <c r="V9" s="11"/>
      <c r="W9" s="119" t="s">
        <v>38</v>
      </c>
      <c r="X9" s="119" t="s">
        <v>4</v>
      </c>
      <c r="Y9" s="181" t="s">
        <v>18</v>
      </c>
      <c r="Z9" s="182"/>
      <c r="AA9" s="11"/>
      <c r="AB9" s="138" t="s">
        <v>38</v>
      </c>
      <c r="AC9" s="138" t="s">
        <v>4</v>
      </c>
      <c r="AD9" s="181" t="s">
        <v>18</v>
      </c>
      <c r="AE9" s="182"/>
    </row>
    <row r="10" spans="1:31" ht="15" customHeight="1">
      <c r="A10" s="18">
        <v>1</v>
      </c>
      <c r="B10" s="120" t="s">
        <v>87</v>
      </c>
      <c r="C10" s="64" t="s">
        <v>45</v>
      </c>
      <c r="D10" s="101">
        <v>2013</v>
      </c>
      <c r="E10" s="23">
        <v>17.3</v>
      </c>
      <c r="F10" s="37">
        <v>13.2</v>
      </c>
      <c r="G10" s="37">
        <f>SUM(F10-E10)</f>
        <v>-4.1000000000000014</v>
      </c>
      <c r="H10" s="76"/>
      <c r="I10" s="16">
        <f>SUM(M10+T10+Y10+AD10)</f>
        <v>720</v>
      </c>
      <c r="J10" s="11"/>
      <c r="K10" s="104">
        <v>81</v>
      </c>
      <c r="L10" s="52">
        <v>1</v>
      </c>
      <c r="M10" s="33">
        <v>200</v>
      </c>
      <c r="N10" s="9" t="s">
        <v>1</v>
      </c>
      <c r="O10" s="11"/>
      <c r="P10" s="104">
        <v>84</v>
      </c>
      <c r="Q10" s="104">
        <v>82</v>
      </c>
      <c r="R10" s="110">
        <f>SUM(P10:Q10)</f>
        <v>166</v>
      </c>
      <c r="S10" s="8">
        <v>6</v>
      </c>
      <c r="T10" s="33">
        <v>120</v>
      </c>
      <c r="U10" s="9" t="s">
        <v>1</v>
      </c>
      <c r="V10" s="11"/>
      <c r="W10" s="126">
        <v>81</v>
      </c>
      <c r="X10" s="83">
        <v>1</v>
      </c>
      <c r="Y10" s="33">
        <v>200</v>
      </c>
      <c r="Z10" s="9" t="s">
        <v>1</v>
      </c>
      <c r="AA10" s="11"/>
      <c r="AB10" s="163">
        <v>81</v>
      </c>
      <c r="AC10" s="83">
        <v>1</v>
      </c>
      <c r="AD10" s="33">
        <v>200</v>
      </c>
      <c r="AE10" s="9" t="s">
        <v>1</v>
      </c>
    </row>
    <row r="11" spans="1:31" ht="15.75" customHeight="1">
      <c r="A11" s="18">
        <v>2</v>
      </c>
      <c r="B11" s="120" t="s">
        <v>91</v>
      </c>
      <c r="C11" s="65" t="s">
        <v>56</v>
      </c>
      <c r="D11" s="100">
        <v>2012</v>
      </c>
      <c r="E11" s="24">
        <v>19</v>
      </c>
      <c r="F11" s="37">
        <v>11.9</v>
      </c>
      <c r="G11" s="37">
        <f>SUM(F11-E11)</f>
        <v>-7.1</v>
      </c>
      <c r="H11" s="5"/>
      <c r="I11" s="16">
        <f>SUM(M11+T11+Y11+AD11)</f>
        <v>678</v>
      </c>
      <c r="J11" s="11"/>
      <c r="K11" s="104">
        <v>84</v>
      </c>
      <c r="L11" s="52">
        <v>3</v>
      </c>
      <c r="M11" s="33">
        <v>168</v>
      </c>
      <c r="N11" s="9" t="s">
        <v>1</v>
      </c>
      <c r="O11" s="11"/>
      <c r="P11" s="104">
        <v>81</v>
      </c>
      <c r="Q11" s="104">
        <v>80</v>
      </c>
      <c r="R11" s="110">
        <f>SUM(P11:Q11)</f>
        <v>161</v>
      </c>
      <c r="S11" s="8">
        <v>4</v>
      </c>
      <c r="T11" s="33">
        <v>150</v>
      </c>
      <c r="U11" s="9" t="s">
        <v>1</v>
      </c>
      <c r="V11" s="11"/>
      <c r="W11" s="126">
        <v>82</v>
      </c>
      <c r="X11" s="52">
        <v>2</v>
      </c>
      <c r="Y11" s="33">
        <v>176</v>
      </c>
      <c r="Z11" s="9" t="s">
        <v>1</v>
      </c>
      <c r="AA11" s="11"/>
      <c r="AB11" s="163">
        <v>85</v>
      </c>
      <c r="AC11" s="52">
        <v>2</v>
      </c>
      <c r="AD11" s="33">
        <v>184</v>
      </c>
      <c r="AE11" s="9" t="s">
        <v>1</v>
      </c>
    </row>
    <row r="12" spans="1:31" ht="15.75">
      <c r="A12" s="18">
        <v>3</v>
      </c>
      <c r="B12" s="120" t="s">
        <v>67</v>
      </c>
      <c r="C12" s="64" t="s">
        <v>68</v>
      </c>
      <c r="D12" s="100">
        <v>2012</v>
      </c>
      <c r="E12" s="24">
        <v>17.3</v>
      </c>
      <c r="F12" s="37">
        <v>11.1</v>
      </c>
      <c r="G12" s="37">
        <f>SUM(F12-E12)</f>
        <v>-6.2000000000000011</v>
      </c>
      <c r="H12" s="5"/>
      <c r="I12" s="16">
        <f>SUM(M12+T12+Y12+AD12)</f>
        <v>504</v>
      </c>
      <c r="J12" s="11"/>
      <c r="K12" s="104">
        <v>83</v>
      </c>
      <c r="L12" s="83">
        <v>2</v>
      </c>
      <c r="M12" s="33">
        <v>184</v>
      </c>
      <c r="N12" s="9" t="s">
        <v>1</v>
      </c>
      <c r="O12" s="11"/>
      <c r="P12" s="104">
        <v>74</v>
      </c>
      <c r="Q12" s="104">
        <v>75</v>
      </c>
      <c r="R12" s="110">
        <f>SUM(P12:Q12)</f>
        <v>149</v>
      </c>
      <c r="S12" s="8">
        <v>1</v>
      </c>
      <c r="T12" s="33">
        <v>200</v>
      </c>
      <c r="U12" s="9" t="s">
        <v>1</v>
      </c>
      <c r="V12" s="11"/>
      <c r="W12" s="126">
        <v>88</v>
      </c>
      <c r="X12" s="52">
        <v>6</v>
      </c>
      <c r="Y12" s="33">
        <v>120</v>
      </c>
      <c r="Z12" s="9" t="s">
        <v>1</v>
      </c>
      <c r="AA12" s="11"/>
      <c r="AB12" s="163"/>
      <c r="AC12" s="52"/>
      <c r="AD12" s="33"/>
      <c r="AE12" s="9"/>
    </row>
    <row r="13" spans="1:31" ht="15.75">
      <c r="A13" s="18">
        <v>4</v>
      </c>
      <c r="B13" s="120" t="s">
        <v>145</v>
      </c>
      <c r="C13" s="64" t="s">
        <v>57</v>
      </c>
      <c r="D13" s="90">
        <v>2013</v>
      </c>
      <c r="E13" s="24">
        <v>29.9</v>
      </c>
      <c r="F13" s="37">
        <v>21.9</v>
      </c>
      <c r="G13" s="37">
        <f>SUM(F13-E13)</f>
        <v>-8</v>
      </c>
      <c r="H13" s="5"/>
      <c r="I13" s="16">
        <f>SUM(M13+T13+Y13+AD13)</f>
        <v>440</v>
      </c>
      <c r="J13" s="11"/>
      <c r="K13" s="104">
        <v>93</v>
      </c>
      <c r="L13" s="52">
        <v>7</v>
      </c>
      <c r="M13" s="33">
        <v>110</v>
      </c>
      <c r="N13" s="9" t="s">
        <v>1</v>
      </c>
      <c r="O13" s="11"/>
      <c r="P13" s="104">
        <v>95</v>
      </c>
      <c r="Q13" s="104">
        <v>85</v>
      </c>
      <c r="R13" s="110">
        <f>SUM(P13:Q13)</f>
        <v>180</v>
      </c>
      <c r="S13" s="8">
        <v>10</v>
      </c>
      <c r="T13" s="33">
        <v>80</v>
      </c>
      <c r="U13" s="9" t="s">
        <v>1</v>
      </c>
      <c r="V13" s="11"/>
      <c r="W13" s="126">
        <v>96</v>
      </c>
      <c r="X13" s="52">
        <v>8</v>
      </c>
      <c r="Y13" s="33">
        <v>100</v>
      </c>
      <c r="Z13" s="9" t="s">
        <v>1</v>
      </c>
      <c r="AA13" s="11"/>
      <c r="AB13" s="163">
        <v>89</v>
      </c>
      <c r="AC13" s="52">
        <v>4</v>
      </c>
      <c r="AD13" s="33">
        <v>150</v>
      </c>
      <c r="AE13" s="9" t="s">
        <v>1</v>
      </c>
    </row>
    <row r="14" spans="1:31" ht="15.75">
      <c r="A14" s="18">
        <v>5</v>
      </c>
      <c r="B14" s="120" t="s">
        <v>66</v>
      </c>
      <c r="C14" s="65" t="s">
        <v>56</v>
      </c>
      <c r="D14" s="100">
        <v>2012</v>
      </c>
      <c r="E14" s="24">
        <v>16.7</v>
      </c>
      <c r="F14" s="37">
        <v>14.5</v>
      </c>
      <c r="G14" s="37">
        <f>SUM(F14-E14)</f>
        <v>-2.1999999999999993</v>
      </c>
      <c r="H14" s="76"/>
      <c r="I14" s="16">
        <f>SUM(M14+T14+Y14+AD14)</f>
        <v>418</v>
      </c>
      <c r="J14" s="11"/>
      <c r="K14" s="104">
        <v>88</v>
      </c>
      <c r="L14" s="52">
        <v>5</v>
      </c>
      <c r="M14" s="33">
        <v>134</v>
      </c>
      <c r="N14" s="9" t="s">
        <v>1</v>
      </c>
      <c r="O14" s="11"/>
      <c r="P14" s="104">
        <v>82</v>
      </c>
      <c r="Q14" s="104">
        <v>80</v>
      </c>
      <c r="R14" s="110">
        <f>SUM(P14:Q14)</f>
        <v>162</v>
      </c>
      <c r="S14" s="8">
        <v>5</v>
      </c>
      <c r="T14" s="33">
        <v>134</v>
      </c>
      <c r="U14" s="9" t="s">
        <v>1</v>
      </c>
      <c r="V14" s="11"/>
      <c r="W14" s="126">
        <v>86</v>
      </c>
      <c r="X14" s="52">
        <v>4</v>
      </c>
      <c r="Y14" s="33">
        <v>150</v>
      </c>
      <c r="Z14" s="9" t="s">
        <v>1</v>
      </c>
      <c r="AA14" s="11"/>
      <c r="AB14" s="163"/>
      <c r="AC14" s="52"/>
      <c r="AD14" s="33"/>
      <c r="AE14" s="9"/>
    </row>
    <row r="15" spans="1:31" ht="15.75">
      <c r="A15" s="18">
        <v>6</v>
      </c>
      <c r="B15" s="120" t="s">
        <v>63</v>
      </c>
      <c r="C15" s="64" t="s">
        <v>44</v>
      </c>
      <c r="D15" s="100">
        <v>2012</v>
      </c>
      <c r="E15" s="23">
        <v>19.7</v>
      </c>
      <c r="F15" s="37">
        <v>17.8</v>
      </c>
      <c r="G15" s="37">
        <f>SUM(F15-E15)</f>
        <v>-1.8999999999999986</v>
      </c>
      <c r="H15" s="75"/>
      <c r="I15" s="16">
        <f>SUM(M15+T15+Y15+AD15)</f>
        <v>394</v>
      </c>
      <c r="J15" s="11"/>
      <c r="K15" s="104">
        <v>98</v>
      </c>
      <c r="L15" s="83">
        <v>10</v>
      </c>
      <c r="M15" s="33">
        <v>80</v>
      </c>
      <c r="N15" s="9" t="s">
        <v>1</v>
      </c>
      <c r="O15" s="7"/>
      <c r="P15" s="104">
        <v>85</v>
      </c>
      <c r="Q15" s="104">
        <v>91</v>
      </c>
      <c r="R15" s="110">
        <f>SUM(P15:Q15)</f>
        <v>176</v>
      </c>
      <c r="S15" s="8">
        <v>9</v>
      </c>
      <c r="T15" s="33">
        <v>90</v>
      </c>
      <c r="U15" s="9" t="s">
        <v>1</v>
      </c>
      <c r="V15" s="11"/>
      <c r="W15" s="126">
        <v>99</v>
      </c>
      <c r="X15" s="83">
        <v>9</v>
      </c>
      <c r="Y15" s="33">
        <v>90</v>
      </c>
      <c r="Z15" s="9" t="s">
        <v>1</v>
      </c>
      <c r="AA15" s="11"/>
      <c r="AB15" s="163">
        <v>92</v>
      </c>
      <c r="AC15" s="83">
        <v>5</v>
      </c>
      <c r="AD15" s="33">
        <v>134</v>
      </c>
      <c r="AE15" s="9" t="s">
        <v>1</v>
      </c>
    </row>
    <row r="16" spans="1:31" ht="15.75">
      <c r="A16" s="18">
        <v>7</v>
      </c>
      <c r="B16" s="120" t="s">
        <v>122</v>
      </c>
      <c r="C16" s="65" t="s">
        <v>69</v>
      </c>
      <c r="D16" s="100">
        <v>2012</v>
      </c>
      <c r="E16" s="24">
        <v>18.399999999999999</v>
      </c>
      <c r="F16" s="37">
        <v>15.2</v>
      </c>
      <c r="G16" s="37">
        <f>SUM(F16-E16)</f>
        <v>-3.1999999999999993</v>
      </c>
      <c r="H16" s="75"/>
      <c r="I16" s="16">
        <f>SUM(M16+T16+Y16+AD16)</f>
        <v>370</v>
      </c>
      <c r="J16" s="11"/>
      <c r="K16" s="104">
        <v>86</v>
      </c>
      <c r="L16" s="83">
        <v>4</v>
      </c>
      <c r="M16" s="33">
        <v>150</v>
      </c>
      <c r="N16" s="9" t="s">
        <v>1</v>
      </c>
      <c r="O16" s="111"/>
      <c r="P16" s="104">
        <v>81</v>
      </c>
      <c r="Q16" s="104">
        <v>86</v>
      </c>
      <c r="R16" s="110">
        <f>SUM(P16:Q16)</f>
        <v>167</v>
      </c>
      <c r="S16" s="8">
        <v>7</v>
      </c>
      <c r="T16" s="33">
        <v>110</v>
      </c>
      <c r="U16" s="9" t="s">
        <v>1</v>
      </c>
      <c r="V16" s="11"/>
      <c r="W16" s="126">
        <v>93</v>
      </c>
      <c r="X16" s="83">
        <v>7</v>
      </c>
      <c r="Y16" s="33">
        <v>110</v>
      </c>
      <c r="Z16" s="9" t="s">
        <v>1</v>
      </c>
      <c r="AA16" s="11"/>
      <c r="AB16" s="163"/>
      <c r="AC16" s="83"/>
      <c r="AD16" s="33"/>
      <c r="AE16" s="9"/>
    </row>
    <row r="17" spans="1:31" ht="15.75">
      <c r="A17" s="18">
        <v>8</v>
      </c>
      <c r="B17" s="120" t="s">
        <v>64</v>
      </c>
      <c r="C17" s="64" t="s">
        <v>68</v>
      </c>
      <c r="D17" s="100">
        <v>2012</v>
      </c>
      <c r="E17" s="23">
        <v>17.3</v>
      </c>
      <c r="F17" s="37">
        <v>11.6</v>
      </c>
      <c r="G17" s="37">
        <f>SUM(F17-E17)</f>
        <v>-5.7000000000000011</v>
      </c>
      <c r="H17" s="66"/>
      <c r="I17" s="16">
        <f>SUM(M17+T17+Y17+AD17)</f>
        <v>360</v>
      </c>
      <c r="J17" s="11"/>
      <c r="K17" s="104" t="s">
        <v>168</v>
      </c>
      <c r="L17" s="52"/>
      <c r="M17" s="33"/>
      <c r="N17" s="9"/>
      <c r="O17" s="11"/>
      <c r="P17" s="104">
        <v>75</v>
      </c>
      <c r="Q17" s="104">
        <v>79</v>
      </c>
      <c r="R17" s="110">
        <f>SUM(P17:Q17)</f>
        <v>154</v>
      </c>
      <c r="S17" s="8">
        <v>2</v>
      </c>
      <c r="T17" s="33">
        <v>184</v>
      </c>
      <c r="U17" s="9" t="s">
        <v>1</v>
      </c>
      <c r="V17" s="11"/>
      <c r="W17" s="126">
        <v>82</v>
      </c>
      <c r="X17" s="52">
        <v>2</v>
      </c>
      <c r="Y17" s="33">
        <v>176</v>
      </c>
      <c r="Z17" s="9" t="s">
        <v>1</v>
      </c>
      <c r="AA17" s="11"/>
      <c r="AB17" s="163"/>
      <c r="AC17" s="52"/>
      <c r="AD17" s="33"/>
      <c r="AE17" s="9"/>
    </row>
    <row r="18" spans="1:31" ht="15.75">
      <c r="A18" s="18">
        <v>9</v>
      </c>
      <c r="B18" s="120" t="s">
        <v>65</v>
      </c>
      <c r="C18" s="65" t="s">
        <v>69</v>
      </c>
      <c r="D18" s="100">
        <v>2012</v>
      </c>
      <c r="E18" s="24">
        <v>21.6</v>
      </c>
      <c r="F18" s="37">
        <v>18.600000000000001</v>
      </c>
      <c r="G18" s="37">
        <f>SUM(F18-E18)</f>
        <v>-3</v>
      </c>
      <c r="H18" s="75"/>
      <c r="I18" s="16">
        <f>SUM(M18+T18+Y18+AD18)</f>
        <v>320</v>
      </c>
      <c r="J18" s="11"/>
      <c r="K18" s="104">
        <v>89</v>
      </c>
      <c r="L18" s="83">
        <v>6</v>
      </c>
      <c r="M18" s="33">
        <v>120</v>
      </c>
      <c r="N18" s="9" t="s">
        <v>1</v>
      </c>
      <c r="O18" s="11"/>
      <c r="P18" s="104">
        <v>90</v>
      </c>
      <c r="Q18" s="104">
        <v>85</v>
      </c>
      <c r="R18" s="110">
        <f>SUM(P18:Q18)</f>
        <v>175</v>
      </c>
      <c r="S18" s="8">
        <v>8</v>
      </c>
      <c r="T18" s="33">
        <v>100</v>
      </c>
      <c r="U18" s="9" t="s">
        <v>1</v>
      </c>
      <c r="V18" s="11"/>
      <c r="W18" s="126" t="s">
        <v>235</v>
      </c>
      <c r="X18" s="52"/>
      <c r="Y18" s="33"/>
      <c r="Z18" s="9"/>
      <c r="AA18" s="11"/>
      <c r="AB18" s="163">
        <v>96</v>
      </c>
      <c r="AC18" s="52">
        <v>8</v>
      </c>
      <c r="AD18" s="33">
        <v>100</v>
      </c>
      <c r="AE18" s="9" t="s">
        <v>1</v>
      </c>
    </row>
    <row r="19" spans="1:31" ht="15.75">
      <c r="A19" s="18">
        <v>10</v>
      </c>
      <c r="B19" s="120" t="s">
        <v>86</v>
      </c>
      <c r="C19" s="64" t="s">
        <v>89</v>
      </c>
      <c r="D19" s="90">
        <v>2013</v>
      </c>
      <c r="E19" s="23">
        <v>30.5</v>
      </c>
      <c r="F19" s="105">
        <v>24.2</v>
      </c>
      <c r="G19" s="37">
        <f>SUM(F19-E19)</f>
        <v>-6.3000000000000007</v>
      </c>
      <c r="H19" s="66"/>
      <c r="I19" s="16">
        <f>SUM(M19+T19+Y19+AD19)</f>
        <v>315</v>
      </c>
      <c r="J19" s="11"/>
      <c r="K19" s="104">
        <v>96</v>
      </c>
      <c r="L19" s="83">
        <v>8</v>
      </c>
      <c r="M19" s="33">
        <v>100</v>
      </c>
      <c r="N19" s="9" t="s">
        <v>1</v>
      </c>
      <c r="O19" s="11"/>
      <c r="P19" s="104">
        <v>92</v>
      </c>
      <c r="Q19" s="104">
        <v>90</v>
      </c>
      <c r="R19" s="110">
        <f>SUM(P19:Q19)</f>
        <v>182</v>
      </c>
      <c r="S19" s="8">
        <v>11</v>
      </c>
      <c r="T19" s="33">
        <v>70</v>
      </c>
      <c r="U19" s="9" t="s">
        <v>1</v>
      </c>
      <c r="V19" s="11"/>
      <c r="W19" s="126">
        <v>101</v>
      </c>
      <c r="X19" s="52">
        <v>10</v>
      </c>
      <c r="Y19" s="33">
        <v>80</v>
      </c>
      <c r="Z19" s="9" t="s">
        <v>1</v>
      </c>
      <c r="AA19" s="11"/>
      <c r="AB19" s="163">
        <v>109</v>
      </c>
      <c r="AC19" s="83">
        <v>11</v>
      </c>
      <c r="AD19" s="33">
        <v>65</v>
      </c>
      <c r="AE19" s="9" t="s">
        <v>1</v>
      </c>
    </row>
    <row r="20" spans="1:31" ht="15.75">
      <c r="A20" s="18">
        <v>11</v>
      </c>
      <c r="B20" s="120" t="s">
        <v>195</v>
      </c>
      <c r="C20" s="64" t="s">
        <v>193</v>
      </c>
      <c r="D20" s="100">
        <v>2012</v>
      </c>
      <c r="E20" s="37">
        <v>21.3</v>
      </c>
      <c r="F20" s="37">
        <v>20.6</v>
      </c>
      <c r="G20" s="37">
        <f>SUM(F20-E20)</f>
        <v>-0.69999999999999929</v>
      </c>
      <c r="H20" s="75"/>
      <c r="I20" s="16">
        <f>SUM(M20+T20+Y20+AD20)</f>
        <v>302</v>
      </c>
      <c r="J20" s="11"/>
      <c r="K20" s="104"/>
      <c r="L20" s="83"/>
      <c r="M20" s="116"/>
      <c r="N20" s="9"/>
      <c r="O20" s="11"/>
      <c r="P20" s="104"/>
      <c r="Q20" s="104"/>
      <c r="R20" s="110"/>
      <c r="S20" s="8"/>
      <c r="T20" s="116"/>
      <c r="U20" s="9"/>
      <c r="V20" s="11"/>
      <c r="W20" s="126">
        <v>87</v>
      </c>
      <c r="X20" s="83">
        <v>5</v>
      </c>
      <c r="Y20" s="33">
        <v>134</v>
      </c>
      <c r="Z20" s="9" t="s">
        <v>1</v>
      </c>
      <c r="AA20" s="11"/>
      <c r="AB20" s="163">
        <v>88</v>
      </c>
      <c r="AC20" s="83">
        <v>3</v>
      </c>
      <c r="AD20" s="33">
        <v>168</v>
      </c>
      <c r="AE20" s="9" t="s">
        <v>1</v>
      </c>
    </row>
    <row r="21" spans="1:31" ht="15.75">
      <c r="A21" s="18">
        <v>12</v>
      </c>
      <c r="B21" s="120" t="s">
        <v>197</v>
      </c>
      <c r="C21" s="64" t="s">
        <v>198</v>
      </c>
      <c r="D21" s="100">
        <v>2012</v>
      </c>
      <c r="E21" s="37">
        <v>10.199999999999999</v>
      </c>
      <c r="F21" s="37">
        <v>9.1</v>
      </c>
      <c r="G21" s="37">
        <f>SUM(F21-E21)</f>
        <v>-1.0999999999999996</v>
      </c>
      <c r="H21" s="75"/>
      <c r="I21" s="16">
        <f>SUM(M21+T21+Y21+AD21)</f>
        <v>288</v>
      </c>
      <c r="J21" s="11"/>
      <c r="K21" s="104"/>
      <c r="L21" s="83"/>
      <c r="M21" s="116"/>
      <c r="N21" s="9"/>
      <c r="O21" s="11"/>
      <c r="P21" s="104">
        <v>80</v>
      </c>
      <c r="Q21" s="104">
        <v>78</v>
      </c>
      <c r="R21" s="110">
        <f>SUM(P21:Q21)</f>
        <v>158</v>
      </c>
      <c r="S21" s="8">
        <v>3</v>
      </c>
      <c r="T21" s="33">
        <v>168</v>
      </c>
      <c r="U21" s="9" t="s">
        <v>1</v>
      </c>
      <c r="V21" s="11"/>
      <c r="W21" s="126"/>
      <c r="X21" s="83"/>
      <c r="Y21" s="116"/>
      <c r="Z21" s="9"/>
      <c r="AA21" s="11"/>
      <c r="AB21" s="163">
        <v>94</v>
      </c>
      <c r="AC21" s="52">
        <v>6</v>
      </c>
      <c r="AD21" s="33">
        <v>120</v>
      </c>
      <c r="AE21" s="9" t="s">
        <v>1</v>
      </c>
    </row>
    <row r="22" spans="1:31" ht="15.75">
      <c r="A22" s="18">
        <v>13</v>
      </c>
      <c r="B22" s="120" t="s">
        <v>85</v>
      </c>
      <c r="C22" s="65" t="s">
        <v>62</v>
      </c>
      <c r="D22" s="90">
        <v>2013</v>
      </c>
      <c r="E22" s="24">
        <v>25.1</v>
      </c>
      <c r="F22" s="105">
        <v>24.9</v>
      </c>
      <c r="G22" s="37">
        <f>SUM(F22-E22)</f>
        <v>-0.20000000000000284</v>
      </c>
      <c r="H22" s="66"/>
      <c r="I22" s="16">
        <f>SUM(M22+T22+Y22+AD22)</f>
        <v>250</v>
      </c>
      <c r="J22" s="11"/>
      <c r="K22" s="104">
        <v>97</v>
      </c>
      <c r="L22" s="52">
        <v>9</v>
      </c>
      <c r="M22" s="33">
        <v>90</v>
      </c>
      <c r="N22" s="9" t="s">
        <v>1</v>
      </c>
      <c r="O22" s="11"/>
      <c r="P22" s="104"/>
      <c r="Q22" s="104"/>
      <c r="R22" s="110"/>
      <c r="S22" s="8"/>
      <c r="T22" s="116"/>
      <c r="U22" s="9"/>
      <c r="V22" s="11"/>
      <c r="W22" s="126">
        <v>102</v>
      </c>
      <c r="X22" s="83">
        <v>11</v>
      </c>
      <c r="Y22" s="33">
        <v>70</v>
      </c>
      <c r="Z22" s="9" t="s">
        <v>1</v>
      </c>
      <c r="AA22" s="11"/>
      <c r="AB22" s="163">
        <v>100</v>
      </c>
      <c r="AC22" s="83">
        <v>9</v>
      </c>
      <c r="AD22" s="33">
        <v>90</v>
      </c>
      <c r="AE22" s="9" t="s">
        <v>1</v>
      </c>
    </row>
    <row r="23" spans="1:31" ht="15.75">
      <c r="A23" s="18">
        <v>14</v>
      </c>
      <c r="B23" s="120" t="s">
        <v>88</v>
      </c>
      <c r="C23" s="65" t="s">
        <v>42</v>
      </c>
      <c r="D23" s="90">
        <v>2013</v>
      </c>
      <c r="E23" s="24">
        <v>27.9</v>
      </c>
      <c r="F23" s="37">
        <v>26.2</v>
      </c>
      <c r="G23" s="37">
        <f>SUM(F23-E23)</f>
        <v>-1.6999999999999993</v>
      </c>
      <c r="H23" s="66"/>
      <c r="I23" s="16">
        <f>SUM(M23+T23+Y23+AD23)</f>
        <v>200</v>
      </c>
      <c r="J23" s="11"/>
      <c r="K23" s="104">
        <v>104</v>
      </c>
      <c r="L23" s="8">
        <v>12</v>
      </c>
      <c r="M23" s="33">
        <v>60</v>
      </c>
      <c r="N23" s="9" t="s">
        <v>1</v>
      </c>
      <c r="O23" s="11"/>
      <c r="P23" s="104">
        <v>101</v>
      </c>
      <c r="Q23" s="104">
        <v>94</v>
      </c>
      <c r="R23" s="110">
        <f>SUM(P23:Q23)</f>
        <v>195</v>
      </c>
      <c r="S23" s="8">
        <v>12</v>
      </c>
      <c r="T23" s="33">
        <v>60</v>
      </c>
      <c r="U23" s="9" t="s">
        <v>1</v>
      </c>
      <c r="V23" s="11"/>
      <c r="W23" s="126"/>
      <c r="X23" s="83"/>
      <c r="Y23" s="116"/>
      <c r="Z23" s="9"/>
      <c r="AA23" s="11"/>
      <c r="AB23" s="163">
        <v>103</v>
      </c>
      <c r="AC23" s="52">
        <v>10</v>
      </c>
      <c r="AD23" s="33">
        <v>80</v>
      </c>
      <c r="AE23" s="9" t="s">
        <v>1</v>
      </c>
    </row>
    <row r="24" spans="1:31" ht="15.75">
      <c r="A24" s="18">
        <v>15</v>
      </c>
      <c r="B24" s="120" t="s">
        <v>196</v>
      </c>
      <c r="C24" s="64" t="s">
        <v>193</v>
      </c>
      <c r="D24" s="101">
        <v>2013</v>
      </c>
      <c r="E24" s="37">
        <v>41.9</v>
      </c>
      <c r="F24" s="37">
        <v>40.700000000000003</v>
      </c>
      <c r="G24" s="37">
        <f>SUM(F24-E24)</f>
        <v>-1.1999999999999957</v>
      </c>
      <c r="H24" s="75"/>
      <c r="I24" s="16">
        <f>SUM(M24+T24+Y24+AD24)</f>
        <v>130</v>
      </c>
      <c r="J24" s="11"/>
      <c r="K24" s="104"/>
      <c r="L24" s="8"/>
      <c r="M24" s="116"/>
      <c r="N24" s="9"/>
      <c r="O24" s="11"/>
      <c r="P24" s="104">
        <v>110</v>
      </c>
      <c r="Q24" s="104">
        <v>116</v>
      </c>
      <c r="R24" s="110">
        <f>SUM(P24:Q24)</f>
        <v>226</v>
      </c>
      <c r="S24" s="8">
        <v>13</v>
      </c>
      <c r="T24" s="33">
        <v>50</v>
      </c>
      <c r="U24" s="9" t="s">
        <v>1</v>
      </c>
      <c r="V24" s="11"/>
      <c r="W24" s="126">
        <v>137</v>
      </c>
      <c r="X24" s="52">
        <v>14</v>
      </c>
      <c r="Y24" s="33">
        <v>40</v>
      </c>
      <c r="Z24" s="9" t="s">
        <v>1</v>
      </c>
      <c r="AA24" s="11"/>
      <c r="AB24" s="163">
        <v>124</v>
      </c>
      <c r="AC24" s="52">
        <v>14</v>
      </c>
      <c r="AD24" s="33">
        <v>40</v>
      </c>
      <c r="AE24" s="9" t="s">
        <v>1</v>
      </c>
    </row>
    <row r="25" spans="1:31" ht="15.75">
      <c r="A25" s="18">
        <v>15</v>
      </c>
      <c r="B25" s="120" t="s">
        <v>148</v>
      </c>
      <c r="C25" s="65" t="s">
        <v>90</v>
      </c>
      <c r="D25" s="101">
        <v>2013</v>
      </c>
      <c r="E25" s="24">
        <v>37.700000000000003</v>
      </c>
      <c r="F25" s="37">
        <v>36.5</v>
      </c>
      <c r="G25" s="37">
        <f>SUM(F25-E25)</f>
        <v>-1.2000000000000028</v>
      </c>
      <c r="H25" s="66"/>
      <c r="I25" s="16">
        <f>SUM(M25+T25+Y25+AD25)</f>
        <v>130</v>
      </c>
      <c r="J25" s="11"/>
      <c r="K25" s="104">
        <v>103</v>
      </c>
      <c r="L25" s="32">
        <v>11</v>
      </c>
      <c r="M25" s="33">
        <v>70</v>
      </c>
      <c r="N25" s="9" t="s">
        <v>1</v>
      </c>
      <c r="O25" s="11"/>
      <c r="P25" s="104"/>
      <c r="Q25" s="104"/>
      <c r="R25" s="110"/>
      <c r="S25" s="8"/>
      <c r="T25" s="116"/>
      <c r="U25" s="9"/>
      <c r="V25" s="11"/>
      <c r="W25" s="126">
        <v>115</v>
      </c>
      <c r="X25" s="52">
        <v>12</v>
      </c>
      <c r="Y25" s="33">
        <v>60</v>
      </c>
      <c r="Z25" s="9" t="s">
        <v>1</v>
      </c>
      <c r="AA25" s="11"/>
      <c r="AB25" s="163"/>
      <c r="AC25" s="52"/>
      <c r="AD25" s="33"/>
      <c r="AE25" s="9"/>
    </row>
    <row r="26" spans="1:31" ht="15.75">
      <c r="A26" s="18">
        <v>17</v>
      </c>
      <c r="B26" s="120" t="s">
        <v>245</v>
      </c>
      <c r="C26" s="64" t="s">
        <v>198</v>
      </c>
      <c r="D26" s="100">
        <v>2012</v>
      </c>
      <c r="E26" s="37">
        <v>27.4</v>
      </c>
      <c r="F26" s="37">
        <v>24</v>
      </c>
      <c r="G26" s="37">
        <f>SUM(F26-E26)</f>
        <v>-3.3999999999999986</v>
      </c>
      <c r="H26" s="75"/>
      <c r="I26" s="16">
        <f>SUM(M26+T26+Y26+AD26)</f>
        <v>110</v>
      </c>
      <c r="J26" s="11"/>
      <c r="K26" s="104"/>
      <c r="L26" s="8"/>
      <c r="M26" s="116"/>
      <c r="N26" s="9"/>
      <c r="O26" s="11"/>
      <c r="P26" s="104"/>
      <c r="Q26" s="104"/>
      <c r="R26" s="110"/>
      <c r="S26" s="8"/>
      <c r="T26" s="116"/>
      <c r="U26" s="9"/>
      <c r="V26" s="11"/>
      <c r="W26" s="126"/>
      <c r="X26" s="8"/>
      <c r="Y26" s="116"/>
      <c r="Z26" s="9"/>
      <c r="AA26" s="11"/>
      <c r="AB26" s="163">
        <v>95</v>
      </c>
      <c r="AC26" s="8">
        <v>7</v>
      </c>
      <c r="AD26" s="33">
        <v>110</v>
      </c>
      <c r="AE26" s="9" t="s">
        <v>1</v>
      </c>
    </row>
    <row r="27" spans="1:31" ht="15.75">
      <c r="A27" s="18">
        <v>18</v>
      </c>
      <c r="B27" s="120" t="s">
        <v>231</v>
      </c>
      <c r="C27" s="64" t="s">
        <v>198</v>
      </c>
      <c r="D27" s="101">
        <v>2013</v>
      </c>
      <c r="E27" s="37">
        <v>42.8</v>
      </c>
      <c r="F27" s="37">
        <v>41.2</v>
      </c>
      <c r="G27" s="37">
        <f>SUM(F27-E27)</f>
        <v>-1.5999999999999943</v>
      </c>
      <c r="H27" s="75"/>
      <c r="I27" s="16">
        <f>SUM(M27+T27+Y27+AD27)</f>
        <v>100</v>
      </c>
      <c r="J27" s="11"/>
      <c r="K27" s="104"/>
      <c r="L27" s="8"/>
      <c r="M27" s="116"/>
      <c r="N27" s="9"/>
      <c r="O27" s="11"/>
      <c r="P27" s="104"/>
      <c r="Q27" s="104"/>
      <c r="R27" s="110"/>
      <c r="S27" s="8"/>
      <c r="T27" s="116"/>
      <c r="U27" s="9"/>
      <c r="V27" s="11"/>
      <c r="W27" s="126">
        <v>128</v>
      </c>
      <c r="X27" s="8">
        <v>13</v>
      </c>
      <c r="Y27" s="33">
        <v>50</v>
      </c>
      <c r="Z27" s="9" t="s">
        <v>1</v>
      </c>
      <c r="AA27" s="11"/>
      <c r="AB27" s="163">
        <v>117</v>
      </c>
      <c r="AC27" s="8">
        <v>13</v>
      </c>
      <c r="AD27" s="33">
        <v>50</v>
      </c>
      <c r="AE27" s="9" t="s">
        <v>1</v>
      </c>
    </row>
    <row r="28" spans="1:31" ht="15.75">
      <c r="A28" s="18">
        <v>19</v>
      </c>
      <c r="B28" s="120" t="s">
        <v>194</v>
      </c>
      <c r="C28" s="65" t="s">
        <v>90</v>
      </c>
      <c r="D28" s="101">
        <v>2013</v>
      </c>
      <c r="E28" s="37">
        <v>53.8</v>
      </c>
      <c r="F28" s="37">
        <v>48.6</v>
      </c>
      <c r="G28" s="37">
        <f>SUM(F28-E28)</f>
        <v>-5.1999999999999957</v>
      </c>
      <c r="H28" s="75"/>
      <c r="I28" s="16">
        <f>SUM(M28+T28+Y28+AD28)</f>
        <v>65</v>
      </c>
      <c r="J28" s="11"/>
      <c r="K28" s="125"/>
      <c r="L28" s="8"/>
      <c r="M28" s="116"/>
      <c r="N28" s="9"/>
      <c r="O28" s="11"/>
      <c r="P28" s="125"/>
      <c r="Q28" s="125"/>
      <c r="R28" s="110"/>
      <c r="S28" s="8"/>
      <c r="T28" s="116"/>
      <c r="U28" s="9"/>
      <c r="V28" s="11"/>
      <c r="W28" s="126"/>
      <c r="X28" s="8"/>
      <c r="Y28" s="116"/>
      <c r="Z28" s="9"/>
      <c r="AA28" s="11"/>
      <c r="AB28" s="163">
        <v>109</v>
      </c>
      <c r="AC28" s="32">
        <v>11</v>
      </c>
      <c r="AD28" s="33">
        <v>65</v>
      </c>
      <c r="AE28" s="9" t="s">
        <v>1</v>
      </c>
    </row>
    <row r="29" spans="1:31" ht="15.75">
      <c r="A29" s="18">
        <v>20</v>
      </c>
      <c r="B29" s="120" t="s">
        <v>232</v>
      </c>
      <c r="C29" s="64" t="s">
        <v>193</v>
      </c>
      <c r="D29" s="101">
        <v>2013</v>
      </c>
      <c r="E29" s="37">
        <v>54</v>
      </c>
      <c r="F29" s="37">
        <v>54</v>
      </c>
      <c r="G29" s="37">
        <f>SUM(F29-E29)</f>
        <v>0</v>
      </c>
      <c r="H29" s="75"/>
      <c r="I29" s="16">
        <f>SUM(M29+T29+Y29+AD29)</f>
        <v>60</v>
      </c>
      <c r="J29" s="11"/>
      <c r="K29" s="125"/>
      <c r="L29" s="8"/>
      <c r="M29" s="116"/>
      <c r="N29" s="9"/>
      <c r="O29" s="11"/>
      <c r="P29" s="125"/>
      <c r="Q29" s="125"/>
      <c r="R29" s="110"/>
      <c r="S29" s="8"/>
      <c r="T29" s="116"/>
      <c r="U29" s="9"/>
      <c r="V29" s="11"/>
      <c r="W29" s="126">
        <v>139</v>
      </c>
      <c r="X29" s="8">
        <v>15</v>
      </c>
      <c r="Y29" s="33">
        <v>30</v>
      </c>
      <c r="Z29" s="9" t="s">
        <v>1</v>
      </c>
      <c r="AA29" s="11"/>
      <c r="AB29" s="163">
        <v>133</v>
      </c>
      <c r="AC29" s="8">
        <v>15</v>
      </c>
      <c r="AD29" s="33">
        <v>30</v>
      </c>
      <c r="AE29" s="9" t="s">
        <v>1</v>
      </c>
    </row>
    <row r="30" spans="1:31" ht="15.75">
      <c r="A30" s="18">
        <v>21</v>
      </c>
      <c r="B30" s="120" t="s">
        <v>146</v>
      </c>
      <c r="C30" s="65" t="s">
        <v>147</v>
      </c>
      <c r="D30" s="100">
        <v>2012</v>
      </c>
      <c r="E30" s="23">
        <v>37.6</v>
      </c>
      <c r="F30" s="105"/>
      <c r="G30" s="37">
        <f>SUM(F30-E30)</f>
        <v>-37.6</v>
      </c>
      <c r="H30" s="66"/>
      <c r="I30" s="16">
        <f>SUM(M30+T30+Y30+AD30)</f>
        <v>50</v>
      </c>
      <c r="J30" s="11"/>
      <c r="K30" s="142">
        <v>110</v>
      </c>
      <c r="L30" s="32">
        <v>13</v>
      </c>
      <c r="M30" s="33">
        <v>50</v>
      </c>
      <c r="N30" s="9" t="s">
        <v>1</v>
      </c>
      <c r="O30" s="11"/>
      <c r="P30" s="142"/>
      <c r="Q30" s="142"/>
      <c r="R30" s="110"/>
      <c r="S30" s="8"/>
      <c r="T30" s="116"/>
      <c r="U30" s="9"/>
      <c r="V30" s="11"/>
      <c r="W30" s="142"/>
      <c r="X30" s="8"/>
      <c r="Y30" s="116"/>
      <c r="Z30" s="9"/>
      <c r="AA30" s="11"/>
      <c r="AB30" s="163"/>
      <c r="AC30" s="8"/>
      <c r="AD30" s="116"/>
      <c r="AE30" s="9"/>
    </row>
  </sheetData>
  <sortState ref="B10:AE30">
    <sortCondition descending="1" ref="I10:I30"/>
  </sortState>
  <mergeCells count="28">
    <mergeCell ref="F8:F9"/>
    <mergeCell ref="A1:I4"/>
    <mergeCell ref="K1:N2"/>
    <mergeCell ref="K5:N5"/>
    <mergeCell ref="B8:B9"/>
    <mergeCell ref="C8:C9"/>
    <mergeCell ref="D8:D9"/>
    <mergeCell ref="E8:E9"/>
    <mergeCell ref="I7:I9"/>
    <mergeCell ref="K6:N8"/>
    <mergeCell ref="M9:N9"/>
    <mergeCell ref="G8:G9"/>
    <mergeCell ref="P4:U4"/>
    <mergeCell ref="P5:U5"/>
    <mergeCell ref="P6:U6"/>
    <mergeCell ref="P7:P9"/>
    <mergeCell ref="Q7:Q9"/>
    <mergeCell ref="R7:R9"/>
    <mergeCell ref="S7:S9"/>
    <mergeCell ref="T7:U9"/>
    <mergeCell ref="AB1:AE2"/>
    <mergeCell ref="AB5:AE5"/>
    <mergeCell ref="AB6:AE8"/>
    <mergeCell ref="AD9:AE9"/>
    <mergeCell ref="W1:Z2"/>
    <mergeCell ref="W5:Z5"/>
    <mergeCell ref="W6:Z8"/>
    <mergeCell ref="Y9:Z9"/>
  </mergeCells>
  <pageMargins left="0.41" right="0.25" top="0.65" bottom="0.75" header="0.3" footer="0.3"/>
  <pageSetup paperSize="9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published="0">
    <pageSetUpPr fitToPage="1"/>
  </sheetPr>
  <dimension ref="A1:U36"/>
  <sheetViews>
    <sheetView topLeftCell="A17" zoomScale="106" zoomScaleNormal="106" workbookViewId="0">
      <selection activeCell="C34" sqref="C34"/>
    </sheetView>
  </sheetViews>
  <sheetFormatPr baseColWidth="10" defaultRowHeight="15"/>
  <cols>
    <col min="1" max="1" width="3.28515625" style="17" customWidth="1"/>
    <col min="2" max="2" width="32.140625" style="17" customWidth="1"/>
    <col min="3" max="3" width="18.85546875" style="17" customWidth="1"/>
    <col min="4" max="4" width="6.85546875" style="17" bestFit="1" customWidth="1"/>
    <col min="5" max="5" width="5.42578125" style="20" bestFit="1" customWidth="1"/>
    <col min="6" max="6" width="4.85546875" style="34" bestFit="1" customWidth="1"/>
    <col min="7" max="7" width="5.42578125" style="34" bestFit="1" customWidth="1"/>
    <col min="8" max="8" width="0.85546875" style="1" customWidth="1"/>
    <col min="9" max="9" width="20.28515625" style="4" customWidth="1"/>
    <col min="10" max="10" width="0.85546875" style="4" customWidth="1"/>
    <col min="11" max="11" width="7.85546875" style="1" customWidth="1"/>
    <col min="12" max="12" width="6.7109375" style="1" customWidth="1"/>
    <col min="13" max="13" width="6.28515625" style="1" customWidth="1"/>
    <col min="14" max="14" width="4" style="1" customWidth="1"/>
    <col min="15" max="15" width="0.85546875" style="4" customWidth="1"/>
    <col min="16" max="17" width="7.85546875" style="108" customWidth="1"/>
    <col min="18" max="18" width="7.5703125" style="1" customWidth="1"/>
    <col min="19" max="19" width="6.140625" style="1" customWidth="1"/>
    <col min="20" max="20" width="6.28515625" style="1" customWidth="1"/>
    <col min="21" max="21" width="4" style="1" customWidth="1"/>
    <col min="22" max="16384" width="11.42578125" style="1"/>
  </cols>
  <sheetData>
    <row r="1" spans="1:21" ht="15.75" customHeight="1" thickTop="1">
      <c r="A1" s="195"/>
      <c r="B1" s="196"/>
      <c r="C1" s="196"/>
      <c r="D1" s="196"/>
      <c r="E1" s="196"/>
      <c r="F1" s="196"/>
      <c r="G1" s="196"/>
      <c r="H1" s="196"/>
      <c r="I1" s="197"/>
      <c r="K1" s="204"/>
      <c r="L1" s="204"/>
      <c r="M1" s="204"/>
      <c r="N1" s="204"/>
    </row>
    <row r="2" spans="1:21" ht="15" customHeight="1">
      <c r="A2" s="198"/>
      <c r="B2" s="199"/>
      <c r="C2" s="199"/>
      <c r="D2" s="199"/>
      <c r="E2" s="199"/>
      <c r="F2" s="199"/>
      <c r="G2" s="199"/>
      <c r="H2" s="199"/>
      <c r="I2" s="200"/>
      <c r="K2" s="204"/>
      <c r="L2" s="204"/>
      <c r="M2" s="204"/>
      <c r="N2" s="204"/>
    </row>
    <row r="3" spans="1:21">
      <c r="A3" s="198"/>
      <c r="B3" s="199"/>
      <c r="C3" s="199"/>
      <c r="D3" s="199"/>
      <c r="E3" s="199"/>
      <c r="F3" s="199"/>
      <c r="G3" s="199"/>
      <c r="H3" s="199"/>
      <c r="I3" s="200"/>
      <c r="P3" s="164" t="s">
        <v>230</v>
      </c>
      <c r="Q3" s="165"/>
      <c r="R3" s="165"/>
      <c r="S3" s="165"/>
      <c r="T3" s="165"/>
      <c r="U3" s="166"/>
    </row>
    <row r="4" spans="1:21" ht="15.75" customHeight="1" thickBot="1">
      <c r="A4" s="201"/>
      <c r="B4" s="202"/>
      <c r="C4" s="202"/>
      <c r="D4" s="202"/>
      <c r="E4" s="202"/>
      <c r="F4" s="202"/>
      <c r="G4" s="202"/>
      <c r="H4" s="202"/>
      <c r="I4" s="203"/>
      <c r="P4" s="224" t="s">
        <v>185</v>
      </c>
      <c r="Q4" s="225"/>
      <c r="R4" s="225"/>
      <c r="S4" s="225"/>
      <c r="T4" s="225"/>
      <c r="U4" s="226"/>
    </row>
    <row r="5" spans="1:21" ht="16.5" customHeight="1" thickTop="1">
      <c r="B5" s="87" t="s">
        <v>149</v>
      </c>
      <c r="H5" s="5"/>
      <c r="I5" s="12" t="s">
        <v>3</v>
      </c>
      <c r="J5" s="14"/>
      <c r="K5" s="192" t="s">
        <v>138</v>
      </c>
      <c r="L5" s="193"/>
      <c r="M5" s="193"/>
      <c r="N5" s="194"/>
      <c r="O5" s="14"/>
      <c r="P5" s="227" t="s">
        <v>212</v>
      </c>
      <c r="Q5" s="225"/>
      <c r="R5" s="225"/>
      <c r="S5" s="225"/>
      <c r="T5" s="225"/>
      <c r="U5" s="226"/>
    </row>
    <row r="6" spans="1:21" ht="15" customHeight="1">
      <c r="C6" s="44" t="s">
        <v>214</v>
      </c>
      <c r="H6" s="5"/>
      <c r="I6" s="13" t="s">
        <v>36</v>
      </c>
      <c r="J6" s="15"/>
      <c r="K6" s="183" t="s">
        <v>150</v>
      </c>
      <c r="L6" s="184"/>
      <c r="M6" s="184"/>
      <c r="N6" s="185"/>
      <c r="O6" s="15"/>
      <c r="P6" s="228" t="s">
        <v>219</v>
      </c>
      <c r="Q6" s="229"/>
      <c r="R6" s="229"/>
      <c r="S6" s="229"/>
      <c r="T6" s="229"/>
      <c r="U6" s="230"/>
    </row>
    <row r="7" spans="1:21" ht="15" customHeight="1">
      <c r="C7" s="63" t="s">
        <v>215</v>
      </c>
      <c r="D7" s="19" t="s">
        <v>11</v>
      </c>
      <c r="F7" s="22"/>
      <c r="G7" s="22"/>
      <c r="H7" s="6"/>
      <c r="I7" s="205" t="s">
        <v>5</v>
      </c>
      <c r="J7" s="10"/>
      <c r="K7" s="236" t="s">
        <v>98</v>
      </c>
      <c r="L7" s="236"/>
      <c r="M7" s="236"/>
      <c r="N7" s="236"/>
      <c r="O7" s="10"/>
      <c r="P7" s="173" t="s">
        <v>182</v>
      </c>
      <c r="Q7" s="176" t="s">
        <v>183</v>
      </c>
      <c r="R7" s="178" t="s">
        <v>184</v>
      </c>
      <c r="S7" s="178" t="s">
        <v>4</v>
      </c>
      <c r="T7" s="178" t="s">
        <v>18</v>
      </c>
      <c r="U7" s="178"/>
    </row>
    <row r="8" spans="1:21" ht="15" customHeight="1">
      <c r="B8" s="231" t="s">
        <v>96</v>
      </c>
      <c r="C8" s="208" t="s">
        <v>37</v>
      </c>
      <c r="D8" s="208" t="s">
        <v>9</v>
      </c>
      <c r="E8" s="210" t="s">
        <v>137</v>
      </c>
      <c r="F8" s="212" t="s">
        <v>10</v>
      </c>
      <c r="G8" s="234" t="s">
        <v>222</v>
      </c>
      <c r="H8" s="7"/>
      <c r="I8" s="223"/>
      <c r="J8" s="11"/>
      <c r="K8" s="237" t="s">
        <v>99</v>
      </c>
      <c r="L8" s="238"/>
      <c r="M8" s="238"/>
      <c r="N8" s="239"/>
      <c r="O8" s="11"/>
      <c r="P8" s="174"/>
      <c r="Q8" s="177"/>
      <c r="R8" s="179"/>
      <c r="S8" s="180"/>
      <c r="T8" s="180"/>
      <c r="U8" s="180"/>
    </row>
    <row r="9" spans="1:21" ht="15" customHeight="1">
      <c r="B9" s="232"/>
      <c r="C9" s="222"/>
      <c r="D9" s="222"/>
      <c r="E9" s="211"/>
      <c r="F9" s="233"/>
      <c r="G9" s="235"/>
      <c r="H9" s="7"/>
      <c r="I9" s="223"/>
      <c r="J9" s="11"/>
      <c r="K9" s="57" t="s">
        <v>38</v>
      </c>
      <c r="L9" s="57" t="s">
        <v>4</v>
      </c>
      <c r="M9" s="181" t="s">
        <v>18</v>
      </c>
      <c r="N9" s="182"/>
      <c r="O9" s="11"/>
      <c r="P9" s="175"/>
      <c r="Q9" s="177"/>
      <c r="R9" s="179"/>
      <c r="S9" s="180"/>
      <c r="T9" s="180"/>
      <c r="U9" s="180"/>
    </row>
    <row r="10" spans="1:21" ht="15" customHeight="1">
      <c r="A10" s="18">
        <v>1</v>
      </c>
      <c r="B10" s="120" t="s">
        <v>82</v>
      </c>
      <c r="C10" s="64" t="s">
        <v>40</v>
      </c>
      <c r="D10" s="101">
        <v>2015</v>
      </c>
      <c r="E10" s="24">
        <v>13.7</v>
      </c>
      <c r="F10" s="67">
        <v>13.6</v>
      </c>
      <c r="G10" s="67">
        <f>SUM(F10-E10)</f>
        <v>-9.9999999999999645E-2</v>
      </c>
      <c r="H10" s="49"/>
      <c r="I10" s="16">
        <f t="shared" ref="I10:I36" si="0">SUM(M10+T10)</f>
        <v>400</v>
      </c>
      <c r="J10" s="11"/>
      <c r="K10" s="68">
        <v>75</v>
      </c>
      <c r="L10" s="8">
        <v>1</v>
      </c>
      <c r="M10" s="33">
        <v>200</v>
      </c>
      <c r="N10" s="60" t="s">
        <v>1</v>
      </c>
      <c r="O10" s="11"/>
      <c r="P10" s="68">
        <v>82</v>
      </c>
      <c r="Q10" s="104">
        <v>82</v>
      </c>
      <c r="R10" s="118">
        <f>SUM(P10:Q10)</f>
        <v>164</v>
      </c>
      <c r="S10" s="8">
        <v>1</v>
      </c>
      <c r="T10" s="116">
        <v>200</v>
      </c>
      <c r="U10" s="9" t="s">
        <v>1</v>
      </c>
    </row>
    <row r="11" spans="1:21" s="4" customFormat="1" ht="15.75" customHeight="1">
      <c r="A11" s="18">
        <v>2</v>
      </c>
      <c r="B11" s="120" t="s">
        <v>79</v>
      </c>
      <c r="C11" s="64" t="s">
        <v>83</v>
      </c>
      <c r="D11" s="100">
        <v>2014</v>
      </c>
      <c r="E11" s="24">
        <v>22.7</v>
      </c>
      <c r="F11" s="67">
        <v>22.7</v>
      </c>
      <c r="G11" s="67">
        <f t="shared" ref="G11:G36" si="1">SUM(F11-E11)</f>
        <v>0</v>
      </c>
      <c r="H11" s="50"/>
      <c r="I11" s="16">
        <f t="shared" si="0"/>
        <v>284</v>
      </c>
      <c r="J11" s="11"/>
      <c r="K11" s="68">
        <v>93</v>
      </c>
      <c r="L11" s="8">
        <v>8</v>
      </c>
      <c r="M11" s="33">
        <v>100</v>
      </c>
      <c r="N11" s="60" t="s">
        <v>1</v>
      </c>
      <c r="O11" s="11"/>
      <c r="P11" s="68">
        <v>106</v>
      </c>
      <c r="Q11" s="104">
        <v>103</v>
      </c>
      <c r="R11" s="118">
        <f>SUM(P11:Q11)</f>
        <v>209</v>
      </c>
      <c r="S11" s="8">
        <v>2</v>
      </c>
      <c r="T11" s="116">
        <v>184</v>
      </c>
      <c r="U11" s="9" t="s">
        <v>1</v>
      </c>
    </row>
    <row r="12" spans="1:21" ht="15.75">
      <c r="A12" s="18">
        <v>3</v>
      </c>
      <c r="B12" s="121" t="s">
        <v>126</v>
      </c>
      <c r="C12" s="65" t="s">
        <v>56</v>
      </c>
      <c r="D12" s="100">
        <v>2014</v>
      </c>
      <c r="E12" s="24">
        <v>20.100000000000001</v>
      </c>
      <c r="F12" s="67">
        <v>19.8</v>
      </c>
      <c r="G12" s="67">
        <f t="shared" si="1"/>
        <v>-0.30000000000000071</v>
      </c>
      <c r="H12" s="49"/>
      <c r="I12" s="16">
        <f t="shared" si="0"/>
        <v>268</v>
      </c>
      <c r="J12" s="11"/>
      <c r="K12" s="68">
        <v>87</v>
      </c>
      <c r="L12" s="8">
        <v>3</v>
      </c>
      <c r="M12" s="33">
        <v>168</v>
      </c>
      <c r="N12" s="60" t="s">
        <v>1</v>
      </c>
      <c r="O12" s="11"/>
      <c r="P12" s="74">
        <v>40</v>
      </c>
      <c r="Q12" s="104">
        <v>40</v>
      </c>
      <c r="R12" s="110">
        <f>SUM(P12:Q12)</f>
        <v>80</v>
      </c>
      <c r="S12" s="8">
        <v>1</v>
      </c>
      <c r="T12" s="52">
        <v>100</v>
      </c>
      <c r="U12" s="9" t="s">
        <v>1</v>
      </c>
    </row>
    <row r="13" spans="1:21" ht="15.75">
      <c r="A13" s="18">
        <v>4</v>
      </c>
      <c r="B13" s="120" t="s">
        <v>75</v>
      </c>
      <c r="C13" s="65" t="s">
        <v>56</v>
      </c>
      <c r="D13" s="100">
        <v>2014</v>
      </c>
      <c r="E13" s="24">
        <v>25.1</v>
      </c>
      <c r="F13" s="67">
        <v>23.4</v>
      </c>
      <c r="G13" s="67">
        <f t="shared" si="1"/>
        <v>-1.7000000000000028</v>
      </c>
      <c r="H13" s="50"/>
      <c r="I13" s="16">
        <f t="shared" si="0"/>
        <v>234</v>
      </c>
      <c r="J13" s="11"/>
      <c r="K13" s="68">
        <v>88</v>
      </c>
      <c r="L13" s="8">
        <v>4</v>
      </c>
      <c r="M13" s="33">
        <v>150</v>
      </c>
      <c r="N13" s="60" t="s">
        <v>1</v>
      </c>
      <c r="O13" s="11"/>
      <c r="P13" s="74">
        <v>41</v>
      </c>
      <c r="Q13" s="104">
        <v>43</v>
      </c>
      <c r="R13" s="110">
        <f>SUM(P13:Q13)</f>
        <v>84</v>
      </c>
      <c r="S13" s="8">
        <v>3</v>
      </c>
      <c r="T13" s="52">
        <v>84</v>
      </c>
      <c r="U13" s="9" t="s">
        <v>1</v>
      </c>
    </row>
    <row r="14" spans="1:21" ht="15.75">
      <c r="A14" s="18">
        <v>5</v>
      </c>
      <c r="B14" s="120" t="s">
        <v>93</v>
      </c>
      <c r="C14" s="65" t="s">
        <v>69</v>
      </c>
      <c r="D14" s="101">
        <v>2015</v>
      </c>
      <c r="E14" s="24">
        <v>23.3</v>
      </c>
      <c r="F14" s="67">
        <v>22.8</v>
      </c>
      <c r="G14" s="67">
        <f t="shared" si="1"/>
        <v>-0.5</v>
      </c>
      <c r="H14" s="49"/>
      <c r="I14" s="16">
        <f t="shared" si="0"/>
        <v>191.5</v>
      </c>
      <c r="J14" s="11"/>
      <c r="K14" s="68">
        <v>89</v>
      </c>
      <c r="L14" s="8">
        <v>5</v>
      </c>
      <c r="M14" s="33">
        <v>134</v>
      </c>
      <c r="N14" s="60" t="s">
        <v>1</v>
      </c>
      <c r="O14" s="11"/>
      <c r="P14" s="74">
        <v>46</v>
      </c>
      <c r="Q14" s="104">
        <v>40</v>
      </c>
      <c r="R14" s="110">
        <f>SUM(P14:Q14)</f>
        <v>86</v>
      </c>
      <c r="S14" s="8">
        <v>6</v>
      </c>
      <c r="T14" s="52">
        <v>57.5</v>
      </c>
      <c r="U14" s="9" t="s">
        <v>1</v>
      </c>
    </row>
    <row r="15" spans="1:21" ht="15.75">
      <c r="A15" s="18">
        <v>6</v>
      </c>
      <c r="B15" s="120" t="s">
        <v>77</v>
      </c>
      <c r="C15" s="65" t="s">
        <v>41</v>
      </c>
      <c r="D15" s="100">
        <v>2014</v>
      </c>
      <c r="E15" s="24">
        <v>18.399999999999999</v>
      </c>
      <c r="F15" s="67"/>
      <c r="G15" s="67">
        <f t="shared" si="1"/>
        <v>-18.399999999999999</v>
      </c>
      <c r="H15" s="50"/>
      <c r="I15" s="16">
        <f t="shared" si="0"/>
        <v>184</v>
      </c>
      <c r="J15" s="11"/>
      <c r="K15" s="68">
        <v>83</v>
      </c>
      <c r="L15" s="8">
        <v>2</v>
      </c>
      <c r="M15" s="33">
        <v>184</v>
      </c>
      <c r="N15" s="60" t="s">
        <v>1</v>
      </c>
      <c r="O15" s="11"/>
      <c r="P15" s="118"/>
      <c r="Q15" s="104"/>
      <c r="R15" s="110"/>
      <c r="S15" s="8"/>
      <c r="T15" s="61"/>
      <c r="U15" s="9"/>
    </row>
    <row r="16" spans="1:21" ht="15.75">
      <c r="A16" s="18">
        <v>7</v>
      </c>
      <c r="B16" s="120" t="s">
        <v>76</v>
      </c>
      <c r="C16" s="65" t="s">
        <v>84</v>
      </c>
      <c r="D16" s="100">
        <v>2014</v>
      </c>
      <c r="E16" s="24">
        <v>20.5</v>
      </c>
      <c r="F16" s="67">
        <v>20.2</v>
      </c>
      <c r="G16" s="67">
        <f t="shared" si="1"/>
        <v>-0.30000000000000071</v>
      </c>
      <c r="H16" s="49"/>
      <c r="I16" s="16">
        <f t="shared" si="0"/>
        <v>161</v>
      </c>
      <c r="J16" s="11"/>
      <c r="K16" s="68">
        <v>98</v>
      </c>
      <c r="L16" s="8">
        <v>9</v>
      </c>
      <c r="M16" s="33">
        <v>90</v>
      </c>
      <c r="N16" s="60" t="s">
        <v>1</v>
      </c>
      <c r="O16" s="11"/>
      <c r="P16" s="74">
        <v>48</v>
      </c>
      <c r="Q16" s="104">
        <v>37</v>
      </c>
      <c r="R16" s="110">
        <f>SUM(P16:Q16)</f>
        <v>85</v>
      </c>
      <c r="S16" s="8">
        <v>4</v>
      </c>
      <c r="T16" s="52">
        <v>71</v>
      </c>
      <c r="U16" s="9" t="s">
        <v>1</v>
      </c>
    </row>
    <row r="17" spans="1:21" ht="15.75">
      <c r="A17" s="18">
        <v>8</v>
      </c>
      <c r="B17" s="120" t="s">
        <v>128</v>
      </c>
      <c r="C17" s="64" t="s">
        <v>57</v>
      </c>
      <c r="D17" s="101">
        <v>2015</v>
      </c>
      <c r="E17" s="24">
        <v>36.1</v>
      </c>
      <c r="F17" s="67">
        <v>36.1</v>
      </c>
      <c r="G17" s="67">
        <f t="shared" si="1"/>
        <v>0</v>
      </c>
      <c r="H17" s="50"/>
      <c r="I17" s="16">
        <f t="shared" si="0"/>
        <v>159</v>
      </c>
      <c r="J17" s="11"/>
      <c r="K17" s="74">
        <v>58</v>
      </c>
      <c r="L17" s="8">
        <v>5</v>
      </c>
      <c r="M17" s="52">
        <v>67</v>
      </c>
      <c r="N17" s="60" t="s">
        <v>1</v>
      </c>
      <c r="O17" s="11"/>
      <c r="P17" s="74">
        <v>40</v>
      </c>
      <c r="Q17" s="104">
        <v>42</v>
      </c>
      <c r="R17" s="110">
        <f>SUM(P17:Q17)</f>
        <v>82</v>
      </c>
      <c r="S17" s="8">
        <v>2</v>
      </c>
      <c r="T17" s="52">
        <v>92</v>
      </c>
      <c r="U17" s="9" t="s">
        <v>1</v>
      </c>
    </row>
    <row r="18" spans="1:21" ht="15.75">
      <c r="A18" s="18">
        <v>9</v>
      </c>
      <c r="B18" s="120" t="s">
        <v>81</v>
      </c>
      <c r="C18" s="64" t="s">
        <v>131</v>
      </c>
      <c r="D18" s="101">
        <v>2015</v>
      </c>
      <c r="E18" s="24">
        <v>42</v>
      </c>
      <c r="F18" s="67">
        <v>41.4</v>
      </c>
      <c r="G18" s="67">
        <f t="shared" si="1"/>
        <v>-0.60000000000000142</v>
      </c>
      <c r="H18" s="49"/>
      <c r="I18" s="16">
        <f t="shared" si="0"/>
        <v>141.5</v>
      </c>
      <c r="J18" s="11"/>
      <c r="K18" s="74">
        <v>56</v>
      </c>
      <c r="L18" s="8">
        <v>3</v>
      </c>
      <c r="M18" s="52">
        <v>84</v>
      </c>
      <c r="N18" s="60" t="s">
        <v>1</v>
      </c>
      <c r="O18" s="11"/>
      <c r="P18" s="74">
        <v>43</v>
      </c>
      <c r="Q18" s="104">
        <v>43</v>
      </c>
      <c r="R18" s="110">
        <f>SUM(P18:Q18)</f>
        <v>86</v>
      </c>
      <c r="S18" s="8">
        <v>6</v>
      </c>
      <c r="T18" s="52">
        <v>57.5</v>
      </c>
      <c r="U18" s="9" t="s">
        <v>1</v>
      </c>
    </row>
    <row r="19" spans="1:21" ht="15.75">
      <c r="A19" s="18">
        <v>10</v>
      </c>
      <c r="B19" s="120" t="s">
        <v>80</v>
      </c>
      <c r="C19" s="64" t="s">
        <v>131</v>
      </c>
      <c r="D19" s="101">
        <v>2015</v>
      </c>
      <c r="E19" s="24">
        <v>41.1</v>
      </c>
      <c r="F19" s="67">
        <v>40.4</v>
      </c>
      <c r="G19" s="67">
        <f t="shared" si="1"/>
        <v>-0.70000000000000284</v>
      </c>
      <c r="H19" s="5"/>
      <c r="I19" s="16">
        <f t="shared" si="0"/>
        <v>127</v>
      </c>
      <c r="J19" s="11"/>
      <c r="K19" s="74">
        <v>54</v>
      </c>
      <c r="L19" s="8">
        <v>2</v>
      </c>
      <c r="M19" s="52">
        <v>92</v>
      </c>
      <c r="N19" s="60" t="s">
        <v>1</v>
      </c>
      <c r="O19" s="11"/>
      <c r="P19" s="74">
        <v>52</v>
      </c>
      <c r="Q19" s="104">
        <v>52</v>
      </c>
      <c r="R19" s="110">
        <f>SUM(P19:Q19)</f>
        <v>104</v>
      </c>
      <c r="S19" s="8">
        <v>11</v>
      </c>
      <c r="T19" s="52">
        <v>35</v>
      </c>
      <c r="U19" s="9" t="s">
        <v>1</v>
      </c>
    </row>
    <row r="20" spans="1:21" ht="15.75">
      <c r="A20" s="18">
        <v>11</v>
      </c>
      <c r="B20" s="120" t="s">
        <v>154</v>
      </c>
      <c r="C20" s="65" t="s">
        <v>147</v>
      </c>
      <c r="D20" s="100">
        <v>2014</v>
      </c>
      <c r="E20" s="24">
        <v>31.5</v>
      </c>
      <c r="F20" s="67"/>
      <c r="G20" s="67">
        <f t="shared" si="1"/>
        <v>-31.5</v>
      </c>
      <c r="H20" s="50"/>
      <c r="I20" s="16">
        <f t="shared" si="0"/>
        <v>115</v>
      </c>
      <c r="J20" s="11"/>
      <c r="K20" s="68">
        <v>91</v>
      </c>
      <c r="L20" s="8">
        <v>6</v>
      </c>
      <c r="M20" s="33">
        <v>115</v>
      </c>
      <c r="N20" s="60" t="s">
        <v>1</v>
      </c>
      <c r="O20" s="11"/>
      <c r="P20" s="118"/>
      <c r="Q20" s="104"/>
      <c r="R20" s="110"/>
      <c r="S20" s="8"/>
      <c r="T20" s="61"/>
      <c r="U20" s="9"/>
    </row>
    <row r="21" spans="1:21" ht="15.75">
      <c r="A21" s="18">
        <v>11</v>
      </c>
      <c r="B21" s="120" t="s">
        <v>153</v>
      </c>
      <c r="C21" s="65" t="s">
        <v>90</v>
      </c>
      <c r="D21" s="100">
        <v>2014</v>
      </c>
      <c r="E21" s="24">
        <v>27</v>
      </c>
      <c r="F21" s="67"/>
      <c r="G21" s="67">
        <f t="shared" si="1"/>
        <v>-27</v>
      </c>
      <c r="H21" s="49"/>
      <c r="I21" s="16">
        <f t="shared" si="0"/>
        <v>115</v>
      </c>
      <c r="J21" s="11"/>
      <c r="K21" s="68">
        <v>91</v>
      </c>
      <c r="L21" s="8">
        <v>6</v>
      </c>
      <c r="M21" s="33">
        <v>115</v>
      </c>
      <c r="N21" s="60" t="s">
        <v>1</v>
      </c>
      <c r="O21" s="11"/>
      <c r="P21" s="104"/>
      <c r="Q21" s="104"/>
      <c r="R21" s="110"/>
      <c r="S21" s="8"/>
      <c r="T21" s="116"/>
      <c r="U21" s="9"/>
    </row>
    <row r="22" spans="1:21" ht="15.75">
      <c r="A22" s="18">
        <v>13</v>
      </c>
      <c r="B22" s="120" t="s">
        <v>118</v>
      </c>
      <c r="C22" s="65" t="s">
        <v>42</v>
      </c>
      <c r="D22" s="100">
        <v>2014</v>
      </c>
      <c r="E22" s="24">
        <v>33.1</v>
      </c>
      <c r="F22" s="67"/>
      <c r="G22" s="67">
        <f t="shared" si="1"/>
        <v>-33.1</v>
      </c>
      <c r="H22" s="50"/>
      <c r="I22" s="16">
        <f t="shared" si="0"/>
        <v>100</v>
      </c>
      <c r="J22" s="11"/>
      <c r="K22" s="74">
        <v>51</v>
      </c>
      <c r="L22" s="8">
        <v>1</v>
      </c>
      <c r="M22" s="52">
        <v>100</v>
      </c>
      <c r="N22" s="9" t="s">
        <v>1</v>
      </c>
      <c r="O22" s="11"/>
      <c r="P22" s="109"/>
      <c r="Q22" s="104"/>
      <c r="R22" s="110"/>
      <c r="S22" s="8"/>
      <c r="T22" s="61"/>
      <c r="U22" s="9"/>
    </row>
    <row r="23" spans="1:21" ht="15.75">
      <c r="A23" s="18">
        <v>14</v>
      </c>
      <c r="B23" s="120" t="s">
        <v>156</v>
      </c>
      <c r="C23" s="65" t="s">
        <v>90</v>
      </c>
      <c r="D23" s="100">
        <v>2014</v>
      </c>
      <c r="E23" s="24">
        <v>33.1</v>
      </c>
      <c r="F23" s="67"/>
      <c r="G23" s="67">
        <f t="shared" si="1"/>
        <v>-33.1</v>
      </c>
      <c r="H23" s="49"/>
      <c r="I23" s="16">
        <f t="shared" si="0"/>
        <v>80</v>
      </c>
      <c r="J23" s="11"/>
      <c r="K23" s="68">
        <v>100</v>
      </c>
      <c r="L23" s="8">
        <v>10</v>
      </c>
      <c r="M23" s="33">
        <v>80</v>
      </c>
      <c r="N23" s="60" t="s">
        <v>1</v>
      </c>
      <c r="O23" s="11"/>
      <c r="P23" s="109"/>
      <c r="Q23" s="104"/>
      <c r="R23" s="110"/>
      <c r="S23" s="8"/>
      <c r="T23" s="61"/>
      <c r="U23" s="9"/>
    </row>
    <row r="24" spans="1:21" ht="15.75">
      <c r="A24" s="18">
        <v>15</v>
      </c>
      <c r="B24" s="120" t="s">
        <v>78</v>
      </c>
      <c r="C24" s="65" t="s">
        <v>56</v>
      </c>
      <c r="D24" s="100">
        <v>2014</v>
      </c>
      <c r="E24" s="24">
        <v>45.7</v>
      </c>
      <c r="F24" s="67"/>
      <c r="G24" s="67">
        <f t="shared" si="1"/>
        <v>-45.7</v>
      </c>
      <c r="H24" s="50"/>
      <c r="I24" s="16">
        <f t="shared" si="0"/>
        <v>75</v>
      </c>
      <c r="J24" s="11"/>
      <c r="K24" s="74">
        <v>57</v>
      </c>
      <c r="L24" s="8">
        <v>4</v>
      </c>
      <c r="M24" s="52">
        <v>75</v>
      </c>
      <c r="N24" s="60" t="s">
        <v>1</v>
      </c>
      <c r="O24" s="11"/>
      <c r="P24" s="104"/>
      <c r="Q24" s="104"/>
      <c r="R24" s="110"/>
      <c r="S24" s="8"/>
      <c r="T24" s="116"/>
      <c r="U24" s="9"/>
    </row>
    <row r="25" spans="1:21" ht="15.75">
      <c r="A25" s="18">
        <v>16</v>
      </c>
      <c r="B25" s="120" t="s">
        <v>205</v>
      </c>
      <c r="C25" s="64" t="s">
        <v>54</v>
      </c>
      <c r="D25" s="101">
        <v>2015</v>
      </c>
      <c r="E25" s="37">
        <v>33.5</v>
      </c>
      <c r="F25" s="67">
        <v>33.5</v>
      </c>
      <c r="G25" s="67">
        <f t="shared" si="1"/>
        <v>0</v>
      </c>
      <c r="H25" s="49"/>
      <c r="I25" s="16">
        <f t="shared" si="0"/>
        <v>71</v>
      </c>
      <c r="J25" s="11"/>
      <c r="K25" s="118"/>
      <c r="L25" s="8"/>
      <c r="M25" s="116"/>
      <c r="N25" s="60"/>
      <c r="O25" s="11"/>
      <c r="P25" s="74">
        <v>45</v>
      </c>
      <c r="Q25" s="104">
        <v>40</v>
      </c>
      <c r="R25" s="110">
        <f>SUM(P25:Q25)</f>
        <v>85</v>
      </c>
      <c r="S25" s="8">
        <v>4</v>
      </c>
      <c r="T25" s="52">
        <v>71</v>
      </c>
      <c r="U25" s="9" t="s">
        <v>1</v>
      </c>
    </row>
    <row r="26" spans="1:21" ht="15.75">
      <c r="A26" s="18">
        <v>17</v>
      </c>
      <c r="B26" s="120" t="s">
        <v>157</v>
      </c>
      <c r="C26" s="65" t="s">
        <v>147</v>
      </c>
      <c r="D26" s="100">
        <v>2014</v>
      </c>
      <c r="E26" s="24">
        <v>35</v>
      </c>
      <c r="F26" s="67"/>
      <c r="G26" s="67">
        <f t="shared" si="1"/>
        <v>-35</v>
      </c>
      <c r="H26" s="50"/>
      <c r="I26" s="16">
        <f t="shared" si="0"/>
        <v>70</v>
      </c>
      <c r="J26" s="11"/>
      <c r="K26" s="68">
        <v>102</v>
      </c>
      <c r="L26" s="8">
        <v>11</v>
      </c>
      <c r="M26" s="33">
        <v>70</v>
      </c>
      <c r="N26" s="60" t="s">
        <v>1</v>
      </c>
      <c r="O26" s="11"/>
      <c r="P26" s="109"/>
      <c r="Q26" s="104"/>
      <c r="R26" s="110"/>
      <c r="S26" s="8"/>
      <c r="T26" s="61"/>
      <c r="U26" s="9"/>
    </row>
    <row r="27" spans="1:21" ht="15.75">
      <c r="A27" s="18">
        <v>18</v>
      </c>
      <c r="B27" s="120" t="s">
        <v>163</v>
      </c>
      <c r="C27" s="65" t="s">
        <v>39</v>
      </c>
      <c r="D27" s="101">
        <v>2015</v>
      </c>
      <c r="E27" s="37">
        <v>54</v>
      </c>
      <c r="F27" s="67"/>
      <c r="G27" s="67">
        <f t="shared" si="1"/>
        <v>-54</v>
      </c>
      <c r="H27" s="49"/>
      <c r="I27" s="16">
        <f t="shared" si="0"/>
        <v>60</v>
      </c>
      <c r="J27" s="11"/>
      <c r="K27" s="74">
        <v>70</v>
      </c>
      <c r="L27" s="8">
        <v>6</v>
      </c>
      <c r="M27" s="52">
        <v>60</v>
      </c>
      <c r="N27" s="60" t="s">
        <v>1</v>
      </c>
      <c r="O27" s="11"/>
      <c r="P27" s="104"/>
      <c r="Q27" s="104"/>
      <c r="R27" s="110"/>
      <c r="S27" s="8"/>
      <c r="T27" s="116"/>
      <c r="U27" s="9"/>
    </row>
    <row r="28" spans="1:21" ht="15.75">
      <c r="A28" s="18">
        <v>18</v>
      </c>
      <c r="B28" s="120" t="s">
        <v>155</v>
      </c>
      <c r="C28" s="65" t="s">
        <v>46</v>
      </c>
      <c r="D28" s="100">
        <v>2014</v>
      </c>
      <c r="E28" s="24">
        <v>38.299999999999997</v>
      </c>
      <c r="F28" s="67"/>
      <c r="G28" s="67">
        <f t="shared" si="1"/>
        <v>-38.299999999999997</v>
      </c>
      <c r="H28" s="50"/>
      <c r="I28" s="16">
        <f t="shared" si="0"/>
        <v>60</v>
      </c>
      <c r="J28" s="11"/>
      <c r="K28" s="68">
        <v>113</v>
      </c>
      <c r="L28" s="8">
        <v>12</v>
      </c>
      <c r="M28" s="33">
        <v>60</v>
      </c>
      <c r="N28" s="60" t="s">
        <v>1</v>
      </c>
      <c r="O28" s="11"/>
      <c r="P28" s="104"/>
      <c r="Q28" s="104"/>
      <c r="R28" s="110"/>
      <c r="S28" s="8"/>
      <c r="T28" s="116"/>
      <c r="U28" s="9"/>
    </row>
    <row r="29" spans="1:21" ht="15.75">
      <c r="A29" s="18">
        <v>20</v>
      </c>
      <c r="B29" s="120" t="s">
        <v>164</v>
      </c>
      <c r="C29" s="65" t="s">
        <v>171</v>
      </c>
      <c r="D29" s="100">
        <v>2014</v>
      </c>
      <c r="E29" s="37">
        <v>54</v>
      </c>
      <c r="F29" s="67"/>
      <c r="G29" s="67">
        <f t="shared" si="1"/>
        <v>-54</v>
      </c>
      <c r="H29" s="49"/>
      <c r="I29" s="16">
        <f t="shared" si="0"/>
        <v>55</v>
      </c>
      <c r="J29" s="11"/>
      <c r="K29" s="74">
        <v>73</v>
      </c>
      <c r="L29" s="8">
        <v>7</v>
      </c>
      <c r="M29" s="52">
        <v>55</v>
      </c>
      <c r="N29" s="60" t="s">
        <v>1</v>
      </c>
      <c r="O29" s="11"/>
      <c r="P29" s="104"/>
      <c r="Q29" s="104"/>
      <c r="R29" s="110"/>
      <c r="S29" s="8"/>
      <c r="T29" s="116"/>
      <c r="U29" s="9"/>
    </row>
    <row r="30" spans="1:21" ht="15.75">
      <c r="A30" s="18">
        <v>21</v>
      </c>
      <c r="B30" s="120" t="s">
        <v>202</v>
      </c>
      <c r="C30" s="64" t="s">
        <v>44</v>
      </c>
      <c r="D30" s="100">
        <v>2014</v>
      </c>
      <c r="E30" s="37">
        <v>29.7</v>
      </c>
      <c r="F30" s="67">
        <v>29.7</v>
      </c>
      <c r="G30" s="67">
        <f t="shared" si="1"/>
        <v>0</v>
      </c>
      <c r="H30" s="50"/>
      <c r="I30" s="16">
        <f t="shared" si="0"/>
        <v>50</v>
      </c>
      <c r="J30" s="11"/>
      <c r="K30" s="118"/>
      <c r="L30" s="8"/>
      <c r="M30" s="116"/>
      <c r="N30" s="60"/>
      <c r="O30" s="11"/>
      <c r="P30" s="74">
        <v>44</v>
      </c>
      <c r="Q30" s="104">
        <v>44</v>
      </c>
      <c r="R30" s="110">
        <f>SUM(P30:Q30)</f>
        <v>88</v>
      </c>
      <c r="S30" s="8">
        <v>8</v>
      </c>
      <c r="T30" s="52">
        <v>50</v>
      </c>
      <c r="U30" s="9" t="s">
        <v>1</v>
      </c>
    </row>
    <row r="31" spans="1:21" ht="15.75">
      <c r="A31" s="18">
        <v>21</v>
      </c>
      <c r="B31" s="120" t="s">
        <v>165</v>
      </c>
      <c r="C31" s="65" t="s">
        <v>172</v>
      </c>
      <c r="D31" s="101">
        <v>2015</v>
      </c>
      <c r="E31" s="37">
        <v>54</v>
      </c>
      <c r="F31" s="67"/>
      <c r="G31" s="67">
        <f t="shared" si="1"/>
        <v>-54</v>
      </c>
      <c r="H31" s="49"/>
      <c r="I31" s="16">
        <f t="shared" si="0"/>
        <v>50</v>
      </c>
      <c r="J31" s="11"/>
      <c r="K31" s="74">
        <v>78</v>
      </c>
      <c r="L31" s="8">
        <v>8</v>
      </c>
      <c r="M31" s="52">
        <v>50</v>
      </c>
      <c r="N31" s="60" t="s">
        <v>1</v>
      </c>
      <c r="O31" s="11"/>
      <c r="P31" s="104"/>
      <c r="Q31" s="104"/>
      <c r="R31" s="110"/>
      <c r="S31" s="8"/>
      <c r="T31" s="116"/>
      <c r="U31" s="9"/>
    </row>
    <row r="32" spans="1:21" ht="15.75">
      <c r="A32" s="18">
        <v>23</v>
      </c>
      <c r="B32" s="120" t="s">
        <v>208</v>
      </c>
      <c r="C32" s="65" t="s">
        <v>42</v>
      </c>
      <c r="D32" s="100">
        <v>2014</v>
      </c>
      <c r="E32" s="37">
        <v>34.299999999999997</v>
      </c>
      <c r="F32" s="67">
        <v>34.299999999999997</v>
      </c>
      <c r="G32" s="67">
        <f t="shared" si="1"/>
        <v>0</v>
      </c>
      <c r="H32" s="49"/>
      <c r="I32" s="16">
        <f t="shared" si="0"/>
        <v>45</v>
      </c>
      <c r="J32" s="11"/>
      <c r="K32" s="118"/>
      <c r="L32" s="8"/>
      <c r="M32" s="116"/>
      <c r="N32" s="60"/>
      <c r="O32" s="111"/>
      <c r="P32" s="74">
        <v>53</v>
      </c>
      <c r="Q32" s="104">
        <v>46</v>
      </c>
      <c r="R32" s="110">
        <f>SUM(P32:Q32)</f>
        <v>99</v>
      </c>
      <c r="S32" s="8">
        <v>9</v>
      </c>
      <c r="T32" s="52">
        <v>45</v>
      </c>
      <c r="U32" s="9" t="s">
        <v>1</v>
      </c>
    </row>
    <row r="33" spans="1:21" ht="15.75">
      <c r="A33" s="18">
        <v>23</v>
      </c>
      <c r="B33" s="120" t="s">
        <v>166</v>
      </c>
      <c r="C33" s="65" t="s">
        <v>121</v>
      </c>
      <c r="D33" s="101">
        <v>2015</v>
      </c>
      <c r="E33" s="24">
        <v>51</v>
      </c>
      <c r="F33" s="67"/>
      <c r="G33" s="67">
        <f t="shared" si="1"/>
        <v>-51</v>
      </c>
      <c r="H33" s="49"/>
      <c r="I33" s="16">
        <f t="shared" si="0"/>
        <v>45</v>
      </c>
      <c r="J33" s="11"/>
      <c r="K33" s="74">
        <v>79</v>
      </c>
      <c r="L33" s="8">
        <v>9</v>
      </c>
      <c r="M33" s="52">
        <v>45</v>
      </c>
      <c r="N33" s="60" t="s">
        <v>1</v>
      </c>
      <c r="O33" s="11"/>
      <c r="P33" s="104"/>
      <c r="Q33" s="104"/>
      <c r="R33" s="110"/>
      <c r="S33" s="8"/>
      <c r="T33" s="61"/>
      <c r="U33" s="9"/>
    </row>
    <row r="34" spans="1:21" ht="15.75">
      <c r="A34" s="18">
        <v>25</v>
      </c>
      <c r="B34" s="120" t="s">
        <v>200</v>
      </c>
      <c r="C34" s="64" t="s">
        <v>201</v>
      </c>
      <c r="D34" s="101">
        <v>2015</v>
      </c>
      <c r="E34" s="37">
        <v>45.4</v>
      </c>
      <c r="F34" s="67">
        <v>45.4</v>
      </c>
      <c r="G34" s="67">
        <f t="shared" si="1"/>
        <v>0</v>
      </c>
      <c r="H34" s="49"/>
      <c r="I34" s="16">
        <f t="shared" si="0"/>
        <v>40</v>
      </c>
      <c r="J34" s="11"/>
      <c r="K34" s="118"/>
      <c r="L34" s="8"/>
      <c r="M34" s="116"/>
      <c r="N34" s="60"/>
      <c r="O34" s="11"/>
      <c r="P34" s="74">
        <v>48</v>
      </c>
      <c r="Q34" s="104">
        <v>54</v>
      </c>
      <c r="R34" s="110">
        <f>SUM(P34:Q34)</f>
        <v>102</v>
      </c>
      <c r="S34" s="8">
        <v>10</v>
      </c>
      <c r="T34" s="52">
        <v>40</v>
      </c>
      <c r="U34" s="9" t="s">
        <v>1</v>
      </c>
    </row>
    <row r="35" spans="1:21" ht="15.75">
      <c r="A35" s="18">
        <v>25</v>
      </c>
      <c r="B35" s="120" t="s">
        <v>167</v>
      </c>
      <c r="C35" s="65" t="s">
        <v>147</v>
      </c>
      <c r="D35" s="100">
        <v>2014</v>
      </c>
      <c r="E35" s="37">
        <v>54</v>
      </c>
      <c r="F35" s="67"/>
      <c r="G35" s="67">
        <f t="shared" si="1"/>
        <v>-54</v>
      </c>
      <c r="H35" s="49"/>
      <c r="I35" s="16">
        <f t="shared" si="0"/>
        <v>40</v>
      </c>
      <c r="J35" s="11"/>
      <c r="K35" s="74">
        <v>82</v>
      </c>
      <c r="L35" s="8">
        <v>10</v>
      </c>
      <c r="M35" s="52">
        <v>40</v>
      </c>
      <c r="N35" s="60" t="s">
        <v>1</v>
      </c>
      <c r="O35" s="11"/>
      <c r="P35" s="118"/>
      <c r="Q35" s="104"/>
      <c r="R35" s="110"/>
      <c r="S35" s="8"/>
      <c r="T35" s="116"/>
      <c r="U35" s="115"/>
    </row>
    <row r="36" spans="1:21" ht="15.75">
      <c r="A36" s="18">
        <v>27</v>
      </c>
      <c r="B36" s="120" t="s">
        <v>203</v>
      </c>
      <c r="C36" s="65" t="s">
        <v>204</v>
      </c>
      <c r="D36" s="101">
        <v>2015</v>
      </c>
      <c r="E36" s="37">
        <v>38.1</v>
      </c>
      <c r="F36" s="67"/>
      <c r="G36" s="67">
        <f t="shared" si="1"/>
        <v>-38.1</v>
      </c>
      <c r="H36" s="49"/>
      <c r="I36" s="16">
        <f t="shared" si="0"/>
        <v>0</v>
      </c>
      <c r="J36" s="11"/>
      <c r="K36" s="118"/>
      <c r="L36" s="8"/>
      <c r="M36" s="116"/>
      <c r="N36" s="60"/>
      <c r="O36" s="11"/>
      <c r="P36" s="118"/>
      <c r="Q36" s="104"/>
      <c r="R36" s="110"/>
      <c r="S36" s="8"/>
      <c r="T36" s="116"/>
      <c r="U36" s="9"/>
    </row>
  </sheetData>
  <sortState ref="B10:T36">
    <sortCondition descending="1" ref="I10:I36"/>
  </sortState>
  <mergeCells count="23">
    <mergeCell ref="K1:N2"/>
    <mergeCell ref="K5:N5"/>
    <mergeCell ref="K6:N6"/>
    <mergeCell ref="K7:N7"/>
    <mergeCell ref="K8:N8"/>
    <mergeCell ref="A1:I4"/>
    <mergeCell ref="B8:B9"/>
    <mergeCell ref="C8:C9"/>
    <mergeCell ref="D8:D9"/>
    <mergeCell ref="E8:E9"/>
    <mergeCell ref="F8:F9"/>
    <mergeCell ref="I7:I9"/>
    <mergeCell ref="G8:G9"/>
    <mergeCell ref="P3:U3"/>
    <mergeCell ref="P4:U4"/>
    <mergeCell ref="P5:U5"/>
    <mergeCell ref="P6:U6"/>
    <mergeCell ref="M9:N9"/>
    <mergeCell ref="P7:P9"/>
    <mergeCell ref="Q7:Q9"/>
    <mergeCell ref="R7:R9"/>
    <mergeCell ref="S7:S9"/>
    <mergeCell ref="T7:U9"/>
  </mergeCells>
  <pageMargins left="0.41" right="0.25" top="0.65" bottom="0.75" header="0.3" footer="0.3"/>
  <pageSetup paperSize="9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 published="0">
    <pageSetUpPr fitToPage="1"/>
  </sheetPr>
  <dimension ref="A1:AE18"/>
  <sheetViews>
    <sheetView zoomScaleNormal="100" workbookViewId="0">
      <pane xSplit="10200" topLeftCell="AA1" activePane="topRight"/>
      <selection pane="topRight" activeCell="AB13" sqref="AB13"/>
    </sheetView>
  </sheetViews>
  <sheetFormatPr baseColWidth="10" defaultRowHeight="15"/>
  <cols>
    <col min="1" max="1" width="3.28515625" style="17" customWidth="1"/>
    <col min="2" max="2" width="23.28515625" style="17" customWidth="1"/>
    <col min="3" max="3" width="19.28515625" style="17" customWidth="1"/>
    <col min="4" max="4" width="9.28515625" style="17" bestFit="1" customWidth="1"/>
    <col min="5" max="5" width="6.42578125" style="20" customWidth="1"/>
    <col min="6" max="6" width="4.85546875" style="21" bestFit="1" customWidth="1"/>
    <col min="7" max="7" width="5.28515625" style="21" bestFit="1" customWidth="1"/>
    <col min="8" max="8" width="0.85546875" style="1" customWidth="1"/>
    <col min="9" max="9" width="20.85546875" style="4" bestFit="1" customWidth="1"/>
    <col min="10" max="10" width="0.85546875" style="4" customWidth="1"/>
    <col min="11" max="11" width="7.85546875" style="1" customWidth="1"/>
    <col min="12" max="12" width="6.7109375" style="1" customWidth="1"/>
    <col min="13" max="13" width="6.28515625" style="1" customWidth="1"/>
    <col min="14" max="14" width="4" style="1" customWidth="1"/>
    <col min="15" max="15" width="0.85546875" style="4" customWidth="1"/>
    <col min="16" max="17" width="7.85546875" style="108" customWidth="1"/>
    <col min="18" max="18" width="7.5703125" style="1" customWidth="1"/>
    <col min="19" max="19" width="6.140625" style="1" customWidth="1"/>
    <col min="20" max="20" width="6.28515625" style="1" customWidth="1"/>
    <col min="21" max="21" width="4" style="1" customWidth="1"/>
    <col min="22" max="22" width="0.85546875" style="4" customWidth="1"/>
    <col min="23" max="23" width="7.85546875" style="1" customWidth="1"/>
    <col min="24" max="24" width="6.7109375" style="1" customWidth="1"/>
    <col min="25" max="25" width="6.28515625" style="1" customWidth="1"/>
    <col min="26" max="26" width="4" style="1" customWidth="1"/>
    <col min="27" max="27" width="0.85546875" style="4" customWidth="1"/>
    <col min="28" max="28" width="7.85546875" style="1" customWidth="1"/>
    <col min="29" max="29" width="6.7109375" style="1" customWidth="1"/>
    <col min="30" max="30" width="6.28515625" style="1" customWidth="1"/>
    <col min="31" max="31" width="4" style="1" customWidth="1"/>
    <col min="32" max="16384" width="11.42578125" style="1"/>
  </cols>
  <sheetData>
    <row r="1" spans="1:31" ht="15.75" customHeight="1" thickTop="1">
      <c r="A1" s="195"/>
      <c r="B1" s="196"/>
      <c r="C1" s="196"/>
      <c r="D1" s="196"/>
      <c r="E1" s="196"/>
      <c r="F1" s="196"/>
      <c r="G1" s="196"/>
      <c r="H1" s="196"/>
      <c r="I1" s="197"/>
      <c r="K1" s="204"/>
      <c r="L1" s="204"/>
      <c r="M1" s="204"/>
      <c r="N1" s="204"/>
      <c r="W1" s="204"/>
      <c r="X1" s="204"/>
      <c r="Y1" s="204"/>
      <c r="Z1" s="204"/>
      <c r="AB1" s="204"/>
      <c r="AC1" s="204"/>
      <c r="AD1" s="204"/>
      <c r="AE1" s="204"/>
    </row>
    <row r="2" spans="1:31" ht="15" customHeight="1">
      <c r="A2" s="198"/>
      <c r="B2" s="199"/>
      <c r="C2" s="199"/>
      <c r="D2" s="199"/>
      <c r="E2" s="199"/>
      <c r="F2" s="199"/>
      <c r="G2" s="199"/>
      <c r="H2" s="199"/>
      <c r="I2" s="200"/>
      <c r="K2" s="204"/>
      <c r="L2" s="204"/>
      <c r="M2" s="204"/>
      <c r="N2" s="204"/>
      <c r="W2" s="204"/>
      <c r="X2" s="204"/>
      <c r="Y2" s="204"/>
      <c r="Z2" s="204"/>
      <c r="AB2" s="204"/>
      <c r="AC2" s="204"/>
      <c r="AD2" s="204"/>
      <c r="AE2" s="204"/>
    </row>
    <row r="3" spans="1:31">
      <c r="A3" s="198"/>
      <c r="B3" s="199"/>
      <c r="C3" s="199"/>
      <c r="D3" s="199"/>
      <c r="E3" s="199"/>
      <c r="F3" s="199"/>
      <c r="G3" s="199"/>
      <c r="H3" s="199"/>
      <c r="I3" s="200"/>
      <c r="P3" s="164" t="s">
        <v>230</v>
      </c>
      <c r="Q3" s="165"/>
      <c r="R3" s="165"/>
      <c r="S3" s="165"/>
      <c r="T3" s="165"/>
      <c r="U3" s="166"/>
    </row>
    <row r="4" spans="1:31" ht="15.75" customHeight="1" thickBot="1">
      <c r="A4" s="201"/>
      <c r="B4" s="202"/>
      <c r="C4" s="202"/>
      <c r="D4" s="202"/>
      <c r="E4" s="202"/>
      <c r="F4" s="202"/>
      <c r="G4" s="202"/>
      <c r="H4" s="202"/>
      <c r="I4" s="203"/>
      <c r="K4" s="240"/>
      <c r="L4" s="240"/>
      <c r="M4" s="240"/>
      <c r="N4" s="240"/>
      <c r="P4" s="224" t="s">
        <v>210</v>
      </c>
      <c r="Q4" s="225"/>
      <c r="R4" s="225"/>
      <c r="S4" s="225"/>
      <c r="T4" s="225"/>
      <c r="U4" s="226"/>
      <c r="W4" s="240"/>
      <c r="X4" s="240"/>
      <c r="Y4" s="240"/>
      <c r="Z4" s="240"/>
      <c r="AB4" s="240"/>
      <c r="AC4" s="240"/>
      <c r="AD4" s="240"/>
      <c r="AE4" s="240"/>
    </row>
    <row r="5" spans="1:31" ht="16.5" customHeight="1" thickTop="1">
      <c r="B5" s="87" t="s">
        <v>149</v>
      </c>
      <c r="H5" s="5"/>
      <c r="I5" s="12" t="s">
        <v>3</v>
      </c>
      <c r="J5" s="14"/>
      <c r="K5" s="192" t="s">
        <v>138</v>
      </c>
      <c r="L5" s="193"/>
      <c r="M5" s="193"/>
      <c r="N5" s="194"/>
      <c r="O5" s="14"/>
      <c r="P5" s="227" t="s">
        <v>213</v>
      </c>
      <c r="Q5" s="225"/>
      <c r="R5" s="225"/>
      <c r="S5" s="225"/>
      <c r="T5" s="225"/>
      <c r="U5" s="226"/>
      <c r="V5" s="14"/>
      <c r="W5" s="192" t="s">
        <v>228</v>
      </c>
      <c r="X5" s="193"/>
      <c r="Y5" s="193"/>
      <c r="Z5" s="194"/>
      <c r="AA5" s="14"/>
      <c r="AB5" s="192" t="s">
        <v>243</v>
      </c>
      <c r="AC5" s="193"/>
      <c r="AD5" s="193"/>
      <c r="AE5" s="194"/>
    </row>
    <row r="6" spans="1:31" ht="15" customHeight="1">
      <c r="C6" s="44" t="s">
        <v>250</v>
      </c>
      <c r="H6" s="5"/>
      <c r="I6" s="13" t="s">
        <v>8</v>
      </c>
      <c r="J6" s="15"/>
      <c r="K6" s="183" t="s">
        <v>150</v>
      </c>
      <c r="L6" s="184"/>
      <c r="M6" s="184"/>
      <c r="N6" s="185"/>
      <c r="O6" s="15"/>
      <c r="P6" s="228" t="s">
        <v>219</v>
      </c>
      <c r="Q6" s="229"/>
      <c r="R6" s="229"/>
      <c r="S6" s="229"/>
      <c r="T6" s="229"/>
      <c r="U6" s="230"/>
      <c r="V6" s="15"/>
      <c r="W6" s="183" t="s">
        <v>39</v>
      </c>
      <c r="X6" s="184"/>
      <c r="Y6" s="184"/>
      <c r="Z6" s="185"/>
      <c r="AA6" s="15"/>
      <c r="AB6" s="183" t="s">
        <v>39</v>
      </c>
      <c r="AC6" s="184"/>
      <c r="AD6" s="184"/>
      <c r="AE6" s="185"/>
    </row>
    <row r="7" spans="1:31" ht="13.5" customHeight="1">
      <c r="C7" s="63" t="s">
        <v>248</v>
      </c>
      <c r="D7" s="19" t="s">
        <v>11</v>
      </c>
      <c r="F7" s="22"/>
      <c r="G7" s="22"/>
      <c r="H7" s="6"/>
      <c r="I7" s="205" t="s">
        <v>5</v>
      </c>
      <c r="J7" s="10"/>
      <c r="K7" s="236" t="s">
        <v>98</v>
      </c>
      <c r="L7" s="236"/>
      <c r="M7" s="236"/>
      <c r="N7" s="236"/>
      <c r="O7" s="10"/>
      <c r="P7" s="173" t="s">
        <v>182</v>
      </c>
      <c r="Q7" s="176" t="s">
        <v>183</v>
      </c>
      <c r="R7" s="178" t="s">
        <v>184</v>
      </c>
      <c r="S7" s="178" t="s">
        <v>4</v>
      </c>
      <c r="T7" s="178" t="s">
        <v>18</v>
      </c>
      <c r="U7" s="178"/>
      <c r="V7" s="10"/>
      <c r="W7" s="236" t="s">
        <v>98</v>
      </c>
      <c r="X7" s="236"/>
      <c r="Y7" s="236"/>
      <c r="Z7" s="236"/>
      <c r="AA7" s="10"/>
      <c r="AB7" s="236" t="s">
        <v>98</v>
      </c>
      <c r="AC7" s="236"/>
      <c r="AD7" s="236"/>
      <c r="AE7" s="236"/>
    </row>
    <row r="8" spans="1:31" ht="15" customHeight="1">
      <c r="B8" s="208" t="s">
        <v>96</v>
      </c>
      <c r="C8" s="208" t="s">
        <v>37</v>
      </c>
      <c r="D8" s="208" t="s">
        <v>9</v>
      </c>
      <c r="E8" s="210" t="s">
        <v>137</v>
      </c>
      <c r="F8" s="212" t="s">
        <v>10</v>
      </c>
      <c r="G8" s="212" t="s">
        <v>222</v>
      </c>
      <c r="H8" s="7"/>
      <c r="I8" s="223"/>
      <c r="J8" s="11"/>
      <c r="K8" s="237" t="s">
        <v>99</v>
      </c>
      <c r="L8" s="238"/>
      <c r="M8" s="238"/>
      <c r="N8" s="239"/>
      <c r="O8" s="11"/>
      <c r="P8" s="174"/>
      <c r="Q8" s="177"/>
      <c r="R8" s="179"/>
      <c r="S8" s="180"/>
      <c r="T8" s="180"/>
      <c r="U8" s="180"/>
      <c r="V8" s="11"/>
      <c r="W8" s="237" t="s">
        <v>99</v>
      </c>
      <c r="X8" s="238"/>
      <c r="Y8" s="238"/>
      <c r="Z8" s="239"/>
      <c r="AA8" s="11"/>
      <c r="AB8" s="237" t="s">
        <v>99</v>
      </c>
      <c r="AC8" s="238"/>
      <c r="AD8" s="238"/>
      <c r="AE8" s="239"/>
    </row>
    <row r="9" spans="1:31" ht="15" customHeight="1">
      <c r="B9" s="209"/>
      <c r="C9" s="222"/>
      <c r="D9" s="222"/>
      <c r="E9" s="211"/>
      <c r="F9" s="233"/>
      <c r="G9" s="233"/>
      <c r="H9" s="7"/>
      <c r="I9" s="223"/>
      <c r="J9" s="11"/>
      <c r="K9" s="86" t="s">
        <v>123</v>
      </c>
      <c r="L9" s="57" t="s">
        <v>4</v>
      </c>
      <c r="M9" s="181" t="s">
        <v>18</v>
      </c>
      <c r="N9" s="182"/>
      <c r="O9" s="11"/>
      <c r="P9" s="175"/>
      <c r="Q9" s="177"/>
      <c r="R9" s="179"/>
      <c r="S9" s="180"/>
      <c r="T9" s="180"/>
      <c r="U9" s="180"/>
      <c r="V9" s="11"/>
      <c r="W9" s="119" t="s">
        <v>123</v>
      </c>
      <c r="X9" s="119" t="s">
        <v>4</v>
      </c>
      <c r="Y9" s="181" t="s">
        <v>18</v>
      </c>
      <c r="Z9" s="182"/>
      <c r="AA9" s="11"/>
      <c r="AB9" s="138" t="s">
        <v>123</v>
      </c>
      <c r="AC9" s="138" t="s">
        <v>4</v>
      </c>
      <c r="AD9" s="181" t="s">
        <v>18</v>
      </c>
      <c r="AE9" s="182"/>
    </row>
    <row r="10" spans="1:31" ht="15" customHeight="1">
      <c r="A10" s="18">
        <v>1</v>
      </c>
      <c r="B10" s="122" t="s">
        <v>127</v>
      </c>
      <c r="C10" s="65" t="s">
        <v>56</v>
      </c>
      <c r="D10" s="102">
        <v>2014</v>
      </c>
      <c r="E10" s="24">
        <v>18</v>
      </c>
      <c r="F10" s="67">
        <v>16</v>
      </c>
      <c r="G10" s="67">
        <f>SUM(F10-E10)</f>
        <v>-2</v>
      </c>
      <c r="H10" s="5"/>
      <c r="I10" s="16">
        <f>SUM(M10+T10+Y10+AD10)</f>
        <v>592</v>
      </c>
      <c r="J10" s="11"/>
      <c r="K10" s="77">
        <v>93</v>
      </c>
      <c r="L10" s="59">
        <v>1</v>
      </c>
      <c r="M10" s="33">
        <v>192</v>
      </c>
      <c r="N10" s="9" t="s">
        <v>1</v>
      </c>
      <c r="O10" s="11"/>
      <c r="P10" s="68">
        <v>85</v>
      </c>
      <c r="Q10" s="104">
        <v>85</v>
      </c>
      <c r="R10" s="110">
        <f>SUM(P10:Q10)</f>
        <v>170</v>
      </c>
      <c r="S10" s="8">
        <v>1</v>
      </c>
      <c r="T10" s="116">
        <v>200</v>
      </c>
      <c r="U10" s="9" t="s">
        <v>1</v>
      </c>
      <c r="V10" s="11"/>
      <c r="W10" s="77">
        <v>87</v>
      </c>
      <c r="X10" s="59">
        <v>1</v>
      </c>
      <c r="Y10" s="33">
        <v>200</v>
      </c>
      <c r="Z10" s="9" t="s">
        <v>1</v>
      </c>
      <c r="AA10" s="11"/>
      <c r="AB10" s="103"/>
      <c r="AC10" s="59"/>
      <c r="AD10" s="116"/>
      <c r="AE10" s="9"/>
    </row>
    <row r="11" spans="1:31" ht="15" customHeight="1">
      <c r="A11" s="18">
        <v>2</v>
      </c>
      <c r="B11" s="120" t="s">
        <v>143</v>
      </c>
      <c r="C11" s="65" t="s">
        <v>144</v>
      </c>
      <c r="D11" s="100">
        <v>2014</v>
      </c>
      <c r="E11" s="24">
        <v>21.3</v>
      </c>
      <c r="F11" s="67">
        <v>19.8</v>
      </c>
      <c r="G11" s="67">
        <f>SUM(F11-E11)</f>
        <v>-1.5</v>
      </c>
      <c r="H11" s="5"/>
      <c r="I11" s="16">
        <f>SUM(M11+T11+Y11+AD11)</f>
        <v>560</v>
      </c>
      <c r="J11" s="11"/>
      <c r="K11" s="68">
        <v>93</v>
      </c>
      <c r="L11" s="8">
        <v>1</v>
      </c>
      <c r="M11" s="33">
        <v>192</v>
      </c>
      <c r="N11" s="9" t="s">
        <v>1</v>
      </c>
      <c r="O11" s="11"/>
      <c r="P11" s="126"/>
      <c r="Q11" s="104"/>
      <c r="R11" s="110"/>
      <c r="S11" s="8"/>
      <c r="T11" s="116"/>
      <c r="U11" s="9"/>
      <c r="V11" s="11"/>
      <c r="W11" s="68">
        <v>88</v>
      </c>
      <c r="X11" s="59">
        <v>2</v>
      </c>
      <c r="Y11" s="33">
        <v>184</v>
      </c>
      <c r="Z11" s="9" t="s">
        <v>1</v>
      </c>
      <c r="AA11" s="11"/>
      <c r="AB11" s="68">
        <v>98</v>
      </c>
      <c r="AC11" s="59">
        <v>2</v>
      </c>
      <c r="AD11" s="33">
        <v>184</v>
      </c>
      <c r="AE11" s="9" t="s">
        <v>1</v>
      </c>
    </row>
    <row r="12" spans="1:31" ht="15" customHeight="1">
      <c r="A12" s="18">
        <v>3</v>
      </c>
      <c r="B12" s="120" t="s">
        <v>199</v>
      </c>
      <c r="C12" s="65" t="s">
        <v>90</v>
      </c>
      <c r="D12" s="91">
        <v>2014</v>
      </c>
      <c r="E12" s="37">
        <v>35.4</v>
      </c>
      <c r="F12" s="67">
        <v>35.6</v>
      </c>
      <c r="G12" s="67">
        <f>SUM(F12-E12)</f>
        <v>0.20000000000000284</v>
      </c>
      <c r="H12" s="5"/>
      <c r="I12" s="16">
        <f>SUM(M12+T12+Y12+AD12)</f>
        <v>520</v>
      </c>
      <c r="J12" s="11"/>
      <c r="K12" s="163"/>
      <c r="L12" s="8"/>
      <c r="M12" s="61"/>
      <c r="N12" s="9"/>
      <c r="O12" s="11"/>
      <c r="P12" s="68">
        <v>109</v>
      </c>
      <c r="Q12" s="104">
        <v>105</v>
      </c>
      <c r="R12" s="110">
        <f>SUM(P12:Q12)</f>
        <v>214</v>
      </c>
      <c r="S12" s="8">
        <v>2</v>
      </c>
      <c r="T12" s="116">
        <v>184</v>
      </c>
      <c r="U12" s="9" t="s">
        <v>1</v>
      </c>
      <c r="V12" s="11"/>
      <c r="W12" s="68">
        <v>126</v>
      </c>
      <c r="X12" s="59">
        <v>3</v>
      </c>
      <c r="Y12" s="33">
        <v>168</v>
      </c>
      <c r="Z12" s="9" t="s">
        <v>1</v>
      </c>
      <c r="AA12" s="11"/>
      <c r="AB12" s="68">
        <v>105</v>
      </c>
      <c r="AC12" s="59">
        <v>3</v>
      </c>
      <c r="AD12" s="33">
        <v>168</v>
      </c>
      <c r="AE12" s="9" t="s">
        <v>1</v>
      </c>
    </row>
    <row r="13" spans="1:31" ht="15" customHeight="1">
      <c r="A13" s="18">
        <v>4</v>
      </c>
      <c r="B13" s="120" t="s">
        <v>206</v>
      </c>
      <c r="C13" s="64" t="s">
        <v>40</v>
      </c>
      <c r="D13" s="91">
        <v>2014</v>
      </c>
      <c r="E13" s="37">
        <v>37.299999999999997</v>
      </c>
      <c r="F13" s="67">
        <v>37.799999999999997</v>
      </c>
      <c r="G13" s="67">
        <f>SUM(F13-E13)</f>
        <v>0.5</v>
      </c>
      <c r="H13" s="5"/>
      <c r="I13" s="16">
        <f>SUM(M13+T13+Y13+AD13)</f>
        <v>392</v>
      </c>
      <c r="J13" s="11"/>
      <c r="K13" s="163"/>
      <c r="L13" s="8"/>
      <c r="M13" s="61"/>
      <c r="N13" s="9"/>
      <c r="O13" s="11"/>
      <c r="P13" s="74">
        <v>52</v>
      </c>
      <c r="Q13" s="104">
        <v>48</v>
      </c>
      <c r="R13" s="110">
        <f>SUM(P13:Q13)</f>
        <v>100</v>
      </c>
      <c r="S13" s="8">
        <v>2</v>
      </c>
      <c r="T13" s="116">
        <v>92</v>
      </c>
      <c r="U13" s="9" t="s">
        <v>1</v>
      </c>
      <c r="V13" s="11"/>
      <c r="W13" s="128">
        <v>113</v>
      </c>
      <c r="X13" s="129">
        <v>4</v>
      </c>
      <c r="Y13" s="130">
        <v>150</v>
      </c>
      <c r="Z13" s="9" t="s">
        <v>1</v>
      </c>
      <c r="AA13" s="11"/>
      <c r="AB13" s="68">
        <v>125</v>
      </c>
      <c r="AC13" s="59">
        <v>4</v>
      </c>
      <c r="AD13" s="33">
        <v>150</v>
      </c>
      <c r="AE13" s="9" t="s">
        <v>1</v>
      </c>
    </row>
    <row r="14" spans="1:31" ht="15.75">
      <c r="A14" s="18">
        <v>5</v>
      </c>
      <c r="B14" s="120" t="s">
        <v>246</v>
      </c>
      <c r="C14" s="64" t="s">
        <v>40</v>
      </c>
      <c r="D14" s="91">
        <v>2014</v>
      </c>
      <c r="E14" s="24">
        <v>42</v>
      </c>
      <c r="F14" s="67">
        <v>40.700000000000003</v>
      </c>
      <c r="G14" s="67">
        <f>SUM(F14-E14)</f>
        <v>-1.2999999999999972</v>
      </c>
      <c r="H14" s="5"/>
      <c r="I14" s="16">
        <f>SUM(M14+T14+Y14+AD14)</f>
        <v>300</v>
      </c>
      <c r="J14" s="11"/>
      <c r="K14" s="88">
        <v>48</v>
      </c>
      <c r="L14" s="8">
        <v>1</v>
      </c>
      <c r="M14" s="52">
        <v>100</v>
      </c>
      <c r="N14" s="9" t="s">
        <v>1</v>
      </c>
      <c r="O14" s="11"/>
      <c r="P14" s="163"/>
      <c r="Q14" s="104"/>
      <c r="R14" s="110"/>
      <c r="S14" s="8"/>
      <c r="T14" s="116"/>
      <c r="U14" s="9"/>
      <c r="V14" s="11"/>
      <c r="W14" s="68" t="s">
        <v>235</v>
      </c>
      <c r="X14" s="59"/>
      <c r="Y14" s="52"/>
      <c r="Z14" s="9"/>
      <c r="AA14" s="11"/>
      <c r="AB14" s="68">
        <v>92</v>
      </c>
      <c r="AC14" s="59">
        <v>1</v>
      </c>
      <c r="AD14" s="33">
        <v>200</v>
      </c>
      <c r="AE14" s="9" t="s">
        <v>1</v>
      </c>
    </row>
    <row r="15" spans="1:31" ht="15.75">
      <c r="A15" s="18">
        <v>6</v>
      </c>
      <c r="B15" s="120" t="s">
        <v>97</v>
      </c>
      <c r="C15" s="65" t="s">
        <v>41</v>
      </c>
      <c r="D15" s="91">
        <v>2014</v>
      </c>
      <c r="E15" s="24">
        <v>46.5</v>
      </c>
      <c r="F15" s="67">
        <v>41</v>
      </c>
      <c r="G15" s="67">
        <f>SUM(F15-E15)</f>
        <v>-5.5</v>
      </c>
      <c r="H15" s="5"/>
      <c r="I15" s="16">
        <f>SUM(M15+T15+Y15+AD15)</f>
        <v>292</v>
      </c>
      <c r="J15" s="11"/>
      <c r="K15" s="88">
        <v>52</v>
      </c>
      <c r="L15" s="8">
        <v>2</v>
      </c>
      <c r="M15" s="52">
        <v>92</v>
      </c>
      <c r="N15" s="9" t="s">
        <v>1</v>
      </c>
      <c r="O15" s="11"/>
      <c r="P15" s="74">
        <v>42</v>
      </c>
      <c r="Q15" s="104">
        <v>51</v>
      </c>
      <c r="R15" s="110">
        <f>SUM(P15:Q15)</f>
        <v>93</v>
      </c>
      <c r="S15" s="8">
        <v>1</v>
      </c>
      <c r="T15" s="116">
        <v>100</v>
      </c>
      <c r="U15" s="9" t="s">
        <v>1</v>
      </c>
      <c r="V15" s="11"/>
      <c r="W15" s="163"/>
      <c r="X15" s="59"/>
      <c r="Y15" s="52"/>
      <c r="Z15" s="9"/>
      <c r="AA15" s="11"/>
      <c r="AB15" s="74">
        <v>46</v>
      </c>
      <c r="AC15" s="59">
        <v>1</v>
      </c>
      <c r="AD15" s="61">
        <v>100</v>
      </c>
      <c r="AE15" s="9" t="s">
        <v>1</v>
      </c>
    </row>
    <row r="16" spans="1:31" ht="15.75">
      <c r="A16" s="18">
        <v>7</v>
      </c>
      <c r="B16" s="120" t="s">
        <v>152</v>
      </c>
      <c r="C16" s="65" t="s">
        <v>234</v>
      </c>
      <c r="D16" s="90">
        <v>2015</v>
      </c>
      <c r="E16" s="37">
        <v>54</v>
      </c>
      <c r="F16" s="67">
        <v>54</v>
      </c>
      <c r="G16" s="67">
        <f>SUM(F16-E16)</f>
        <v>0</v>
      </c>
      <c r="H16" s="5"/>
      <c r="I16" s="16">
        <f>SUM(M16+T16+Y16+AD16)</f>
        <v>100</v>
      </c>
      <c r="J16" s="11"/>
      <c r="K16" s="163"/>
      <c r="L16" s="8"/>
      <c r="M16" s="61"/>
      <c r="N16" s="9"/>
      <c r="O16" s="11"/>
      <c r="P16" s="163"/>
      <c r="Q16" s="125"/>
      <c r="R16" s="110"/>
      <c r="S16" s="8"/>
      <c r="T16" s="116"/>
      <c r="U16" s="9"/>
      <c r="V16" s="11"/>
      <c r="W16" s="88">
        <v>42</v>
      </c>
      <c r="X16" s="59">
        <v>1</v>
      </c>
      <c r="Y16" s="61">
        <v>100</v>
      </c>
      <c r="Z16" s="9" t="s">
        <v>1</v>
      </c>
      <c r="AA16" s="11"/>
      <c r="AB16" s="163"/>
      <c r="AC16" s="59"/>
      <c r="AD16" s="61"/>
      <c r="AE16" s="9"/>
    </row>
    <row r="17" spans="1:31" ht="15.75">
      <c r="A17" s="18">
        <v>8</v>
      </c>
      <c r="B17" s="120" t="s">
        <v>233</v>
      </c>
      <c r="C17" s="65" t="s">
        <v>90</v>
      </c>
      <c r="D17" s="91">
        <v>2014</v>
      </c>
      <c r="E17" s="37">
        <v>50.6</v>
      </c>
      <c r="F17" s="37">
        <v>50.6</v>
      </c>
      <c r="G17" s="37">
        <f>SUM(F17-E17)</f>
        <v>0</v>
      </c>
      <c r="H17" s="5"/>
      <c r="I17" s="16">
        <f>SUM(M17+T17+Y17+AD17)</f>
        <v>92</v>
      </c>
      <c r="J17" s="11"/>
      <c r="K17" s="163"/>
      <c r="L17" s="8"/>
      <c r="M17" s="61"/>
      <c r="N17" s="9"/>
      <c r="O17" s="11"/>
      <c r="P17" s="163"/>
      <c r="Q17" s="140"/>
      <c r="R17" s="110"/>
      <c r="S17" s="8"/>
      <c r="T17" s="116"/>
      <c r="U17" s="9"/>
      <c r="V17" s="11"/>
      <c r="W17" s="163"/>
      <c r="X17" s="59"/>
      <c r="Y17" s="61"/>
      <c r="Z17" s="9"/>
      <c r="AA17" s="11"/>
      <c r="AB17" s="74">
        <v>56</v>
      </c>
      <c r="AC17" s="59">
        <v>2</v>
      </c>
      <c r="AD17" s="61">
        <v>92</v>
      </c>
      <c r="AE17" s="9" t="s">
        <v>1</v>
      </c>
    </row>
    <row r="18" spans="1:31" ht="15.75">
      <c r="A18" s="18">
        <v>9</v>
      </c>
      <c r="B18" s="120" t="s">
        <v>249</v>
      </c>
      <c r="C18" s="64" t="s">
        <v>40</v>
      </c>
      <c r="D18" s="91">
        <v>2014</v>
      </c>
      <c r="E18" s="37">
        <v>40</v>
      </c>
      <c r="F18" s="37">
        <v>40</v>
      </c>
      <c r="G18" s="37">
        <f>SUM(F18-E18)</f>
        <v>0</v>
      </c>
      <c r="H18" s="5"/>
      <c r="I18" s="16">
        <f>SUM(M18+T18+Y18+AD18)</f>
        <v>84</v>
      </c>
      <c r="J18" s="11"/>
      <c r="K18" s="163"/>
      <c r="L18" s="8"/>
      <c r="M18" s="61"/>
      <c r="N18" s="9"/>
      <c r="O18" s="11"/>
      <c r="P18" s="140"/>
      <c r="Q18" s="140"/>
      <c r="R18" s="110"/>
      <c r="S18" s="8"/>
      <c r="T18" s="116"/>
      <c r="U18" s="9"/>
      <c r="V18" s="11"/>
      <c r="W18" s="163"/>
      <c r="X18" s="59"/>
      <c r="Y18" s="61"/>
      <c r="Z18" s="9"/>
      <c r="AA18" s="11"/>
      <c r="AB18" s="74">
        <v>59</v>
      </c>
      <c r="AC18" s="59">
        <v>3</v>
      </c>
      <c r="AD18" s="61">
        <v>84</v>
      </c>
      <c r="AE18" s="9" t="s">
        <v>1</v>
      </c>
    </row>
  </sheetData>
  <sortState ref="B10:AE18">
    <sortCondition descending="1" ref="I10:I18"/>
  </sortState>
  <mergeCells count="38">
    <mergeCell ref="A1:I4"/>
    <mergeCell ref="B8:B9"/>
    <mergeCell ref="C8:C9"/>
    <mergeCell ref="D8:D9"/>
    <mergeCell ref="E8:E9"/>
    <mergeCell ref="F8:F9"/>
    <mergeCell ref="I7:I9"/>
    <mergeCell ref="G8:G9"/>
    <mergeCell ref="K1:N2"/>
    <mergeCell ref="K4:N4"/>
    <mergeCell ref="K5:N5"/>
    <mergeCell ref="M9:N9"/>
    <mergeCell ref="K6:N6"/>
    <mergeCell ref="K7:N7"/>
    <mergeCell ref="K8:N8"/>
    <mergeCell ref="P3:U3"/>
    <mergeCell ref="P4:U4"/>
    <mergeCell ref="P5:U5"/>
    <mergeCell ref="P6:U6"/>
    <mergeCell ref="P7:P9"/>
    <mergeCell ref="Q7:Q9"/>
    <mergeCell ref="R7:R9"/>
    <mergeCell ref="S7:S9"/>
    <mergeCell ref="T7:U9"/>
    <mergeCell ref="W1:Z2"/>
    <mergeCell ref="W5:Z5"/>
    <mergeCell ref="Y9:Z9"/>
    <mergeCell ref="W4:Z4"/>
    <mergeCell ref="W6:Z6"/>
    <mergeCell ref="W7:Z7"/>
    <mergeCell ref="W8:Z8"/>
    <mergeCell ref="AB8:AE8"/>
    <mergeCell ref="AD9:AE9"/>
    <mergeCell ref="AB1:AE2"/>
    <mergeCell ref="AB4:AE4"/>
    <mergeCell ref="AB5:AE5"/>
    <mergeCell ref="AB6:AE6"/>
    <mergeCell ref="AB7:AE7"/>
  </mergeCells>
  <pageMargins left="0.41" right="0.25" top="0.65" bottom="0.75" header="0.3" footer="0.3"/>
  <pageSetup paperSize="9" fitToHeight="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 published="0">
    <pageSetUpPr fitToPage="1"/>
  </sheetPr>
  <dimension ref="A1:Z12"/>
  <sheetViews>
    <sheetView zoomScaleNormal="100" workbookViewId="0">
      <pane xSplit="10200" topLeftCell="V1"/>
      <selection activeCell="B5" sqref="B5"/>
      <selection pane="topRight" activeCell="J1" sqref="J1:J1048576"/>
    </sheetView>
  </sheetViews>
  <sheetFormatPr baseColWidth="10" defaultRowHeight="15"/>
  <cols>
    <col min="1" max="1" width="3.28515625" style="98" customWidth="1"/>
    <col min="2" max="2" width="23.28515625" style="98" customWidth="1"/>
    <col min="3" max="3" width="19.28515625" style="98" customWidth="1"/>
    <col min="4" max="4" width="9.28515625" style="98" bestFit="1" customWidth="1"/>
    <col min="5" max="5" width="6.42578125" style="20" customWidth="1"/>
    <col min="6" max="6" width="4.85546875" style="21" bestFit="1" customWidth="1"/>
    <col min="7" max="7" width="5.28515625" style="21" bestFit="1" customWidth="1"/>
    <col min="8" max="8" width="0.85546875" style="1" customWidth="1"/>
    <col min="9" max="9" width="20.85546875" style="4" bestFit="1" customWidth="1"/>
    <col min="10" max="10" width="0.85546875" style="4" customWidth="1"/>
    <col min="11" max="11" width="7.85546875" style="1" customWidth="1"/>
    <col min="12" max="12" width="6.7109375" style="1" customWidth="1"/>
    <col min="13" max="13" width="6.28515625" style="1" customWidth="1"/>
    <col min="14" max="14" width="4" style="1" customWidth="1"/>
    <col min="15" max="15" width="0.85546875" style="4" customWidth="1"/>
    <col min="16" max="17" width="7.85546875" style="108" customWidth="1"/>
    <col min="18" max="18" width="7.5703125" style="1" customWidth="1"/>
    <col min="19" max="19" width="6.140625" style="1" customWidth="1"/>
    <col min="20" max="20" width="6.28515625" style="1" customWidth="1"/>
    <col min="21" max="21" width="4" style="1" customWidth="1"/>
    <col min="22" max="22" width="0.85546875" style="4" customWidth="1"/>
    <col min="23" max="23" width="7.85546875" style="1" customWidth="1"/>
    <col min="24" max="24" width="6.7109375" style="1" customWidth="1"/>
    <col min="25" max="25" width="6.28515625" style="1" customWidth="1"/>
    <col min="26" max="26" width="4" style="1" customWidth="1"/>
    <col min="27" max="16384" width="11.42578125" style="1"/>
  </cols>
  <sheetData>
    <row r="1" spans="1:26" ht="15.75" customHeight="1" thickTop="1">
      <c r="A1" s="195"/>
      <c r="B1" s="196"/>
      <c r="C1" s="196"/>
      <c r="D1" s="196"/>
      <c r="E1" s="196"/>
      <c r="F1" s="196"/>
      <c r="G1" s="196"/>
      <c r="H1" s="196"/>
      <c r="I1" s="197"/>
      <c r="K1" s="204"/>
      <c r="L1" s="204"/>
      <c r="M1" s="204"/>
      <c r="N1" s="204"/>
      <c r="W1" s="204"/>
      <c r="X1" s="204"/>
      <c r="Y1" s="204"/>
      <c r="Z1" s="204"/>
    </row>
    <row r="2" spans="1:26" ht="15" customHeight="1">
      <c r="A2" s="198"/>
      <c r="B2" s="199"/>
      <c r="C2" s="199"/>
      <c r="D2" s="199"/>
      <c r="E2" s="199"/>
      <c r="F2" s="199"/>
      <c r="G2" s="199"/>
      <c r="H2" s="199"/>
      <c r="I2" s="200"/>
      <c r="K2" s="204"/>
      <c r="L2" s="204"/>
      <c r="M2" s="204"/>
      <c r="N2" s="204"/>
      <c r="W2" s="204"/>
      <c r="X2" s="204"/>
      <c r="Y2" s="204"/>
      <c r="Z2" s="204"/>
    </row>
    <row r="3" spans="1:26">
      <c r="A3" s="198"/>
      <c r="B3" s="199"/>
      <c r="C3" s="199"/>
      <c r="D3" s="199"/>
      <c r="E3" s="199"/>
      <c r="F3" s="199"/>
      <c r="G3" s="199"/>
      <c r="H3" s="199"/>
      <c r="I3" s="200"/>
    </row>
    <row r="4" spans="1:26" ht="15.75" customHeight="1" thickBot="1">
      <c r="A4" s="201"/>
      <c r="B4" s="202"/>
      <c r="C4" s="202"/>
      <c r="D4" s="202"/>
      <c r="E4" s="202"/>
      <c r="F4" s="202"/>
      <c r="G4" s="202"/>
      <c r="H4" s="202"/>
      <c r="I4" s="203"/>
      <c r="K4" s="240"/>
      <c r="L4" s="240"/>
      <c r="M4" s="240"/>
      <c r="N4" s="240"/>
      <c r="W4" s="240"/>
      <c r="X4" s="240"/>
      <c r="Y4" s="240"/>
      <c r="Z4" s="240"/>
    </row>
    <row r="5" spans="1:26" ht="16.5" customHeight="1" thickTop="1">
      <c r="B5" s="87" t="s">
        <v>158</v>
      </c>
      <c r="H5" s="5"/>
      <c r="I5" s="12" t="s">
        <v>3</v>
      </c>
      <c r="J5" s="14"/>
      <c r="K5" s="192" t="s">
        <v>138</v>
      </c>
      <c r="L5" s="193"/>
      <c r="M5" s="193"/>
      <c r="N5" s="194"/>
      <c r="O5" s="14"/>
      <c r="P5" s="164" t="s">
        <v>230</v>
      </c>
      <c r="Q5" s="165"/>
      <c r="R5" s="165"/>
      <c r="S5" s="165"/>
      <c r="T5" s="165"/>
      <c r="U5" s="166"/>
      <c r="V5" s="14"/>
      <c r="W5" s="192" t="s">
        <v>243</v>
      </c>
      <c r="X5" s="193"/>
      <c r="Y5" s="193"/>
      <c r="Z5" s="194"/>
    </row>
    <row r="6" spans="1:26" ht="15" customHeight="1">
      <c r="C6" s="44" t="s">
        <v>173</v>
      </c>
      <c r="H6" s="5"/>
      <c r="I6" s="13" t="s">
        <v>161</v>
      </c>
      <c r="J6" s="15"/>
      <c r="K6" s="241" t="s">
        <v>159</v>
      </c>
      <c r="L6" s="184"/>
      <c r="M6" s="184"/>
      <c r="N6" s="185"/>
      <c r="O6" s="15"/>
      <c r="P6" s="255" t="s">
        <v>219</v>
      </c>
      <c r="Q6" s="225"/>
      <c r="R6" s="225"/>
      <c r="S6" s="225"/>
      <c r="T6" s="225"/>
      <c r="U6" s="226"/>
      <c r="V6" s="15"/>
      <c r="W6" s="241" t="s">
        <v>244</v>
      </c>
      <c r="X6" s="184"/>
      <c r="Y6" s="184"/>
      <c r="Z6" s="185"/>
    </row>
    <row r="7" spans="1:26" ht="13.5" customHeight="1">
      <c r="C7" s="63" t="s">
        <v>175</v>
      </c>
      <c r="D7" s="19" t="s">
        <v>11</v>
      </c>
      <c r="F7" s="22"/>
      <c r="G7" s="22"/>
      <c r="H7" s="6"/>
      <c r="I7" s="205" t="s">
        <v>5</v>
      </c>
      <c r="J7" s="10"/>
      <c r="K7" s="242"/>
      <c r="L7" s="242"/>
      <c r="M7" s="242"/>
      <c r="N7" s="243"/>
      <c r="O7" s="10"/>
      <c r="P7" s="173" t="s">
        <v>182</v>
      </c>
      <c r="Q7" s="173" t="s">
        <v>220</v>
      </c>
      <c r="R7" s="246" t="s">
        <v>184</v>
      </c>
      <c r="S7" s="246" t="s">
        <v>4</v>
      </c>
      <c r="T7" s="249" t="s">
        <v>18</v>
      </c>
      <c r="U7" s="250"/>
      <c r="V7" s="10"/>
      <c r="W7" s="242"/>
      <c r="X7" s="242"/>
      <c r="Y7" s="242"/>
      <c r="Z7" s="243"/>
    </row>
    <row r="8" spans="1:26" ht="15" customHeight="1">
      <c r="B8" s="208" t="s">
        <v>96</v>
      </c>
      <c r="C8" s="208" t="s">
        <v>37</v>
      </c>
      <c r="D8" s="208" t="s">
        <v>9</v>
      </c>
      <c r="E8" s="210" t="s">
        <v>137</v>
      </c>
      <c r="F8" s="212" t="s">
        <v>10</v>
      </c>
      <c r="G8" s="212" t="s">
        <v>223</v>
      </c>
      <c r="H8" s="7"/>
      <c r="I8" s="223"/>
      <c r="J8" s="11"/>
      <c r="K8" s="244"/>
      <c r="L8" s="244"/>
      <c r="M8" s="244"/>
      <c r="N8" s="245"/>
      <c r="O8" s="11"/>
      <c r="P8" s="247"/>
      <c r="Q8" s="247"/>
      <c r="R8" s="247"/>
      <c r="S8" s="247"/>
      <c r="T8" s="251"/>
      <c r="U8" s="252"/>
      <c r="V8" s="11"/>
      <c r="W8" s="244"/>
      <c r="X8" s="244"/>
      <c r="Y8" s="244"/>
      <c r="Z8" s="245"/>
    </row>
    <row r="9" spans="1:26" ht="15" customHeight="1">
      <c r="B9" s="209"/>
      <c r="C9" s="222"/>
      <c r="D9" s="222"/>
      <c r="E9" s="211"/>
      <c r="F9" s="233"/>
      <c r="G9" s="233"/>
      <c r="H9" s="7"/>
      <c r="I9" s="223"/>
      <c r="J9" s="11"/>
      <c r="K9" s="99" t="s">
        <v>123</v>
      </c>
      <c r="L9" s="99" t="s">
        <v>4</v>
      </c>
      <c r="M9" s="181" t="s">
        <v>18</v>
      </c>
      <c r="N9" s="182"/>
      <c r="O9" s="11"/>
      <c r="P9" s="248"/>
      <c r="Q9" s="248"/>
      <c r="R9" s="248"/>
      <c r="S9" s="248"/>
      <c r="T9" s="253"/>
      <c r="U9" s="254"/>
      <c r="V9" s="11"/>
      <c r="W9" s="139" t="s">
        <v>123</v>
      </c>
      <c r="X9" s="139" t="s">
        <v>4</v>
      </c>
      <c r="Y9" s="181" t="s">
        <v>18</v>
      </c>
      <c r="Z9" s="182"/>
    </row>
    <row r="10" spans="1:26" ht="15" customHeight="1">
      <c r="A10" s="18">
        <v>1</v>
      </c>
      <c r="B10" s="120" t="s">
        <v>162</v>
      </c>
      <c r="C10" s="65" t="s">
        <v>39</v>
      </c>
      <c r="D10" s="91">
        <v>2016</v>
      </c>
      <c r="E10" s="23">
        <v>54</v>
      </c>
      <c r="F10" s="67">
        <v>40</v>
      </c>
      <c r="G10" s="67">
        <f>SUM(F10-E10)</f>
        <v>-14</v>
      </c>
      <c r="H10" s="5"/>
      <c r="I10" s="16">
        <f>SUM(M10+T10+Y10)</f>
        <v>192</v>
      </c>
      <c r="J10" s="11"/>
      <c r="K10" s="103">
        <v>55</v>
      </c>
      <c r="L10" s="59">
        <v>2</v>
      </c>
      <c r="M10" s="52">
        <v>92</v>
      </c>
      <c r="N10" s="9" t="s">
        <v>1</v>
      </c>
      <c r="O10" s="11"/>
      <c r="P10" s="109">
        <v>47</v>
      </c>
      <c r="Q10" s="109">
        <v>46</v>
      </c>
      <c r="R10" s="110">
        <f>SUM(P10:Q10)</f>
        <v>93</v>
      </c>
      <c r="S10" s="8">
        <v>1</v>
      </c>
      <c r="T10" s="52">
        <v>100</v>
      </c>
      <c r="U10" s="9" t="s">
        <v>1</v>
      </c>
      <c r="V10" s="11"/>
      <c r="W10" s="143"/>
      <c r="X10" s="59"/>
      <c r="Y10" s="116"/>
      <c r="Z10" s="9"/>
    </row>
    <row r="11" spans="1:26" ht="15" customHeight="1">
      <c r="A11" s="18">
        <v>1</v>
      </c>
      <c r="B11" s="120" t="s">
        <v>207</v>
      </c>
      <c r="C11" s="64" t="s">
        <v>198</v>
      </c>
      <c r="D11" s="91">
        <v>2016</v>
      </c>
      <c r="E11" s="37">
        <v>48.3</v>
      </c>
      <c r="F11" s="67">
        <v>45.3</v>
      </c>
      <c r="G11" s="67">
        <f>SUM(F11-E11)</f>
        <v>-3</v>
      </c>
      <c r="H11" s="5"/>
      <c r="I11" s="16">
        <f>SUM(M11+T11+Y11)</f>
        <v>192</v>
      </c>
      <c r="J11" s="11"/>
      <c r="K11" s="118"/>
      <c r="L11" s="8"/>
      <c r="M11" s="61"/>
      <c r="N11" s="9"/>
      <c r="O11" s="11"/>
      <c r="P11" s="109">
        <v>45</v>
      </c>
      <c r="Q11" s="118">
        <v>51</v>
      </c>
      <c r="R11" s="110">
        <f>SUM(P11:Q11)</f>
        <v>96</v>
      </c>
      <c r="S11" s="8">
        <v>2</v>
      </c>
      <c r="T11" s="52">
        <v>92</v>
      </c>
      <c r="U11" s="9" t="s">
        <v>1</v>
      </c>
      <c r="V11" s="11"/>
      <c r="W11" s="143">
        <v>60</v>
      </c>
      <c r="X11" s="59">
        <v>1</v>
      </c>
      <c r="Y11" s="116">
        <v>100</v>
      </c>
      <c r="Z11" s="9" t="s">
        <v>1</v>
      </c>
    </row>
    <row r="12" spans="1:26" ht="15.75">
      <c r="A12" s="18">
        <v>3</v>
      </c>
      <c r="B12" s="120" t="s">
        <v>151</v>
      </c>
      <c r="C12" s="65" t="s">
        <v>69</v>
      </c>
      <c r="D12" s="90">
        <v>2017</v>
      </c>
      <c r="E12" s="23">
        <v>45.6</v>
      </c>
      <c r="F12" s="67">
        <v>43</v>
      </c>
      <c r="G12" s="67">
        <f>SUM(F12-E12)</f>
        <v>-2.6000000000000014</v>
      </c>
      <c r="H12" s="5"/>
      <c r="I12" s="16">
        <f>SUM(M12+T12+Y12)</f>
        <v>184</v>
      </c>
      <c r="J12" s="11"/>
      <c r="K12" s="118">
        <v>42</v>
      </c>
      <c r="L12" s="8">
        <v>1</v>
      </c>
      <c r="M12" s="52">
        <v>100</v>
      </c>
      <c r="N12" s="9" t="s">
        <v>1</v>
      </c>
      <c r="O12" s="11"/>
      <c r="P12" s="109">
        <v>47</v>
      </c>
      <c r="Q12" s="109">
        <v>51</v>
      </c>
      <c r="R12" s="110">
        <f>SUM(P12:Q12)</f>
        <v>98</v>
      </c>
      <c r="S12" s="8">
        <v>3</v>
      </c>
      <c r="T12" s="52">
        <v>84</v>
      </c>
      <c r="U12" s="9" t="s">
        <v>1</v>
      </c>
      <c r="V12" s="11"/>
      <c r="W12" s="163"/>
      <c r="X12" s="59"/>
      <c r="Y12" s="116"/>
      <c r="Z12" s="9"/>
    </row>
  </sheetData>
  <sortState ref="B10:Z12">
    <sortCondition descending="1" ref="I10:I12"/>
  </sortState>
  <mergeCells count="25">
    <mergeCell ref="Y9:Z9"/>
    <mergeCell ref="W6:Z8"/>
    <mergeCell ref="W1:Z2"/>
    <mergeCell ref="W4:Z4"/>
    <mergeCell ref="W5:Z5"/>
    <mergeCell ref="R7:R9"/>
    <mergeCell ref="S7:S9"/>
    <mergeCell ref="T7:U9"/>
    <mergeCell ref="G8:G9"/>
    <mergeCell ref="P5:U5"/>
    <mergeCell ref="I7:I9"/>
    <mergeCell ref="P6:U6"/>
    <mergeCell ref="P7:P9"/>
    <mergeCell ref="Q7:Q9"/>
    <mergeCell ref="A1:I4"/>
    <mergeCell ref="K1:N2"/>
    <mergeCell ref="K4:N4"/>
    <mergeCell ref="K5:N5"/>
    <mergeCell ref="M9:N9"/>
    <mergeCell ref="K6:N8"/>
    <mergeCell ref="B8:B9"/>
    <mergeCell ref="C8:C9"/>
    <mergeCell ref="D8:D9"/>
    <mergeCell ref="E8:E9"/>
    <mergeCell ref="F8:F9"/>
  </mergeCells>
  <pageMargins left="0.41" right="0.25" top="0.65" bottom="0.75" header="0.3" footer="0.3"/>
  <pageSetup paperSize="9" fitToHeight="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 published="0"/>
  <dimension ref="A1:M66"/>
  <sheetViews>
    <sheetView topLeftCell="A4" zoomScaleNormal="100" workbookViewId="0">
      <selection activeCell="I10" sqref="I10"/>
    </sheetView>
  </sheetViews>
  <sheetFormatPr baseColWidth="10" defaultRowHeight="15"/>
  <cols>
    <col min="1" max="1" width="2" style="80" customWidth="1"/>
    <col min="2" max="2" width="19.42578125" bestFit="1" customWidth="1"/>
    <col min="3" max="3" width="10.140625" bestFit="1" customWidth="1"/>
    <col min="4" max="4" width="5" style="35" bestFit="1" customWidth="1"/>
    <col min="5" max="5" width="19.42578125" bestFit="1" customWidth="1"/>
    <col min="6" max="6" width="8.140625" bestFit="1" customWidth="1"/>
    <col min="7" max="7" width="6" style="35" bestFit="1" customWidth="1"/>
    <col min="8" max="8" width="19.42578125" bestFit="1" customWidth="1"/>
    <col min="9" max="9" width="9.7109375" bestFit="1" customWidth="1"/>
    <col min="10" max="10" width="6" style="124" bestFit="1" customWidth="1"/>
    <col min="11" max="11" width="19.42578125" bestFit="1" customWidth="1"/>
    <col min="12" max="12" width="9.7109375" bestFit="1" customWidth="1"/>
    <col min="13" max="13" width="6" style="124" bestFit="1" customWidth="1"/>
  </cols>
  <sheetData>
    <row r="1" spans="2:13">
      <c r="B1" s="144" t="s">
        <v>125</v>
      </c>
      <c r="C1" s="145" t="s">
        <v>110</v>
      </c>
      <c r="D1" s="146"/>
      <c r="E1" s="144" t="s">
        <v>221</v>
      </c>
      <c r="F1" s="155" t="s">
        <v>103</v>
      </c>
      <c r="G1" s="146"/>
      <c r="H1" s="144" t="s">
        <v>236</v>
      </c>
      <c r="I1" s="155" t="s">
        <v>237</v>
      </c>
      <c r="J1" s="273"/>
      <c r="K1" s="144" t="s">
        <v>251</v>
      </c>
      <c r="L1" s="155" t="s">
        <v>237</v>
      </c>
      <c r="M1" s="159"/>
    </row>
    <row r="2" spans="2:13">
      <c r="B2" s="147"/>
      <c r="C2" s="1"/>
      <c r="D2" s="148"/>
      <c r="E2" s="147"/>
      <c r="F2" s="1"/>
      <c r="G2" s="148"/>
      <c r="H2" s="147"/>
      <c r="I2" s="1"/>
      <c r="J2" s="274"/>
      <c r="K2" s="147"/>
      <c r="L2" s="1"/>
      <c r="M2" s="160"/>
    </row>
    <row r="3" spans="2:13">
      <c r="B3" s="149" t="s">
        <v>131</v>
      </c>
      <c r="C3" s="52">
        <v>92</v>
      </c>
      <c r="D3" s="148"/>
      <c r="E3" s="149" t="s">
        <v>131</v>
      </c>
      <c r="F3" s="52">
        <v>57.5</v>
      </c>
      <c r="G3" s="148"/>
      <c r="H3" s="151" t="s">
        <v>90</v>
      </c>
      <c r="I3" s="33">
        <v>168</v>
      </c>
      <c r="J3" s="274"/>
      <c r="K3" s="151" t="s">
        <v>90</v>
      </c>
      <c r="L3" s="61">
        <v>92</v>
      </c>
      <c r="M3" s="276"/>
    </row>
    <row r="4" spans="2:13">
      <c r="B4" s="149" t="s">
        <v>131</v>
      </c>
      <c r="C4" s="52">
        <v>84</v>
      </c>
      <c r="D4" s="150">
        <f>SUM(C3:C4)</f>
        <v>176</v>
      </c>
      <c r="E4" s="149" t="s">
        <v>131</v>
      </c>
      <c r="F4" s="52">
        <v>35</v>
      </c>
      <c r="G4" s="148">
        <f>SUM(F3:F4)</f>
        <v>92.5</v>
      </c>
      <c r="H4" s="151" t="s">
        <v>90</v>
      </c>
      <c r="I4" s="33">
        <v>60</v>
      </c>
      <c r="J4" s="274">
        <f>SUM(I3:I4)</f>
        <v>228</v>
      </c>
      <c r="K4" s="151" t="s">
        <v>90</v>
      </c>
      <c r="L4" s="33">
        <v>168</v>
      </c>
      <c r="M4" s="276"/>
    </row>
    <row r="5" spans="2:13">
      <c r="B5" s="149" t="s">
        <v>83</v>
      </c>
      <c r="C5" s="33">
        <v>100</v>
      </c>
      <c r="D5" s="150"/>
      <c r="E5" s="149" t="s">
        <v>83</v>
      </c>
      <c r="F5" s="116">
        <v>184</v>
      </c>
      <c r="G5" s="148">
        <v>184</v>
      </c>
      <c r="H5" s="151" t="s">
        <v>234</v>
      </c>
      <c r="I5" s="52">
        <v>100</v>
      </c>
      <c r="J5" s="274">
        <v>100</v>
      </c>
      <c r="K5" s="151" t="s">
        <v>90</v>
      </c>
      <c r="L5" s="33">
        <v>65</v>
      </c>
      <c r="M5" s="276">
        <f>SUM(L3:L5)</f>
        <v>325</v>
      </c>
    </row>
    <row r="6" spans="2:13">
      <c r="B6" s="149" t="s">
        <v>83</v>
      </c>
      <c r="C6" s="33">
        <v>100</v>
      </c>
      <c r="D6" s="150">
        <v>200</v>
      </c>
      <c r="E6" s="151" t="s">
        <v>90</v>
      </c>
      <c r="F6" s="116">
        <v>184</v>
      </c>
      <c r="G6" s="148">
        <v>184</v>
      </c>
      <c r="H6" s="149" t="s">
        <v>44</v>
      </c>
      <c r="I6" s="33">
        <v>90</v>
      </c>
      <c r="J6" s="274">
        <v>90</v>
      </c>
      <c r="K6" s="149" t="s">
        <v>44</v>
      </c>
      <c r="L6" s="33">
        <v>134</v>
      </c>
      <c r="M6" s="276">
        <v>134</v>
      </c>
    </row>
    <row r="7" spans="2:13">
      <c r="B7" s="151" t="s">
        <v>90</v>
      </c>
      <c r="C7" s="33">
        <v>30</v>
      </c>
      <c r="D7" s="150"/>
      <c r="E7" s="149" t="s">
        <v>44</v>
      </c>
      <c r="F7" s="52">
        <v>50</v>
      </c>
      <c r="G7" s="148"/>
      <c r="H7" s="151" t="s">
        <v>56</v>
      </c>
      <c r="I7" s="33">
        <v>200</v>
      </c>
      <c r="J7" s="274"/>
      <c r="K7" s="151" t="s">
        <v>56</v>
      </c>
      <c r="L7" s="33">
        <v>184</v>
      </c>
      <c r="M7" s="276">
        <v>184</v>
      </c>
    </row>
    <row r="8" spans="2:13">
      <c r="B8" s="151" t="s">
        <v>90</v>
      </c>
      <c r="C8" s="33">
        <v>70</v>
      </c>
      <c r="D8" s="150"/>
      <c r="E8" s="149" t="s">
        <v>44</v>
      </c>
      <c r="F8" s="33">
        <v>90</v>
      </c>
      <c r="G8" s="148">
        <f>SUM(F7:F8)</f>
        <v>140</v>
      </c>
      <c r="H8" s="151" t="s">
        <v>56</v>
      </c>
      <c r="I8" s="33">
        <v>176</v>
      </c>
      <c r="J8" s="274"/>
      <c r="K8" s="151" t="s">
        <v>42</v>
      </c>
      <c r="L8" s="33">
        <v>80</v>
      </c>
      <c r="M8" s="276">
        <v>80</v>
      </c>
    </row>
    <row r="9" spans="2:13">
      <c r="B9" s="151" t="s">
        <v>90</v>
      </c>
      <c r="C9" s="33">
        <v>115</v>
      </c>
      <c r="D9" s="150"/>
      <c r="E9" s="151" t="s">
        <v>61</v>
      </c>
      <c r="F9" s="33">
        <v>134</v>
      </c>
      <c r="G9" s="148"/>
      <c r="H9" s="151" t="s">
        <v>56</v>
      </c>
      <c r="I9" s="33">
        <v>150</v>
      </c>
      <c r="J9" s="274">
        <f>SUM(I7:I9)</f>
        <v>526</v>
      </c>
      <c r="K9" s="149" t="s">
        <v>40</v>
      </c>
      <c r="L9" s="61">
        <v>84</v>
      </c>
      <c r="M9" s="276"/>
    </row>
    <row r="10" spans="2:13">
      <c r="B10" s="151" t="s">
        <v>90</v>
      </c>
      <c r="C10" s="33">
        <v>80</v>
      </c>
      <c r="D10" s="150">
        <f>SUM(C7:C10)</f>
        <v>295</v>
      </c>
      <c r="E10" s="151" t="s">
        <v>61</v>
      </c>
      <c r="F10" s="33">
        <v>90</v>
      </c>
      <c r="G10" s="148">
        <f>SUM(F9:F10)</f>
        <v>224</v>
      </c>
      <c r="H10" s="149" t="s">
        <v>40</v>
      </c>
      <c r="I10" s="116">
        <v>150</v>
      </c>
      <c r="J10" s="274">
        <v>150</v>
      </c>
      <c r="K10" s="149" t="s">
        <v>40</v>
      </c>
      <c r="L10" s="33">
        <v>200</v>
      </c>
      <c r="M10" s="276"/>
    </row>
    <row r="11" spans="2:13">
      <c r="B11" s="149" t="s">
        <v>44</v>
      </c>
      <c r="C11" s="33">
        <v>80</v>
      </c>
      <c r="D11" s="150">
        <v>80</v>
      </c>
      <c r="E11" s="151" t="s">
        <v>84</v>
      </c>
      <c r="F11" s="52">
        <v>71</v>
      </c>
      <c r="G11" s="148">
        <v>71</v>
      </c>
      <c r="H11" s="149" t="s">
        <v>45</v>
      </c>
      <c r="I11" s="33">
        <v>200</v>
      </c>
      <c r="J11" s="274">
        <v>200</v>
      </c>
      <c r="K11" s="149" t="s">
        <v>40</v>
      </c>
      <c r="L11" s="33">
        <v>150</v>
      </c>
      <c r="M11" s="276">
        <f>SUM(L9:L11)</f>
        <v>434</v>
      </c>
    </row>
    <row r="12" spans="2:13">
      <c r="B12" s="151" t="s">
        <v>61</v>
      </c>
      <c r="C12" s="33">
        <v>168</v>
      </c>
      <c r="D12" s="150"/>
      <c r="E12" s="151" t="s">
        <v>60</v>
      </c>
      <c r="F12" s="33">
        <v>184</v>
      </c>
      <c r="G12" s="148">
        <v>184</v>
      </c>
      <c r="H12" s="149" t="s">
        <v>57</v>
      </c>
      <c r="I12" s="33">
        <v>100</v>
      </c>
      <c r="J12" s="274">
        <v>100</v>
      </c>
      <c r="K12" s="149" t="s">
        <v>45</v>
      </c>
      <c r="L12" s="33">
        <v>200</v>
      </c>
      <c r="M12" s="276">
        <v>200</v>
      </c>
    </row>
    <row r="13" spans="2:13">
      <c r="B13" s="151" t="s">
        <v>61</v>
      </c>
      <c r="C13" s="33">
        <v>142</v>
      </c>
      <c r="D13" s="150">
        <f>SUM(C12:C13)</f>
        <v>310</v>
      </c>
      <c r="E13" s="149" t="s">
        <v>54</v>
      </c>
      <c r="F13" s="52">
        <v>71</v>
      </c>
      <c r="G13" s="148"/>
      <c r="H13" s="149" t="s">
        <v>68</v>
      </c>
      <c r="I13" s="33">
        <v>176</v>
      </c>
      <c r="J13" s="274"/>
      <c r="K13" s="149" t="s">
        <v>57</v>
      </c>
      <c r="L13" s="33">
        <v>150</v>
      </c>
      <c r="M13" s="276">
        <v>150</v>
      </c>
    </row>
    <row r="14" spans="2:13">
      <c r="B14" s="151" t="s">
        <v>147</v>
      </c>
      <c r="C14" s="33">
        <v>40</v>
      </c>
      <c r="D14" s="150"/>
      <c r="E14" s="149" t="s">
        <v>54</v>
      </c>
      <c r="F14" s="33">
        <v>110</v>
      </c>
      <c r="G14" s="148">
        <f>SUM(F13:F14)</f>
        <v>181</v>
      </c>
      <c r="H14" s="149" t="s">
        <v>68</v>
      </c>
      <c r="I14" s="33">
        <v>120</v>
      </c>
      <c r="J14" s="274">
        <f>SUM(I13:I14)</f>
        <v>296</v>
      </c>
      <c r="K14" s="151" t="s">
        <v>41</v>
      </c>
      <c r="L14" s="61">
        <v>100</v>
      </c>
      <c r="M14" s="276">
        <v>100</v>
      </c>
    </row>
    <row r="15" spans="2:13">
      <c r="B15" s="151" t="s">
        <v>147</v>
      </c>
      <c r="C15" s="33">
        <v>115</v>
      </c>
      <c r="D15" s="150"/>
      <c r="E15" s="151" t="s">
        <v>56</v>
      </c>
      <c r="F15" s="116">
        <v>200</v>
      </c>
      <c r="G15" s="148"/>
      <c r="H15" s="151" t="s">
        <v>69</v>
      </c>
      <c r="I15" s="33">
        <v>110</v>
      </c>
      <c r="J15" s="274">
        <v>110</v>
      </c>
      <c r="K15" s="151" t="s">
        <v>69</v>
      </c>
      <c r="L15" s="33">
        <v>100</v>
      </c>
      <c r="M15" s="276">
        <v>100</v>
      </c>
    </row>
    <row r="16" spans="2:13">
      <c r="B16" s="151" t="s">
        <v>147</v>
      </c>
      <c r="C16" s="33">
        <v>70</v>
      </c>
      <c r="D16" s="150"/>
      <c r="E16" s="151" t="s">
        <v>56</v>
      </c>
      <c r="F16" s="52">
        <v>100</v>
      </c>
      <c r="G16" s="148"/>
      <c r="H16" s="149" t="s">
        <v>89</v>
      </c>
      <c r="I16" s="33">
        <v>80</v>
      </c>
      <c r="J16" s="274">
        <v>80</v>
      </c>
      <c r="K16" s="149" t="s">
        <v>89</v>
      </c>
      <c r="L16" s="33">
        <v>65</v>
      </c>
      <c r="M16" s="276">
        <v>65</v>
      </c>
    </row>
    <row r="17" spans="2:13">
      <c r="B17" s="151" t="s">
        <v>147</v>
      </c>
      <c r="C17" s="52">
        <v>50</v>
      </c>
      <c r="D17" s="150">
        <f>SUM(C14:C17)</f>
        <v>275</v>
      </c>
      <c r="E17" s="151" t="s">
        <v>56</v>
      </c>
      <c r="F17" s="52">
        <v>84</v>
      </c>
      <c r="G17" s="148"/>
      <c r="H17" s="149" t="s">
        <v>193</v>
      </c>
      <c r="I17" s="33">
        <v>134</v>
      </c>
      <c r="J17" s="274"/>
      <c r="K17" s="149" t="s">
        <v>193</v>
      </c>
      <c r="L17" s="33">
        <v>168</v>
      </c>
      <c r="M17" s="276"/>
    </row>
    <row r="18" spans="2:13">
      <c r="B18" s="151" t="s">
        <v>84</v>
      </c>
      <c r="C18" s="33">
        <v>90</v>
      </c>
      <c r="D18" s="150">
        <v>90</v>
      </c>
      <c r="E18" s="151" t="s">
        <v>56</v>
      </c>
      <c r="F18" s="33">
        <v>150</v>
      </c>
      <c r="G18" s="148"/>
      <c r="H18" s="149" t="s">
        <v>193</v>
      </c>
      <c r="I18" s="33">
        <v>40</v>
      </c>
      <c r="J18" s="274"/>
      <c r="K18" s="149" t="s">
        <v>193</v>
      </c>
      <c r="L18" s="33">
        <v>40</v>
      </c>
      <c r="M18" s="276"/>
    </row>
    <row r="19" spans="2:13">
      <c r="B19" s="151" t="s">
        <v>60</v>
      </c>
      <c r="C19" s="33">
        <v>184</v>
      </c>
      <c r="D19" s="150">
        <v>184</v>
      </c>
      <c r="E19" s="151" t="s">
        <v>56</v>
      </c>
      <c r="F19" s="33">
        <v>134</v>
      </c>
      <c r="G19" s="148"/>
      <c r="H19" s="149" t="s">
        <v>193</v>
      </c>
      <c r="I19" s="33">
        <v>30</v>
      </c>
      <c r="J19" s="274">
        <f>SUM(I17:I19)</f>
        <v>204</v>
      </c>
      <c r="K19" s="149" t="s">
        <v>193</v>
      </c>
      <c r="L19" s="33">
        <v>30</v>
      </c>
      <c r="M19" s="276">
        <f>SUM(L17:L19)</f>
        <v>238</v>
      </c>
    </row>
    <row r="20" spans="2:13">
      <c r="B20" s="149" t="s">
        <v>54</v>
      </c>
      <c r="C20" s="33">
        <v>6</v>
      </c>
      <c r="D20" s="150">
        <v>6</v>
      </c>
      <c r="E20" s="151" t="s">
        <v>56</v>
      </c>
      <c r="F20" s="33">
        <v>70</v>
      </c>
      <c r="G20" s="148">
        <f>SUM(F15:F20)</f>
        <v>738</v>
      </c>
      <c r="H20" s="151" t="s">
        <v>62</v>
      </c>
      <c r="I20" s="33">
        <v>70</v>
      </c>
      <c r="J20" s="274">
        <v>70</v>
      </c>
      <c r="K20" s="151" t="s">
        <v>62</v>
      </c>
      <c r="L20" s="33">
        <v>90</v>
      </c>
      <c r="M20" s="276">
        <v>90</v>
      </c>
    </row>
    <row r="21" spans="2:13">
      <c r="B21" s="151" t="s">
        <v>56</v>
      </c>
      <c r="C21" s="33">
        <v>120</v>
      </c>
      <c r="D21" s="150"/>
      <c r="E21" s="151" t="s">
        <v>42</v>
      </c>
      <c r="F21" s="52">
        <v>45</v>
      </c>
      <c r="G21" s="148"/>
      <c r="H21" s="151" t="s">
        <v>144</v>
      </c>
      <c r="I21" s="33">
        <v>184</v>
      </c>
      <c r="J21" s="274">
        <v>184</v>
      </c>
      <c r="K21" s="151" t="s">
        <v>144</v>
      </c>
      <c r="L21" s="33">
        <v>184</v>
      </c>
      <c r="M21" s="276">
        <v>184</v>
      </c>
    </row>
    <row r="22" spans="2:13" ht="15.75" thickBot="1">
      <c r="B22" s="151" t="s">
        <v>56</v>
      </c>
      <c r="C22" s="33">
        <v>16</v>
      </c>
      <c r="D22" s="150"/>
      <c r="E22" s="151" t="s">
        <v>42</v>
      </c>
      <c r="F22" s="33">
        <v>60</v>
      </c>
      <c r="G22" s="148">
        <f>SUM(F21:F22)</f>
        <v>105</v>
      </c>
      <c r="H22" s="156" t="s">
        <v>198</v>
      </c>
      <c r="I22" s="157">
        <v>50</v>
      </c>
      <c r="J22" s="275">
        <v>50</v>
      </c>
      <c r="K22" s="149" t="s">
        <v>198</v>
      </c>
      <c r="L22" s="116">
        <v>100</v>
      </c>
      <c r="M22" s="276"/>
    </row>
    <row r="23" spans="2:13">
      <c r="B23" s="151" t="s">
        <v>56</v>
      </c>
      <c r="C23" s="33">
        <v>12</v>
      </c>
      <c r="D23" s="150"/>
      <c r="E23" s="149" t="s">
        <v>40</v>
      </c>
      <c r="F23" s="116">
        <v>92</v>
      </c>
      <c r="G23" s="148"/>
      <c r="H23" s="131"/>
      <c r="I23" s="132"/>
      <c r="K23" s="149" t="s">
        <v>198</v>
      </c>
      <c r="L23" s="33">
        <v>120</v>
      </c>
      <c r="M23" s="160"/>
    </row>
    <row r="24" spans="2:13">
      <c r="B24" s="151" t="s">
        <v>56</v>
      </c>
      <c r="C24" s="33">
        <v>168</v>
      </c>
      <c r="D24" s="150"/>
      <c r="E24" s="149" t="s">
        <v>40</v>
      </c>
      <c r="F24" s="116">
        <v>200</v>
      </c>
      <c r="G24" s="148"/>
      <c r="H24" s="131"/>
      <c r="I24" s="132"/>
      <c r="K24" s="149" t="s">
        <v>198</v>
      </c>
      <c r="L24" s="33">
        <v>110</v>
      </c>
      <c r="M24" s="160"/>
    </row>
    <row r="25" spans="2:13" ht="15.75" thickBot="1">
      <c r="B25" s="151" t="s">
        <v>56</v>
      </c>
      <c r="C25" s="33">
        <v>134</v>
      </c>
      <c r="D25" s="150"/>
      <c r="E25" s="149" t="s">
        <v>40</v>
      </c>
      <c r="F25" s="33">
        <v>100</v>
      </c>
      <c r="G25" s="148">
        <f>SUM(F23:F25)</f>
        <v>392</v>
      </c>
      <c r="H25" s="131"/>
      <c r="I25" s="132"/>
      <c r="K25" s="156" t="s">
        <v>198</v>
      </c>
      <c r="L25" s="157">
        <v>50</v>
      </c>
      <c r="M25" s="161">
        <f>SUM(L22:L25)</f>
        <v>380</v>
      </c>
    </row>
    <row r="26" spans="2:13">
      <c r="B26" s="151" t="s">
        <v>56</v>
      </c>
      <c r="C26" s="33">
        <v>168</v>
      </c>
      <c r="D26" s="150"/>
      <c r="E26" s="149" t="s">
        <v>45</v>
      </c>
      <c r="F26" s="33">
        <v>120</v>
      </c>
      <c r="G26" s="148">
        <v>120</v>
      </c>
      <c r="H26" s="131"/>
      <c r="I26" s="132"/>
      <c r="K26" s="131"/>
      <c r="L26" s="132"/>
    </row>
    <row r="27" spans="2:13">
      <c r="B27" s="151" t="s">
        <v>56</v>
      </c>
      <c r="C27" s="33">
        <v>150</v>
      </c>
      <c r="D27" s="150"/>
      <c r="E27" s="149" t="s">
        <v>57</v>
      </c>
      <c r="F27" s="52">
        <v>92</v>
      </c>
      <c r="G27" s="148"/>
      <c r="H27" s="131"/>
      <c r="I27" s="133"/>
      <c r="K27" s="131"/>
      <c r="L27" s="133"/>
    </row>
    <row r="28" spans="2:13">
      <c r="B28" s="151" t="s">
        <v>56</v>
      </c>
      <c r="C28" s="52">
        <v>75</v>
      </c>
      <c r="D28" s="150"/>
      <c r="E28" s="149" t="s">
        <v>57</v>
      </c>
      <c r="F28" s="33">
        <v>80</v>
      </c>
      <c r="G28" s="148">
        <f>SUM(F27:F28)</f>
        <v>172</v>
      </c>
      <c r="H28" s="131"/>
      <c r="I28" s="132"/>
      <c r="K28" s="131"/>
      <c r="L28" s="132"/>
    </row>
    <row r="29" spans="2:13">
      <c r="B29" s="151" t="s">
        <v>56</v>
      </c>
      <c r="C29" s="33">
        <v>192</v>
      </c>
      <c r="D29" s="150">
        <f>SUM(C21:C29)</f>
        <v>1035</v>
      </c>
      <c r="E29" s="151" t="s">
        <v>41</v>
      </c>
      <c r="F29" s="116">
        <v>100</v>
      </c>
      <c r="G29" s="148">
        <v>100</v>
      </c>
      <c r="H29" s="131"/>
      <c r="I29" s="132"/>
      <c r="K29" s="131"/>
      <c r="L29" s="132"/>
    </row>
    <row r="30" spans="2:13">
      <c r="B30" s="151" t="s">
        <v>42</v>
      </c>
      <c r="C30" s="33">
        <v>18</v>
      </c>
      <c r="D30" s="150"/>
      <c r="E30" s="149" t="s">
        <v>68</v>
      </c>
      <c r="F30" s="33">
        <v>200</v>
      </c>
      <c r="G30" s="148"/>
      <c r="H30" s="131"/>
      <c r="I30" s="132"/>
      <c r="K30" s="131"/>
      <c r="L30" s="132"/>
    </row>
    <row r="31" spans="2:13">
      <c r="B31" s="151" t="s">
        <v>42</v>
      </c>
      <c r="C31" s="33">
        <v>60</v>
      </c>
      <c r="D31" s="150"/>
      <c r="E31" s="149" t="s">
        <v>68</v>
      </c>
      <c r="F31" s="33">
        <v>184</v>
      </c>
      <c r="G31" s="148">
        <f>SUM(F30:F31)</f>
        <v>384</v>
      </c>
      <c r="H31" s="131"/>
      <c r="I31" s="132"/>
      <c r="K31" s="131"/>
      <c r="L31" s="132"/>
    </row>
    <row r="32" spans="2:13">
      <c r="B32" s="151" t="s">
        <v>42</v>
      </c>
      <c r="C32" s="52">
        <v>100</v>
      </c>
      <c r="D32" s="150">
        <f>SUM(C30:C32)</f>
        <v>178</v>
      </c>
      <c r="E32" s="149" t="s">
        <v>43</v>
      </c>
      <c r="F32" s="33">
        <v>80</v>
      </c>
      <c r="G32" s="148">
        <v>80</v>
      </c>
      <c r="H32" s="131"/>
      <c r="I32" s="132"/>
      <c r="K32" s="131"/>
      <c r="L32" s="132"/>
    </row>
    <row r="33" spans="2:12">
      <c r="B33" s="149" t="s">
        <v>40</v>
      </c>
      <c r="C33" s="33">
        <v>50</v>
      </c>
      <c r="D33" s="150"/>
      <c r="E33" s="151" t="s">
        <v>69</v>
      </c>
      <c r="F33" s="52">
        <v>84</v>
      </c>
      <c r="G33" s="148"/>
      <c r="H33" s="131"/>
      <c r="I33" s="133"/>
      <c r="K33" s="131"/>
      <c r="L33" s="133"/>
    </row>
    <row r="34" spans="2:12">
      <c r="B34" s="149" t="s">
        <v>40</v>
      </c>
      <c r="C34" s="33">
        <v>10</v>
      </c>
      <c r="D34" s="150"/>
      <c r="E34" s="151" t="s">
        <v>69</v>
      </c>
      <c r="F34" s="52">
        <v>57.5</v>
      </c>
      <c r="G34" s="148"/>
      <c r="H34" s="131"/>
      <c r="I34" s="133"/>
      <c r="K34" s="131"/>
      <c r="L34" s="133"/>
    </row>
    <row r="35" spans="2:12">
      <c r="B35" s="149" t="s">
        <v>40</v>
      </c>
      <c r="C35" s="33">
        <v>8</v>
      </c>
      <c r="D35" s="150"/>
      <c r="E35" s="151" t="s">
        <v>69</v>
      </c>
      <c r="F35" s="33">
        <v>110</v>
      </c>
      <c r="G35" s="148"/>
      <c r="H35" s="131"/>
      <c r="I35" s="132"/>
      <c r="K35" s="131"/>
      <c r="L35" s="132"/>
    </row>
    <row r="36" spans="2:12">
      <c r="B36" s="149" t="s">
        <v>40</v>
      </c>
      <c r="C36" s="33">
        <v>200</v>
      </c>
      <c r="D36" s="150"/>
      <c r="E36" s="151" t="s">
        <v>69</v>
      </c>
      <c r="F36" s="33">
        <v>100</v>
      </c>
      <c r="G36" s="148">
        <f>SUM(F33:F36)</f>
        <v>351.5</v>
      </c>
      <c r="H36" s="131"/>
      <c r="I36" s="132"/>
      <c r="K36" s="131"/>
      <c r="L36" s="132"/>
    </row>
    <row r="37" spans="2:12">
      <c r="B37" s="149" t="s">
        <v>40</v>
      </c>
      <c r="C37" s="52">
        <v>100</v>
      </c>
      <c r="D37" s="150">
        <f>SUM(C33:C37)</f>
        <v>368</v>
      </c>
      <c r="E37" s="149" t="s">
        <v>89</v>
      </c>
      <c r="F37" s="33">
        <v>70</v>
      </c>
      <c r="G37" s="148">
        <v>70</v>
      </c>
      <c r="H37" s="131"/>
      <c r="I37" s="132"/>
      <c r="K37" s="131"/>
      <c r="L37" s="132"/>
    </row>
    <row r="38" spans="2:12">
      <c r="B38" s="149" t="s">
        <v>45</v>
      </c>
      <c r="C38" s="33">
        <v>14</v>
      </c>
      <c r="D38" s="150"/>
      <c r="E38" s="151" t="s">
        <v>39</v>
      </c>
      <c r="F38" s="52">
        <v>100</v>
      </c>
      <c r="G38" s="148">
        <v>100</v>
      </c>
      <c r="H38" s="131"/>
      <c r="I38" s="133"/>
      <c r="K38" s="131"/>
      <c r="L38" s="133"/>
    </row>
    <row r="39" spans="2:12">
      <c r="B39" s="149" t="s">
        <v>45</v>
      </c>
      <c r="C39" s="33">
        <v>200</v>
      </c>
      <c r="D39" s="150">
        <v>214</v>
      </c>
      <c r="E39" s="149" t="s">
        <v>59</v>
      </c>
      <c r="F39" s="33">
        <v>168</v>
      </c>
      <c r="G39" s="148">
        <v>168</v>
      </c>
      <c r="H39" s="131"/>
      <c r="I39" s="132"/>
      <c r="K39" s="131"/>
      <c r="L39" s="132"/>
    </row>
    <row r="40" spans="2:12">
      <c r="B40" s="149" t="s">
        <v>57</v>
      </c>
      <c r="C40" s="33">
        <v>100</v>
      </c>
      <c r="D40" s="150"/>
      <c r="E40" s="149" t="s">
        <v>58</v>
      </c>
      <c r="F40" s="33">
        <v>120</v>
      </c>
      <c r="G40" s="148">
        <v>120</v>
      </c>
      <c r="H40" s="131"/>
      <c r="I40" s="132"/>
      <c r="K40" s="131"/>
      <c r="L40" s="132"/>
    </row>
    <row r="41" spans="2:12">
      <c r="B41" s="149" t="s">
        <v>57</v>
      </c>
      <c r="C41" s="33">
        <v>20</v>
      </c>
      <c r="D41" s="150"/>
      <c r="E41" s="149" t="s">
        <v>201</v>
      </c>
      <c r="F41" s="52">
        <v>40</v>
      </c>
      <c r="G41" s="148">
        <v>40</v>
      </c>
      <c r="H41" s="131"/>
      <c r="I41" s="133"/>
      <c r="K41" s="131"/>
      <c r="L41" s="133"/>
    </row>
    <row r="42" spans="2:12">
      <c r="B42" s="149" t="s">
        <v>57</v>
      </c>
      <c r="C42" s="33">
        <v>110</v>
      </c>
      <c r="D42" s="150"/>
      <c r="E42" s="149" t="s">
        <v>193</v>
      </c>
      <c r="F42" s="33">
        <v>50</v>
      </c>
      <c r="G42" s="148">
        <v>50</v>
      </c>
      <c r="H42" s="131"/>
      <c r="I42" s="132"/>
      <c r="K42" s="131"/>
      <c r="L42" s="132"/>
    </row>
    <row r="43" spans="2:12">
      <c r="B43" s="149" t="s">
        <v>57</v>
      </c>
      <c r="C43" s="52">
        <v>67</v>
      </c>
      <c r="D43" s="150">
        <f>SUM(C40:C43)</f>
        <v>297</v>
      </c>
      <c r="E43" s="151" t="s">
        <v>62</v>
      </c>
      <c r="F43" s="33">
        <v>200</v>
      </c>
      <c r="G43" s="148"/>
      <c r="H43" s="131"/>
      <c r="I43" s="132"/>
      <c r="K43" s="131"/>
      <c r="L43" s="132"/>
    </row>
    <row r="44" spans="2:12">
      <c r="B44" s="151" t="s">
        <v>41</v>
      </c>
      <c r="C44" s="33">
        <v>184</v>
      </c>
      <c r="D44" s="150"/>
      <c r="E44" s="151" t="s">
        <v>62</v>
      </c>
      <c r="F44" s="33">
        <v>150</v>
      </c>
      <c r="G44" s="148">
        <f>SUM(F43:F44)</f>
        <v>350</v>
      </c>
      <c r="H44" s="131"/>
      <c r="I44" s="132"/>
      <c r="K44" s="131"/>
      <c r="L44" s="132"/>
    </row>
    <row r="45" spans="2:12">
      <c r="B45" s="151" t="s">
        <v>41</v>
      </c>
      <c r="C45" s="52">
        <v>92</v>
      </c>
      <c r="D45" s="150">
        <f>SUM(C44:C45)</f>
        <v>276</v>
      </c>
      <c r="E45" s="149" t="s">
        <v>198</v>
      </c>
      <c r="F45" s="52">
        <v>92</v>
      </c>
      <c r="G45" s="148"/>
      <c r="H45" s="131"/>
      <c r="I45" s="133"/>
      <c r="K45" s="131"/>
      <c r="L45" s="133"/>
    </row>
    <row r="46" spans="2:12" ht="15.75" thickBot="1">
      <c r="B46" s="149" t="s">
        <v>68</v>
      </c>
      <c r="C46" s="33">
        <v>184</v>
      </c>
      <c r="D46" s="150">
        <v>184</v>
      </c>
      <c r="E46" s="156" t="s">
        <v>198</v>
      </c>
      <c r="F46" s="157">
        <v>168</v>
      </c>
      <c r="G46" s="158">
        <f>SUM(F45:F46)</f>
        <v>260</v>
      </c>
      <c r="H46" s="131"/>
      <c r="I46" s="132"/>
      <c r="K46" s="131"/>
      <c r="L46" s="132"/>
    </row>
    <row r="47" spans="2:12">
      <c r="B47" s="149" t="s">
        <v>43</v>
      </c>
      <c r="C47" s="33">
        <v>80</v>
      </c>
      <c r="D47" s="150">
        <v>80</v>
      </c>
    </row>
    <row r="48" spans="2:12">
      <c r="B48" s="151" t="s">
        <v>69</v>
      </c>
      <c r="C48" s="33">
        <v>150</v>
      </c>
      <c r="D48" s="150"/>
    </row>
    <row r="49" spans="2:4">
      <c r="B49" s="151" t="s">
        <v>69</v>
      </c>
      <c r="C49" s="33">
        <v>120</v>
      </c>
      <c r="D49" s="150"/>
    </row>
    <row r="50" spans="2:4">
      <c r="B50" s="151" t="s">
        <v>69</v>
      </c>
      <c r="C50" s="33">
        <v>134</v>
      </c>
      <c r="D50" s="150"/>
    </row>
    <row r="51" spans="2:4">
      <c r="B51" s="151" t="s">
        <v>69</v>
      </c>
      <c r="C51" s="52">
        <v>100</v>
      </c>
      <c r="D51" s="150">
        <f>SUM(C48:C51)</f>
        <v>504</v>
      </c>
    </row>
    <row r="52" spans="2:4">
      <c r="B52" s="149" t="s">
        <v>55</v>
      </c>
      <c r="C52" s="33">
        <v>40</v>
      </c>
      <c r="D52" s="150">
        <v>40</v>
      </c>
    </row>
    <row r="53" spans="2:4">
      <c r="B53" s="149" t="s">
        <v>89</v>
      </c>
      <c r="C53" s="33">
        <v>100</v>
      </c>
      <c r="D53" s="150">
        <v>100</v>
      </c>
    </row>
    <row r="54" spans="2:4">
      <c r="B54" s="151" t="s">
        <v>39</v>
      </c>
      <c r="C54" s="52">
        <v>60</v>
      </c>
      <c r="D54" s="150"/>
    </row>
    <row r="55" spans="2:4">
      <c r="B55" s="151" t="s">
        <v>39</v>
      </c>
      <c r="C55" s="52">
        <v>92</v>
      </c>
      <c r="D55" s="150">
        <f>SUM(C54:C55)</f>
        <v>152</v>
      </c>
    </row>
    <row r="56" spans="2:4">
      <c r="B56" s="149" t="s">
        <v>59</v>
      </c>
      <c r="C56" s="33">
        <v>142</v>
      </c>
      <c r="D56" s="150">
        <v>142</v>
      </c>
    </row>
    <row r="57" spans="2:4">
      <c r="B57" s="151" t="s">
        <v>121</v>
      </c>
      <c r="C57" s="52">
        <v>45</v>
      </c>
      <c r="D57" s="150">
        <v>45</v>
      </c>
    </row>
    <row r="58" spans="2:4">
      <c r="B58" s="149" t="s">
        <v>58</v>
      </c>
      <c r="C58" s="33">
        <v>70</v>
      </c>
      <c r="D58" s="150">
        <v>70</v>
      </c>
    </row>
    <row r="59" spans="2:4">
      <c r="B59" s="151" t="s">
        <v>121</v>
      </c>
      <c r="C59" s="33">
        <v>60</v>
      </c>
      <c r="D59" s="150">
        <v>60</v>
      </c>
    </row>
    <row r="60" spans="2:4">
      <c r="B60" s="151" t="s">
        <v>171</v>
      </c>
      <c r="C60" s="52">
        <v>55</v>
      </c>
      <c r="D60" s="150">
        <v>55</v>
      </c>
    </row>
    <row r="61" spans="2:4">
      <c r="B61" s="151" t="s">
        <v>46</v>
      </c>
      <c r="C61" s="33">
        <v>60</v>
      </c>
      <c r="D61" s="150">
        <v>60</v>
      </c>
    </row>
    <row r="62" spans="2:4">
      <c r="B62" s="151" t="s">
        <v>62</v>
      </c>
      <c r="C62" s="33">
        <v>200</v>
      </c>
      <c r="D62" s="150"/>
    </row>
    <row r="63" spans="2:4">
      <c r="B63" s="151" t="s">
        <v>62</v>
      </c>
      <c r="C63" s="33">
        <v>100</v>
      </c>
      <c r="D63" s="150"/>
    </row>
    <row r="64" spans="2:4">
      <c r="B64" s="151" t="s">
        <v>62</v>
      </c>
      <c r="C64" s="33">
        <v>90</v>
      </c>
      <c r="D64" s="150">
        <f>SUM(C62:C64)</f>
        <v>390</v>
      </c>
    </row>
    <row r="65" spans="2:4">
      <c r="B65" s="151" t="s">
        <v>144</v>
      </c>
      <c r="C65" s="84">
        <v>192</v>
      </c>
      <c r="D65" s="150">
        <v>192</v>
      </c>
    </row>
    <row r="66" spans="2:4" ht="15.75" thickBot="1">
      <c r="B66" s="152" t="s">
        <v>172</v>
      </c>
      <c r="C66" s="153">
        <v>50</v>
      </c>
      <c r="D66" s="154">
        <v>50</v>
      </c>
    </row>
  </sheetData>
  <sortState ref="K3:L25">
    <sortCondition ref="K3:K25"/>
  </sortState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sheetPr published="0">
    <pageSetUpPr fitToPage="1"/>
  </sheetPr>
  <dimension ref="A1:T42"/>
  <sheetViews>
    <sheetView workbookViewId="0"/>
  </sheetViews>
  <sheetFormatPr baseColWidth="10" defaultRowHeight="15"/>
  <cols>
    <col min="1" max="1" width="3" style="54" bestFit="1" customWidth="1"/>
    <col min="2" max="2" width="23.5703125" style="54" customWidth="1"/>
    <col min="3" max="3" width="0.85546875" style="1" customWidth="1"/>
    <col min="4" max="4" width="20.7109375" style="4" bestFit="1" customWidth="1"/>
    <col min="5" max="5" width="0.85546875" style="4" customWidth="1"/>
    <col min="6" max="6" width="2.42578125" style="1" customWidth="1"/>
    <col min="7" max="7" width="7.140625" style="1" customWidth="1"/>
    <col min="8" max="8" width="4" style="1" customWidth="1"/>
    <col min="9" max="9" width="0.85546875" style="4" customWidth="1"/>
    <col min="10" max="10" width="7.140625" style="1" customWidth="1"/>
    <col min="11" max="11" width="4" style="1" customWidth="1"/>
    <col min="12" max="12" width="0.85546875" style="4" customWidth="1"/>
    <col min="13" max="13" width="7.140625" style="1" customWidth="1"/>
    <col min="14" max="14" width="4" style="1" customWidth="1"/>
    <col min="15" max="15" width="0.85546875" style="4" customWidth="1"/>
    <col min="16" max="16" width="7.140625" style="1" customWidth="1"/>
    <col min="17" max="17" width="4" style="1" customWidth="1"/>
    <col min="18" max="16384" width="11.42578125" style="1"/>
  </cols>
  <sheetData>
    <row r="1" spans="1:20" s="53" customFormat="1" ht="15.75" customHeight="1">
      <c r="A1" s="54"/>
      <c r="B1" s="54"/>
      <c r="C1" s="54"/>
      <c r="D1" s="54"/>
      <c r="E1" s="55"/>
      <c r="F1" s="56"/>
      <c r="G1" s="56"/>
      <c r="H1" s="56"/>
      <c r="I1" s="55"/>
      <c r="J1" s="56"/>
      <c r="K1" s="56"/>
      <c r="L1" s="55"/>
      <c r="M1" s="56"/>
      <c r="N1" s="56"/>
      <c r="O1" s="55"/>
      <c r="P1" s="56"/>
      <c r="Q1" s="56"/>
      <c r="S1" s="127" t="s">
        <v>239</v>
      </c>
      <c r="T1" s="127" t="s">
        <v>240</v>
      </c>
    </row>
    <row r="2" spans="1:20" s="53" customFormat="1">
      <c r="A2" s="54"/>
      <c r="B2" s="54"/>
      <c r="C2" s="54"/>
      <c r="D2" s="54"/>
      <c r="E2" s="55"/>
      <c r="F2" s="56"/>
      <c r="G2" s="56"/>
      <c r="H2" s="56"/>
      <c r="I2" s="55"/>
      <c r="J2" s="56"/>
      <c r="K2" s="56"/>
      <c r="L2" s="55"/>
      <c r="M2" s="56"/>
      <c r="N2" s="56"/>
      <c r="O2" s="55"/>
      <c r="P2" s="56"/>
      <c r="Q2" s="56"/>
      <c r="S2" s="137">
        <v>8839.5</v>
      </c>
      <c r="T2" s="137">
        <v>7181.5</v>
      </c>
    </row>
    <row r="3" spans="1:20" s="53" customFormat="1">
      <c r="A3" s="54"/>
      <c r="B3" s="54"/>
      <c r="C3" s="54"/>
      <c r="D3" s="54"/>
      <c r="E3" s="55"/>
      <c r="F3" s="92"/>
      <c r="I3" s="55"/>
      <c r="J3" s="117"/>
      <c r="K3" s="117"/>
      <c r="L3" s="55"/>
      <c r="M3" s="127"/>
      <c r="N3" s="127"/>
      <c r="O3" s="55"/>
      <c r="P3" s="141"/>
      <c r="Q3" s="141"/>
    </row>
    <row r="4" spans="1:20" s="53" customFormat="1">
      <c r="A4" s="54"/>
      <c r="B4" s="54"/>
      <c r="C4" s="54"/>
      <c r="D4" s="54"/>
      <c r="E4" s="55"/>
      <c r="F4" s="93"/>
      <c r="O4" s="141"/>
      <c r="P4" s="141"/>
      <c r="Q4" s="141"/>
    </row>
    <row r="5" spans="1:20" ht="15.75">
      <c r="C5" s="5"/>
      <c r="D5" s="12" t="s">
        <v>3</v>
      </c>
      <c r="E5" s="14"/>
      <c r="F5" s="94"/>
      <c r="G5" s="4"/>
      <c r="H5" s="4"/>
      <c r="J5" s="4"/>
      <c r="K5" s="4"/>
      <c r="M5" s="4"/>
      <c r="N5" s="4"/>
      <c r="P5" s="4"/>
      <c r="Q5" s="4"/>
    </row>
    <row r="6" spans="1:20" ht="15" customHeight="1">
      <c r="B6" s="44" t="s">
        <v>258</v>
      </c>
      <c r="C6" s="5"/>
      <c r="D6" s="13" t="s">
        <v>35</v>
      </c>
      <c r="E6" s="15"/>
      <c r="F6" s="95"/>
      <c r="G6" s="95"/>
      <c r="H6" s="95"/>
      <c r="I6" s="134"/>
      <c r="J6" s="95"/>
      <c r="K6" s="95"/>
      <c r="L6" s="134"/>
      <c r="M6" s="95"/>
      <c r="N6" s="95"/>
      <c r="O6" s="134"/>
      <c r="P6" s="95"/>
      <c r="Q6" s="95"/>
    </row>
    <row r="7" spans="1:20" ht="13.5" customHeight="1">
      <c r="B7" s="45" t="s">
        <v>259</v>
      </c>
      <c r="C7" s="6"/>
      <c r="D7" s="256" t="s">
        <v>5</v>
      </c>
      <c r="E7" s="10"/>
      <c r="F7" s="96"/>
      <c r="G7" s="135"/>
      <c r="H7" s="135"/>
      <c r="I7" s="136"/>
      <c r="J7" s="135"/>
      <c r="K7" s="135"/>
      <c r="L7" s="136"/>
      <c r="M7" s="135"/>
      <c r="N7" s="135"/>
      <c r="O7" s="136"/>
      <c r="P7" s="135"/>
      <c r="Q7" s="135"/>
    </row>
    <row r="8" spans="1:20" ht="15.75" customHeight="1">
      <c r="B8" s="208" t="s">
        <v>37</v>
      </c>
      <c r="C8" s="7"/>
      <c r="D8" s="257"/>
      <c r="E8" s="11"/>
      <c r="F8" s="96"/>
      <c r="G8" s="259" t="s">
        <v>125</v>
      </c>
      <c r="H8" s="260"/>
      <c r="I8" s="55"/>
      <c r="J8" s="259" t="s">
        <v>221</v>
      </c>
      <c r="K8" s="260"/>
      <c r="L8" s="55"/>
      <c r="M8" s="259" t="s">
        <v>236</v>
      </c>
      <c r="N8" s="260"/>
      <c r="O8" s="55"/>
      <c r="P8" s="259" t="s">
        <v>251</v>
      </c>
      <c r="Q8" s="260"/>
    </row>
    <row r="9" spans="1:20" ht="15" customHeight="1">
      <c r="B9" s="222"/>
      <c r="C9" s="7"/>
      <c r="D9" s="258"/>
      <c r="E9" s="11"/>
      <c r="F9" s="89"/>
      <c r="G9" s="192" t="s">
        <v>174</v>
      </c>
      <c r="H9" s="194"/>
      <c r="I9" s="14"/>
      <c r="J9" s="193" t="s">
        <v>227</v>
      </c>
      <c r="K9" s="194"/>
      <c r="L9" s="14"/>
      <c r="M9" s="193" t="s">
        <v>238</v>
      </c>
      <c r="N9" s="194"/>
      <c r="O9" s="14"/>
      <c r="P9" s="193" t="s">
        <v>252</v>
      </c>
      <c r="Q9" s="194"/>
    </row>
    <row r="10" spans="1:20" ht="15.75">
      <c r="A10" s="18">
        <v>1</v>
      </c>
      <c r="B10" s="26" t="s">
        <v>31</v>
      </c>
      <c r="C10" s="5"/>
      <c r="D10" s="16">
        <f>SUM(G10+J10+M10+P10)</f>
        <v>2483</v>
      </c>
      <c r="E10" s="11"/>
      <c r="F10" s="97">
        <v>1</v>
      </c>
      <c r="G10" s="52">
        <v>1035</v>
      </c>
      <c r="H10" s="9" t="s">
        <v>1</v>
      </c>
      <c r="I10" s="11"/>
      <c r="J10" s="52">
        <v>738</v>
      </c>
      <c r="K10" s="9" t="s">
        <v>1</v>
      </c>
      <c r="L10" s="11"/>
      <c r="M10" s="52">
        <v>526</v>
      </c>
      <c r="N10" s="9" t="s">
        <v>1</v>
      </c>
      <c r="O10" s="11"/>
      <c r="P10" s="52">
        <v>184</v>
      </c>
      <c r="Q10" s="9" t="s">
        <v>1</v>
      </c>
    </row>
    <row r="11" spans="1:20" ht="15.75">
      <c r="A11" s="18">
        <v>2</v>
      </c>
      <c r="B11" s="25" t="s">
        <v>16</v>
      </c>
      <c r="C11" s="5"/>
      <c r="D11" s="16">
        <f>SUM(G11+J11+M11+P11)</f>
        <v>1344</v>
      </c>
      <c r="E11" s="11"/>
      <c r="F11" s="97"/>
      <c r="G11" s="52">
        <v>368</v>
      </c>
      <c r="H11" s="9" t="s">
        <v>1</v>
      </c>
      <c r="I11" s="11"/>
      <c r="J11" s="52">
        <v>392</v>
      </c>
      <c r="K11" s="9" t="s">
        <v>1</v>
      </c>
      <c r="L11" s="11"/>
      <c r="M11" s="52">
        <v>150</v>
      </c>
      <c r="N11" s="9" t="s">
        <v>1</v>
      </c>
      <c r="O11" s="11"/>
      <c r="P11" s="52">
        <v>434</v>
      </c>
      <c r="Q11" s="9" t="s">
        <v>1</v>
      </c>
    </row>
    <row r="12" spans="1:20" ht="15.75">
      <c r="A12" s="18">
        <v>3</v>
      </c>
      <c r="B12" s="26" t="s">
        <v>117</v>
      </c>
      <c r="C12" s="5"/>
      <c r="D12" s="16">
        <f>SUM(G12+J12+M12+P12)</f>
        <v>1065.5</v>
      </c>
      <c r="E12" s="11"/>
      <c r="F12" s="97">
        <v>1</v>
      </c>
      <c r="G12" s="52">
        <v>504</v>
      </c>
      <c r="H12" s="9" t="s">
        <v>1</v>
      </c>
      <c r="I12" s="11"/>
      <c r="J12" s="52">
        <v>351.5</v>
      </c>
      <c r="K12" s="9" t="s">
        <v>1</v>
      </c>
      <c r="L12" s="11"/>
      <c r="M12" s="52">
        <v>110</v>
      </c>
      <c r="N12" s="9" t="s">
        <v>1</v>
      </c>
      <c r="O12" s="11"/>
      <c r="P12" s="52">
        <v>100</v>
      </c>
      <c r="Q12" s="9" t="s">
        <v>1</v>
      </c>
    </row>
    <row r="13" spans="1:20" ht="15.75">
      <c r="A13" s="18">
        <v>4</v>
      </c>
      <c r="B13" s="26" t="s">
        <v>14</v>
      </c>
      <c r="C13" s="5"/>
      <c r="D13" s="16">
        <f>SUM(G13+J13+M13+P13)</f>
        <v>1032</v>
      </c>
      <c r="E13" s="11"/>
      <c r="F13" s="97">
        <v>1</v>
      </c>
      <c r="G13" s="52">
        <v>295</v>
      </c>
      <c r="H13" s="9" t="s">
        <v>1</v>
      </c>
      <c r="I13" s="11"/>
      <c r="J13" s="52">
        <v>184</v>
      </c>
      <c r="K13" s="9" t="s">
        <v>1</v>
      </c>
      <c r="L13" s="11"/>
      <c r="M13" s="52">
        <v>228</v>
      </c>
      <c r="N13" s="9" t="s">
        <v>1</v>
      </c>
      <c r="O13" s="11"/>
      <c r="P13" s="52">
        <v>325</v>
      </c>
      <c r="Q13" s="9" t="s">
        <v>1</v>
      </c>
    </row>
    <row r="14" spans="1:20" ht="15.75">
      <c r="A14" s="18">
        <v>5</v>
      </c>
      <c r="B14" s="78" t="s">
        <v>107</v>
      </c>
      <c r="C14" s="5"/>
      <c r="D14" s="16">
        <f>SUM(G14+J14+M14+P14)</f>
        <v>900</v>
      </c>
      <c r="E14" s="11"/>
      <c r="F14" s="97">
        <v>1</v>
      </c>
      <c r="G14" s="52">
        <v>390</v>
      </c>
      <c r="H14" s="9" t="s">
        <v>1</v>
      </c>
      <c r="I14" s="11"/>
      <c r="J14" s="52">
        <v>350</v>
      </c>
      <c r="K14" s="9" t="s">
        <v>1</v>
      </c>
      <c r="L14" s="11"/>
      <c r="M14" s="52">
        <v>70</v>
      </c>
      <c r="N14" s="9" t="s">
        <v>1</v>
      </c>
      <c r="O14" s="11"/>
      <c r="P14" s="52">
        <v>90</v>
      </c>
      <c r="Q14" s="9" t="s">
        <v>1</v>
      </c>
    </row>
    <row r="15" spans="1:20" ht="15.75" customHeight="1">
      <c r="A15" s="18">
        <v>6</v>
      </c>
      <c r="B15" s="25" t="s">
        <v>102</v>
      </c>
      <c r="C15" s="5"/>
      <c r="D15" s="16">
        <f>SUM(G15+J15+M15+P15)</f>
        <v>864</v>
      </c>
      <c r="E15" s="11"/>
      <c r="F15" s="97"/>
      <c r="G15" s="52">
        <v>184</v>
      </c>
      <c r="H15" s="9" t="s">
        <v>1</v>
      </c>
      <c r="I15" s="11"/>
      <c r="J15" s="52">
        <v>384</v>
      </c>
      <c r="K15" s="9" t="s">
        <v>1</v>
      </c>
      <c r="L15" s="11"/>
      <c r="M15" s="52">
        <v>296</v>
      </c>
      <c r="N15" s="9" t="s">
        <v>1</v>
      </c>
      <c r="O15" s="11"/>
      <c r="P15" s="52"/>
      <c r="Q15" s="9"/>
    </row>
    <row r="16" spans="1:20" ht="15.75">
      <c r="A16" s="18">
        <v>7</v>
      </c>
      <c r="B16" s="25" t="s">
        <v>13</v>
      </c>
      <c r="C16" s="5"/>
      <c r="D16" s="16">
        <f>SUM(G16+J16+M16+P16)</f>
        <v>734</v>
      </c>
      <c r="E16" s="11"/>
      <c r="F16" s="97"/>
      <c r="G16" s="52">
        <v>214</v>
      </c>
      <c r="H16" s="9" t="s">
        <v>1</v>
      </c>
      <c r="I16" s="11"/>
      <c r="J16" s="52">
        <v>120</v>
      </c>
      <c r="K16" s="9" t="s">
        <v>1</v>
      </c>
      <c r="L16" s="11"/>
      <c r="M16" s="52">
        <v>200</v>
      </c>
      <c r="N16" s="9" t="s">
        <v>1</v>
      </c>
      <c r="O16" s="11"/>
      <c r="P16" s="52">
        <v>200</v>
      </c>
      <c r="Q16" s="9" t="s">
        <v>1</v>
      </c>
    </row>
    <row r="17" spans="1:17" ht="15.75" customHeight="1">
      <c r="A17" s="18">
        <v>8</v>
      </c>
      <c r="B17" s="25" t="s">
        <v>115</v>
      </c>
      <c r="C17" s="5"/>
      <c r="D17" s="16">
        <f>SUM(G17+J17+M17+P17)</f>
        <v>719</v>
      </c>
      <c r="E17" s="11"/>
      <c r="F17" s="97"/>
      <c r="G17" s="61">
        <v>297</v>
      </c>
      <c r="H17" s="9" t="s">
        <v>1</v>
      </c>
      <c r="I17" s="11"/>
      <c r="J17" s="61">
        <v>172</v>
      </c>
      <c r="K17" s="9" t="s">
        <v>1</v>
      </c>
      <c r="L17" s="11"/>
      <c r="M17" s="61">
        <v>100</v>
      </c>
      <c r="N17" s="9" t="s">
        <v>1</v>
      </c>
      <c r="O17" s="11"/>
      <c r="P17" s="61">
        <v>150</v>
      </c>
      <c r="Q17" s="9" t="s">
        <v>1</v>
      </c>
    </row>
    <row r="18" spans="1:17" ht="15.75" customHeight="1">
      <c r="A18" s="18">
        <v>8</v>
      </c>
      <c r="B18" s="79" t="s">
        <v>224</v>
      </c>
      <c r="C18" s="5"/>
      <c r="D18" s="16">
        <f>SUM(G18+J18+M18+P18)</f>
        <v>690</v>
      </c>
      <c r="E18" s="11"/>
      <c r="F18" s="97"/>
      <c r="G18" s="85"/>
      <c r="H18" s="9"/>
      <c r="I18" s="11"/>
      <c r="J18" s="85">
        <v>260</v>
      </c>
      <c r="K18" s="9" t="s">
        <v>1</v>
      </c>
      <c r="L18" s="11"/>
      <c r="M18" s="85">
        <v>50</v>
      </c>
      <c r="N18" s="9" t="s">
        <v>1</v>
      </c>
      <c r="O18" s="11"/>
      <c r="P18" s="85">
        <v>380</v>
      </c>
      <c r="Q18" s="9" t="s">
        <v>1</v>
      </c>
    </row>
    <row r="19" spans="1:17" ht="15.75">
      <c r="A19" s="18">
        <v>10</v>
      </c>
      <c r="B19" s="78" t="s">
        <v>129</v>
      </c>
      <c r="C19" s="5"/>
      <c r="D19" s="16">
        <f>SUM(G19+J19+M19+P19)</f>
        <v>560</v>
      </c>
      <c r="E19" s="47"/>
      <c r="F19" s="97">
        <v>1</v>
      </c>
      <c r="G19" s="52">
        <v>192</v>
      </c>
      <c r="H19" s="9" t="s">
        <v>1</v>
      </c>
      <c r="I19" s="47"/>
      <c r="J19" s="52"/>
      <c r="K19" s="9"/>
      <c r="L19" s="47"/>
      <c r="M19" s="52">
        <v>184</v>
      </c>
      <c r="N19" s="9" t="s">
        <v>1</v>
      </c>
      <c r="O19" s="47"/>
      <c r="P19" s="52">
        <v>184</v>
      </c>
      <c r="Q19" s="9" t="s">
        <v>1</v>
      </c>
    </row>
    <row r="20" spans="1:17" ht="15.75">
      <c r="A20" s="18">
        <v>11</v>
      </c>
      <c r="B20" s="78" t="s">
        <v>106</v>
      </c>
      <c r="C20" s="5"/>
      <c r="D20" s="16">
        <f>SUM(G20+J20+M20+P20)</f>
        <v>534</v>
      </c>
      <c r="E20" s="11"/>
      <c r="F20" s="97">
        <v>1</v>
      </c>
      <c r="G20" s="61">
        <v>310</v>
      </c>
      <c r="H20" s="9" t="s">
        <v>1</v>
      </c>
      <c r="I20" s="11"/>
      <c r="J20" s="61">
        <v>224</v>
      </c>
      <c r="K20" s="9" t="s">
        <v>1</v>
      </c>
      <c r="L20" s="11"/>
      <c r="M20" s="61"/>
      <c r="N20" s="9"/>
      <c r="O20" s="11"/>
      <c r="P20" s="61"/>
      <c r="Q20" s="9"/>
    </row>
    <row r="21" spans="1:17" ht="15.75">
      <c r="A21" s="18">
        <v>11</v>
      </c>
      <c r="B21" s="79" t="s">
        <v>225</v>
      </c>
      <c r="C21" s="5"/>
      <c r="D21" s="16">
        <f>SUM(G21+J21+M21+P21)</f>
        <v>492</v>
      </c>
      <c r="E21" s="47"/>
      <c r="F21" s="97"/>
      <c r="G21" s="52"/>
      <c r="H21" s="9"/>
      <c r="I21" s="47"/>
      <c r="J21" s="52">
        <v>50</v>
      </c>
      <c r="K21" s="9" t="s">
        <v>1</v>
      </c>
      <c r="L21" s="47"/>
      <c r="M21" s="52">
        <v>204</v>
      </c>
      <c r="N21" s="9" t="s">
        <v>1</v>
      </c>
      <c r="O21" s="47"/>
      <c r="P21" s="52">
        <v>238</v>
      </c>
      <c r="Q21" s="9" t="s">
        <v>1</v>
      </c>
    </row>
    <row r="22" spans="1:17" ht="15.75">
      <c r="A22" s="18">
        <v>13</v>
      </c>
      <c r="B22" s="26" t="s">
        <v>17</v>
      </c>
      <c r="C22" s="5"/>
      <c r="D22" s="16">
        <f>SUM(G22+J22+M22+P22)</f>
        <v>476</v>
      </c>
      <c r="E22" s="51"/>
      <c r="F22" s="97">
        <v>1</v>
      </c>
      <c r="G22" s="52">
        <v>276</v>
      </c>
      <c r="H22" s="9" t="s">
        <v>1</v>
      </c>
      <c r="I22" s="51"/>
      <c r="J22" s="52">
        <v>100</v>
      </c>
      <c r="K22" s="9" t="s">
        <v>1</v>
      </c>
      <c r="L22" s="51"/>
      <c r="M22" s="52"/>
      <c r="N22" s="9"/>
      <c r="O22" s="51"/>
      <c r="P22" s="52">
        <v>100</v>
      </c>
      <c r="Q22" s="9" t="s">
        <v>1</v>
      </c>
    </row>
    <row r="23" spans="1:17" ht="15.75">
      <c r="A23" s="18">
        <v>14</v>
      </c>
      <c r="B23" s="25" t="s">
        <v>28</v>
      </c>
      <c r="C23" s="5"/>
      <c r="D23" s="16">
        <f>SUM(G23+J23+M23+P23)</f>
        <v>444</v>
      </c>
      <c r="E23" s="51"/>
      <c r="F23" s="97"/>
      <c r="G23" s="52">
        <v>80</v>
      </c>
      <c r="H23" s="9" t="s">
        <v>1</v>
      </c>
      <c r="I23" s="51"/>
      <c r="J23" s="52">
        <v>140</v>
      </c>
      <c r="K23" s="9" t="s">
        <v>1</v>
      </c>
      <c r="L23" s="51"/>
      <c r="M23" s="52">
        <v>90</v>
      </c>
      <c r="N23" s="9" t="s">
        <v>1</v>
      </c>
      <c r="O23" s="51"/>
      <c r="P23" s="52">
        <v>134</v>
      </c>
      <c r="Q23" s="9" t="s">
        <v>1</v>
      </c>
    </row>
    <row r="24" spans="1:17" ht="15.75">
      <c r="A24" s="18">
        <v>14</v>
      </c>
      <c r="B24" s="25" t="s">
        <v>30</v>
      </c>
      <c r="C24" s="5"/>
      <c r="D24" s="16">
        <f>SUM(G24+J24+M24+P24)</f>
        <v>384</v>
      </c>
      <c r="E24" s="51"/>
      <c r="F24" s="97"/>
      <c r="G24" s="52">
        <v>200</v>
      </c>
      <c r="H24" s="9" t="s">
        <v>1</v>
      </c>
      <c r="I24" s="51"/>
      <c r="J24" s="52">
        <v>184</v>
      </c>
      <c r="K24" s="9" t="s">
        <v>1</v>
      </c>
      <c r="L24" s="51"/>
      <c r="M24" s="52"/>
      <c r="N24" s="9"/>
      <c r="O24" s="51"/>
      <c r="P24" s="52"/>
      <c r="Q24" s="9"/>
    </row>
    <row r="25" spans="1:17" ht="15.75">
      <c r="A25" s="18">
        <v>14</v>
      </c>
      <c r="B25" s="26" t="s">
        <v>100</v>
      </c>
      <c r="C25" s="5"/>
      <c r="D25" s="16">
        <f>SUM(G25+J25+M25+P25)</f>
        <v>368</v>
      </c>
      <c r="E25" s="51"/>
      <c r="F25" s="97">
        <v>1</v>
      </c>
      <c r="G25" s="52">
        <v>184</v>
      </c>
      <c r="H25" s="9" t="s">
        <v>1</v>
      </c>
      <c r="I25" s="51"/>
      <c r="J25" s="52">
        <v>184</v>
      </c>
      <c r="K25" s="9" t="s">
        <v>1</v>
      </c>
      <c r="L25" s="51"/>
      <c r="M25" s="52"/>
      <c r="N25" s="9"/>
      <c r="O25" s="51"/>
      <c r="P25" s="52"/>
      <c r="Q25" s="9"/>
    </row>
    <row r="26" spans="1:17" ht="15.75">
      <c r="A26" s="18">
        <v>17</v>
      </c>
      <c r="B26" s="26" t="s">
        <v>15</v>
      </c>
      <c r="C26" s="5"/>
      <c r="D26" s="16">
        <f>SUM(G26+J26+M26+P26)</f>
        <v>363</v>
      </c>
      <c r="E26" s="51"/>
      <c r="F26" s="97">
        <v>1</v>
      </c>
      <c r="G26" s="52">
        <v>178</v>
      </c>
      <c r="H26" s="9" t="s">
        <v>1</v>
      </c>
      <c r="I26" s="51"/>
      <c r="J26" s="52">
        <v>105</v>
      </c>
      <c r="K26" s="9" t="s">
        <v>1</v>
      </c>
      <c r="L26" s="51"/>
      <c r="M26" s="52"/>
      <c r="N26" s="9"/>
      <c r="O26" s="51"/>
      <c r="P26" s="52">
        <v>80</v>
      </c>
      <c r="Q26" s="9" t="s">
        <v>1</v>
      </c>
    </row>
    <row r="27" spans="1:17" ht="15.75">
      <c r="A27" s="18">
        <v>18</v>
      </c>
      <c r="B27" s="25" t="s">
        <v>104</v>
      </c>
      <c r="C27" s="5"/>
      <c r="D27" s="16">
        <f>SUM(G27+J27+M27+P27)</f>
        <v>315</v>
      </c>
      <c r="E27" s="51"/>
      <c r="F27" s="97"/>
      <c r="G27" s="52">
        <v>100</v>
      </c>
      <c r="H27" s="9" t="s">
        <v>1</v>
      </c>
      <c r="I27" s="51"/>
      <c r="J27" s="52">
        <v>70</v>
      </c>
      <c r="K27" s="9" t="s">
        <v>1</v>
      </c>
      <c r="L27" s="51"/>
      <c r="M27" s="52">
        <v>80</v>
      </c>
      <c r="N27" s="9" t="s">
        <v>1</v>
      </c>
      <c r="O27" s="51"/>
      <c r="P27" s="52">
        <v>65</v>
      </c>
      <c r="Q27" s="9" t="s">
        <v>1</v>
      </c>
    </row>
    <row r="28" spans="1:17" ht="15.75">
      <c r="A28" s="18">
        <v>19</v>
      </c>
      <c r="B28" s="79" t="s">
        <v>109</v>
      </c>
      <c r="C28" s="5"/>
      <c r="D28" s="16">
        <f>SUM(G28+J28+M28+P28)</f>
        <v>310</v>
      </c>
      <c r="E28" s="51"/>
      <c r="F28" s="97"/>
      <c r="G28" s="52">
        <v>142</v>
      </c>
      <c r="H28" s="9" t="s">
        <v>1</v>
      </c>
      <c r="I28" s="51"/>
      <c r="J28" s="52">
        <v>168</v>
      </c>
      <c r="K28" s="9" t="s">
        <v>1</v>
      </c>
      <c r="L28" s="51"/>
      <c r="M28" s="52"/>
      <c r="N28" s="9"/>
      <c r="O28" s="51"/>
      <c r="P28" s="52"/>
      <c r="Q28" s="9"/>
    </row>
    <row r="29" spans="1:17" ht="15.75">
      <c r="A29" s="18">
        <v>20</v>
      </c>
      <c r="B29" s="82" t="s">
        <v>176</v>
      </c>
      <c r="C29" s="5"/>
      <c r="D29" s="16">
        <f>SUM(G29+J29+M29+P29)</f>
        <v>275</v>
      </c>
      <c r="E29" s="51"/>
      <c r="F29" s="97">
        <v>1</v>
      </c>
      <c r="G29" s="52">
        <v>275</v>
      </c>
      <c r="H29" s="9" t="s">
        <v>1</v>
      </c>
      <c r="I29" s="51"/>
      <c r="J29" s="52"/>
      <c r="K29" s="9"/>
      <c r="L29" s="51"/>
      <c r="M29" s="52"/>
      <c r="N29" s="9"/>
      <c r="O29" s="51"/>
      <c r="P29" s="52"/>
      <c r="Q29" s="9"/>
    </row>
    <row r="30" spans="1:17" ht="15.75">
      <c r="A30" s="18">
        <v>21</v>
      </c>
      <c r="B30" s="25" t="s">
        <v>132</v>
      </c>
      <c r="C30" s="5"/>
      <c r="D30" s="16">
        <f>SUM(G30+J30+M30+P30)</f>
        <v>268.5</v>
      </c>
      <c r="E30" s="51"/>
      <c r="F30" s="97"/>
      <c r="G30" s="52">
        <v>176</v>
      </c>
      <c r="H30" s="9" t="s">
        <v>1</v>
      </c>
      <c r="I30" s="51"/>
      <c r="J30" s="52">
        <v>92.5</v>
      </c>
      <c r="K30" s="9" t="s">
        <v>1</v>
      </c>
      <c r="L30" s="51"/>
      <c r="M30" s="52"/>
      <c r="N30" s="9"/>
      <c r="O30" s="51"/>
      <c r="P30" s="52"/>
      <c r="Q30" s="9"/>
    </row>
    <row r="31" spans="1:17" ht="15.75">
      <c r="A31" s="18">
        <v>22</v>
      </c>
      <c r="B31" s="26" t="s">
        <v>105</v>
      </c>
      <c r="C31" s="5"/>
      <c r="D31" s="16">
        <f>SUM(G31+J31+M31+P31)</f>
        <v>252</v>
      </c>
      <c r="E31" s="51"/>
      <c r="F31" s="97">
        <v>1</v>
      </c>
      <c r="G31" s="52">
        <v>152</v>
      </c>
      <c r="H31" s="9" t="s">
        <v>1</v>
      </c>
      <c r="I31" s="51"/>
      <c r="J31" s="52">
        <v>100</v>
      </c>
      <c r="K31" s="9" t="s">
        <v>1</v>
      </c>
      <c r="L31" s="51"/>
      <c r="M31" s="52"/>
      <c r="N31" s="9"/>
      <c r="O31" s="51"/>
      <c r="P31" s="52"/>
      <c r="Q31" s="9"/>
    </row>
    <row r="32" spans="1:17" ht="15.75">
      <c r="A32" s="18">
        <v>23</v>
      </c>
      <c r="B32" s="28" t="s">
        <v>26</v>
      </c>
      <c r="C32" s="5"/>
      <c r="D32" s="16">
        <f>SUM(G32+J32+M32+P32)</f>
        <v>190</v>
      </c>
      <c r="E32" s="51"/>
      <c r="F32" s="97"/>
      <c r="G32" s="52">
        <v>70</v>
      </c>
      <c r="H32" s="9" t="s">
        <v>1</v>
      </c>
      <c r="I32" s="51"/>
      <c r="J32" s="52">
        <v>120</v>
      </c>
      <c r="K32" s="9" t="s">
        <v>1</v>
      </c>
      <c r="L32" s="51"/>
      <c r="M32" s="52"/>
      <c r="N32" s="9"/>
      <c r="O32" s="51"/>
      <c r="P32" s="52"/>
      <c r="Q32" s="9"/>
    </row>
    <row r="33" spans="1:17" ht="15.75">
      <c r="A33" s="18">
        <v>24</v>
      </c>
      <c r="B33" s="25" t="s">
        <v>101</v>
      </c>
      <c r="C33" s="5"/>
      <c r="D33" s="16">
        <f>SUM(G33+J33+M33+P33)</f>
        <v>187</v>
      </c>
      <c r="E33" s="51"/>
      <c r="F33" s="97"/>
      <c r="G33" s="52">
        <v>6</v>
      </c>
      <c r="H33" s="9" t="s">
        <v>1</v>
      </c>
      <c r="I33" s="51"/>
      <c r="J33" s="52">
        <v>181</v>
      </c>
      <c r="K33" s="9" t="s">
        <v>1</v>
      </c>
      <c r="L33" s="51"/>
      <c r="M33" s="52"/>
      <c r="N33" s="9"/>
      <c r="O33" s="51"/>
      <c r="P33" s="52"/>
      <c r="Q33" s="9"/>
    </row>
    <row r="34" spans="1:17" ht="15.75">
      <c r="A34" s="18">
        <v>25</v>
      </c>
      <c r="B34" s="26" t="s">
        <v>29</v>
      </c>
      <c r="C34" s="5"/>
      <c r="D34" s="16">
        <f>SUM(G34+J34+M34+P34)</f>
        <v>161</v>
      </c>
      <c r="E34" s="51"/>
      <c r="F34" s="97">
        <v>1</v>
      </c>
      <c r="G34" s="52">
        <v>90</v>
      </c>
      <c r="H34" s="9" t="s">
        <v>1</v>
      </c>
      <c r="I34" s="51"/>
      <c r="J34" s="52">
        <v>71</v>
      </c>
      <c r="K34" s="9" t="s">
        <v>1</v>
      </c>
      <c r="L34" s="51"/>
      <c r="M34" s="52"/>
      <c r="N34" s="9"/>
      <c r="O34" s="51"/>
      <c r="P34" s="52"/>
      <c r="Q34" s="9"/>
    </row>
    <row r="35" spans="1:17" ht="15.75">
      <c r="A35" s="18">
        <v>26</v>
      </c>
      <c r="B35" s="25" t="s">
        <v>103</v>
      </c>
      <c r="C35" s="5"/>
      <c r="D35" s="16">
        <f>SUM(G35+J35+M35+P35)</f>
        <v>160</v>
      </c>
      <c r="E35" s="51"/>
      <c r="F35" s="97"/>
      <c r="G35" s="52">
        <v>80</v>
      </c>
      <c r="H35" s="9" t="s">
        <v>1</v>
      </c>
      <c r="I35" s="51"/>
      <c r="J35" s="52">
        <v>80</v>
      </c>
      <c r="K35" s="9" t="s">
        <v>1</v>
      </c>
      <c r="L35" s="51"/>
      <c r="M35" s="52"/>
      <c r="N35" s="9"/>
      <c r="O35" s="51"/>
      <c r="P35" s="52"/>
      <c r="Q35" s="9"/>
    </row>
    <row r="36" spans="1:17" ht="15.75">
      <c r="A36" s="18">
        <v>27</v>
      </c>
      <c r="B36" s="82" t="s">
        <v>241</v>
      </c>
      <c r="C36" s="5"/>
      <c r="D36" s="16">
        <f>SUM(G36+J36+M36+P36)</f>
        <v>105</v>
      </c>
      <c r="E36" s="51"/>
      <c r="F36" s="97">
        <v>1</v>
      </c>
      <c r="G36" s="52">
        <v>105</v>
      </c>
      <c r="H36" s="9" t="s">
        <v>1</v>
      </c>
      <c r="I36" s="51"/>
      <c r="J36" s="52"/>
      <c r="K36" s="9"/>
      <c r="L36" s="51"/>
      <c r="M36" s="52"/>
      <c r="N36" s="9"/>
      <c r="O36" s="51"/>
      <c r="P36" s="52"/>
      <c r="Q36" s="9"/>
    </row>
    <row r="37" spans="1:17" ht="15.75">
      <c r="A37" s="18">
        <v>28</v>
      </c>
      <c r="B37" s="78" t="s">
        <v>242</v>
      </c>
      <c r="C37" s="5"/>
      <c r="D37" s="16">
        <f>SUM(G37+J37+M37+P37)</f>
        <v>100</v>
      </c>
      <c r="E37" s="51"/>
      <c r="F37" s="97">
        <v>1</v>
      </c>
      <c r="G37" s="52"/>
      <c r="H37" s="9"/>
      <c r="I37" s="51"/>
      <c r="J37" s="52"/>
      <c r="K37" s="9"/>
      <c r="L37" s="51"/>
      <c r="M37" s="52">
        <v>100</v>
      </c>
      <c r="N37" s="9" t="s">
        <v>1</v>
      </c>
      <c r="O37" s="51"/>
      <c r="P37" s="52"/>
      <c r="Q37" s="9"/>
    </row>
    <row r="38" spans="1:17" ht="15.75">
      <c r="A38" s="18">
        <v>29</v>
      </c>
      <c r="B38" s="78" t="s">
        <v>108</v>
      </c>
      <c r="C38" s="5"/>
      <c r="D38" s="16">
        <f>SUM(G38+J38+M38+P38)</f>
        <v>60</v>
      </c>
      <c r="E38" s="51"/>
      <c r="F38" s="97">
        <v>1</v>
      </c>
      <c r="G38" s="52">
        <v>60</v>
      </c>
      <c r="H38" s="9" t="s">
        <v>1</v>
      </c>
      <c r="I38" s="51"/>
      <c r="J38" s="52"/>
      <c r="K38" s="9"/>
      <c r="L38" s="51"/>
      <c r="M38" s="52"/>
      <c r="N38" s="9"/>
      <c r="O38" s="51"/>
      <c r="P38" s="52"/>
      <c r="Q38" s="9"/>
    </row>
    <row r="39" spans="1:17" ht="15.75">
      <c r="A39" s="18">
        <v>30</v>
      </c>
      <c r="B39" s="82" t="s">
        <v>177</v>
      </c>
      <c r="C39" s="5"/>
      <c r="D39" s="16">
        <f>SUM(G39+J39+M39+P39)</f>
        <v>55</v>
      </c>
      <c r="E39" s="51"/>
      <c r="F39" s="97">
        <v>1</v>
      </c>
      <c r="G39" s="52">
        <v>55</v>
      </c>
      <c r="H39" s="9" t="s">
        <v>1</v>
      </c>
      <c r="I39" s="51"/>
      <c r="J39" s="52"/>
      <c r="K39" s="9"/>
      <c r="L39" s="51"/>
      <c r="M39" s="52"/>
      <c r="N39" s="9"/>
      <c r="O39" s="51"/>
      <c r="P39" s="52"/>
      <c r="Q39" s="9"/>
    </row>
    <row r="40" spans="1:17" ht="15.75">
      <c r="A40" s="18">
        <v>31</v>
      </c>
      <c r="B40" s="78" t="s">
        <v>178</v>
      </c>
      <c r="C40" s="5"/>
      <c r="D40" s="16">
        <f>SUM(G40+J40+M40+P40)</f>
        <v>50</v>
      </c>
      <c r="E40" s="51"/>
      <c r="F40" s="97">
        <v>1</v>
      </c>
      <c r="G40" s="52">
        <v>50</v>
      </c>
      <c r="H40" s="9" t="s">
        <v>1</v>
      </c>
      <c r="I40" s="51"/>
      <c r="J40" s="52"/>
      <c r="K40" s="9"/>
      <c r="L40" s="51"/>
      <c r="M40" s="52"/>
      <c r="N40" s="9"/>
      <c r="O40" s="51"/>
      <c r="P40" s="52"/>
      <c r="Q40" s="9"/>
    </row>
    <row r="41" spans="1:17" ht="15.75">
      <c r="A41" s="18">
        <v>32</v>
      </c>
      <c r="B41" s="25" t="s">
        <v>116</v>
      </c>
      <c r="C41" s="5"/>
      <c r="D41" s="16">
        <f>SUM(G41+J41+M41+P41)</f>
        <v>40</v>
      </c>
      <c r="E41" s="51"/>
      <c r="F41" s="97"/>
      <c r="G41" s="52">
        <v>40</v>
      </c>
      <c r="H41" s="9" t="s">
        <v>1</v>
      </c>
      <c r="I41" s="51"/>
      <c r="J41" s="52"/>
      <c r="K41" s="9"/>
      <c r="L41" s="51"/>
      <c r="M41" s="52"/>
      <c r="N41" s="9"/>
      <c r="O41" s="51"/>
      <c r="P41" s="52"/>
      <c r="Q41" s="9"/>
    </row>
    <row r="42" spans="1:17" ht="15.75">
      <c r="A42" s="18">
        <v>32</v>
      </c>
      <c r="B42" s="79" t="s">
        <v>226</v>
      </c>
      <c r="C42" s="5"/>
      <c r="D42" s="16">
        <f>SUM(G42+J42+M42+P42)</f>
        <v>40</v>
      </c>
      <c r="E42" s="51"/>
      <c r="F42" s="97"/>
      <c r="G42" s="52"/>
      <c r="H42" s="9"/>
      <c r="I42" s="51"/>
      <c r="J42" s="52">
        <v>40</v>
      </c>
      <c r="K42" s="9" t="s">
        <v>1</v>
      </c>
      <c r="L42" s="51"/>
      <c r="M42" s="52"/>
      <c r="N42" s="9"/>
      <c r="O42" s="51"/>
      <c r="P42" s="52"/>
      <c r="Q42" s="9"/>
    </row>
  </sheetData>
  <sortState ref="B10:Q42">
    <sortCondition descending="1" ref="D10:D42"/>
  </sortState>
  <mergeCells count="10">
    <mergeCell ref="B8:B9"/>
    <mergeCell ref="G9:H9"/>
    <mergeCell ref="D7:D9"/>
    <mergeCell ref="G8:H8"/>
    <mergeCell ref="P8:Q8"/>
    <mergeCell ref="P9:Q9"/>
    <mergeCell ref="M8:N8"/>
    <mergeCell ref="M9:N9"/>
    <mergeCell ref="J8:K8"/>
    <mergeCell ref="J9:K9"/>
  </mergeCells>
  <pageMargins left="0.39370078740157483" right="0.23622047244094491" top="0.6692913385826772" bottom="0.74803149606299213" header="0.31496062992125984" footer="0.31496062992125984"/>
  <pageSetup paperSize="9" fitToHeight="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published="0"/>
  <dimension ref="A1:AI10"/>
  <sheetViews>
    <sheetView workbookViewId="0">
      <selection activeCell="Y16" sqref="Y16"/>
    </sheetView>
  </sheetViews>
  <sheetFormatPr baseColWidth="10" defaultRowHeight="18.75"/>
  <cols>
    <col min="1" max="1" width="7" style="38" bestFit="1" customWidth="1"/>
    <col min="2" max="2" width="8.5703125" style="38" bestFit="1" customWidth="1"/>
    <col min="3" max="3" width="0.85546875" style="39" customWidth="1"/>
    <col min="4" max="4" width="3.5703125" style="35" bestFit="1" customWidth="1"/>
    <col min="5" max="5" width="7.5703125" style="35" bestFit="1" customWidth="1"/>
    <col min="6" max="6" width="5.42578125" style="35" bestFit="1" customWidth="1"/>
    <col min="7" max="7" width="3.85546875" style="35" bestFit="1" customWidth="1"/>
    <col min="8" max="8" width="0.85546875" style="39" customWidth="1"/>
    <col min="9" max="9" width="3.5703125" style="35" bestFit="1" customWidth="1"/>
    <col min="10" max="10" width="7.5703125" style="35" bestFit="1" customWidth="1"/>
    <col min="11" max="11" width="5.42578125" style="35" bestFit="1" customWidth="1"/>
    <col min="12" max="12" width="3.85546875" style="35" bestFit="1" customWidth="1"/>
    <col min="13" max="13" width="0.85546875" style="39" customWidth="1"/>
    <col min="14" max="14" width="5.85546875" style="35" customWidth="1"/>
    <col min="15" max="15" width="7.5703125" style="35" bestFit="1" customWidth="1"/>
    <col min="16" max="16" width="5.42578125" style="35" bestFit="1" customWidth="1"/>
    <col min="17" max="17" width="7.5703125" style="35" customWidth="1"/>
    <col min="18" max="18" width="0.85546875" style="39" customWidth="1"/>
    <col min="19" max="19" width="8.28515625" style="35" customWidth="1"/>
    <col min="20" max="20" width="7.5703125" style="35" bestFit="1" customWidth="1"/>
    <col min="21" max="21" width="5.42578125" style="35" bestFit="1" customWidth="1"/>
    <col min="22" max="22" width="5.28515625" style="35" customWidth="1"/>
    <col min="23" max="23" width="0.85546875" style="39" customWidth="1"/>
    <col min="24" max="24" width="3.5703125" style="35" bestFit="1" customWidth="1"/>
    <col min="25" max="25" width="7.5703125" style="35" bestFit="1" customWidth="1"/>
    <col min="26" max="26" width="5.42578125" style="35" bestFit="1" customWidth="1"/>
    <col min="27" max="27" width="3.85546875" style="35" bestFit="1" customWidth="1"/>
    <col min="28" max="28" width="0.85546875" customWidth="1"/>
    <col min="29" max="30" width="8.7109375" style="35" customWidth="1"/>
    <col min="31" max="32" width="8.7109375" customWidth="1"/>
    <col min="33" max="33" width="0.7109375" customWidth="1"/>
    <col min="34" max="35" width="8.7109375" customWidth="1"/>
  </cols>
  <sheetData>
    <row r="1" spans="1:35">
      <c r="C1" s="40"/>
      <c r="D1" s="263" t="s">
        <v>22</v>
      </c>
      <c r="E1" s="264"/>
      <c r="F1" s="264"/>
      <c r="G1" s="264"/>
      <c r="H1" s="40"/>
      <c r="I1" s="263" t="s">
        <v>23</v>
      </c>
      <c r="J1" s="264"/>
      <c r="K1" s="264"/>
      <c r="L1" s="264"/>
      <c r="M1" s="40"/>
      <c r="N1" s="263" t="s">
        <v>24</v>
      </c>
      <c r="O1" s="264"/>
      <c r="P1" s="264"/>
      <c r="Q1" s="264"/>
      <c r="R1" s="40"/>
      <c r="S1" s="263" t="s">
        <v>27</v>
      </c>
      <c r="T1" s="264"/>
      <c r="U1" s="264"/>
      <c r="V1" s="264"/>
      <c r="W1" s="40"/>
      <c r="X1" s="263" t="s">
        <v>25</v>
      </c>
      <c r="Y1" s="264"/>
      <c r="Z1" s="264"/>
      <c r="AA1" s="264"/>
      <c r="AB1" s="43"/>
      <c r="AC1" s="164" t="s">
        <v>130</v>
      </c>
      <c r="AD1" s="166"/>
      <c r="AE1" s="269" t="s">
        <v>35</v>
      </c>
      <c r="AF1" s="269"/>
    </row>
    <row r="2" spans="1:35">
      <c r="B2" s="41" t="s">
        <v>19</v>
      </c>
      <c r="C2" s="40"/>
      <c r="D2" s="36" t="s">
        <v>20</v>
      </c>
      <c r="E2" s="36" t="s">
        <v>21</v>
      </c>
      <c r="F2" s="36" t="s">
        <v>95</v>
      </c>
      <c r="G2" s="36" t="s">
        <v>12</v>
      </c>
      <c r="H2" s="40"/>
      <c r="I2" s="36" t="s">
        <v>20</v>
      </c>
      <c r="J2" s="36" t="s">
        <v>21</v>
      </c>
      <c r="K2" s="36" t="s">
        <v>95</v>
      </c>
      <c r="L2" s="36" t="s">
        <v>12</v>
      </c>
      <c r="M2" s="40"/>
      <c r="N2" s="36" t="s">
        <v>20</v>
      </c>
      <c r="O2" s="36" t="s">
        <v>21</v>
      </c>
      <c r="P2" s="36" t="s">
        <v>95</v>
      </c>
      <c r="Q2" s="36" t="s">
        <v>12</v>
      </c>
      <c r="R2" s="40"/>
      <c r="S2" s="36" t="s">
        <v>20</v>
      </c>
      <c r="T2" s="36" t="s">
        <v>21</v>
      </c>
      <c r="U2" s="36" t="s">
        <v>95</v>
      </c>
      <c r="V2" s="36" t="s">
        <v>12</v>
      </c>
      <c r="W2" s="40"/>
      <c r="X2" s="36" t="s">
        <v>20</v>
      </c>
      <c r="Y2" s="36" t="s">
        <v>21</v>
      </c>
      <c r="Z2" s="36" t="s">
        <v>95</v>
      </c>
      <c r="AA2" s="36" t="s">
        <v>12</v>
      </c>
      <c r="AB2" s="43"/>
      <c r="AC2" s="36" t="s">
        <v>95</v>
      </c>
      <c r="AD2" s="36" t="s">
        <v>12</v>
      </c>
      <c r="AE2" s="36" t="s">
        <v>95</v>
      </c>
      <c r="AF2" s="36" t="s">
        <v>12</v>
      </c>
    </row>
    <row r="3" spans="1:35">
      <c r="A3" s="39">
        <v>2019</v>
      </c>
      <c r="B3" s="42">
        <f>SUM(D3+I3+N3+S3+X3)</f>
        <v>82</v>
      </c>
      <c r="C3" s="40"/>
      <c r="D3" s="36">
        <v>36</v>
      </c>
      <c r="E3" s="36">
        <v>20</v>
      </c>
      <c r="F3" s="36">
        <v>19</v>
      </c>
      <c r="G3" s="36">
        <v>17</v>
      </c>
      <c r="H3" s="40"/>
      <c r="I3" s="36">
        <v>12</v>
      </c>
      <c r="J3" s="36">
        <v>3</v>
      </c>
      <c r="K3" s="36">
        <v>8</v>
      </c>
      <c r="L3" s="36">
        <v>4</v>
      </c>
      <c r="M3" s="40"/>
      <c r="N3" s="36">
        <v>20</v>
      </c>
      <c r="O3" s="36">
        <v>8</v>
      </c>
      <c r="P3" s="36">
        <v>15</v>
      </c>
      <c r="Q3" s="36">
        <v>5</v>
      </c>
      <c r="R3" s="40"/>
      <c r="S3" s="36">
        <v>13</v>
      </c>
      <c r="T3" s="36">
        <v>8</v>
      </c>
      <c r="U3" s="36">
        <v>6</v>
      </c>
      <c r="V3" s="36">
        <v>7</v>
      </c>
      <c r="W3" s="40"/>
      <c r="X3" s="36">
        <v>1</v>
      </c>
      <c r="Y3" s="36">
        <v>1</v>
      </c>
      <c r="Z3" s="36">
        <v>1</v>
      </c>
      <c r="AA3" s="36">
        <v>0</v>
      </c>
      <c r="AB3" s="43"/>
      <c r="AC3" s="27">
        <f t="shared" ref="AC3:AD5" si="0">SUM(F3+K3+P3+U3+Z3)</f>
        <v>49</v>
      </c>
      <c r="AD3" s="27">
        <f t="shared" si="0"/>
        <v>33</v>
      </c>
      <c r="AE3" s="27">
        <v>17</v>
      </c>
      <c r="AF3" s="27">
        <v>15</v>
      </c>
    </row>
    <row r="4" spans="1:35">
      <c r="A4" s="39">
        <v>2021</v>
      </c>
      <c r="B4" s="42">
        <f>SUM(AC4:AD4)</f>
        <v>54</v>
      </c>
      <c r="C4" s="40"/>
      <c r="D4" s="36">
        <v>29</v>
      </c>
      <c r="E4" s="36">
        <v>13</v>
      </c>
      <c r="F4" s="36">
        <v>14</v>
      </c>
      <c r="G4" s="36">
        <v>15</v>
      </c>
      <c r="H4" s="40"/>
      <c r="I4" s="36">
        <v>4</v>
      </c>
      <c r="J4" s="36">
        <v>0</v>
      </c>
      <c r="K4" s="36">
        <v>3</v>
      </c>
      <c r="L4" s="36">
        <v>1</v>
      </c>
      <c r="M4" s="40"/>
      <c r="N4" s="36">
        <v>15</v>
      </c>
      <c r="O4" s="36">
        <v>5</v>
      </c>
      <c r="P4" s="36">
        <v>5</v>
      </c>
      <c r="Q4" s="36">
        <v>10</v>
      </c>
      <c r="R4" s="40"/>
      <c r="S4" s="36">
        <v>4</v>
      </c>
      <c r="T4" s="36">
        <v>2</v>
      </c>
      <c r="U4" s="36">
        <v>0</v>
      </c>
      <c r="V4" s="36">
        <v>4</v>
      </c>
      <c r="W4" s="40"/>
      <c r="X4" s="36">
        <v>2</v>
      </c>
      <c r="Y4" s="36">
        <v>1</v>
      </c>
      <c r="Z4" s="36">
        <v>1</v>
      </c>
      <c r="AA4" s="36">
        <v>1</v>
      </c>
      <c r="AB4" s="43"/>
      <c r="AC4" s="27">
        <f t="shared" si="0"/>
        <v>23</v>
      </c>
      <c r="AD4" s="27">
        <f t="shared" si="0"/>
        <v>31</v>
      </c>
      <c r="AE4" s="27">
        <v>13</v>
      </c>
      <c r="AF4" s="27">
        <v>10</v>
      </c>
    </row>
    <row r="5" spans="1:35">
      <c r="A5" s="39">
        <v>2022</v>
      </c>
      <c r="B5" s="42">
        <f>SUM(AC5:AD5)</f>
        <v>93</v>
      </c>
      <c r="C5" s="40"/>
      <c r="D5" s="36">
        <v>37</v>
      </c>
      <c r="E5" s="36">
        <v>16</v>
      </c>
      <c r="F5" s="36">
        <v>17</v>
      </c>
      <c r="G5" s="36">
        <v>20</v>
      </c>
      <c r="H5" s="40"/>
      <c r="I5" s="36">
        <v>12</v>
      </c>
      <c r="J5" s="36">
        <v>5</v>
      </c>
      <c r="K5" s="36">
        <v>5</v>
      </c>
      <c r="L5" s="36">
        <v>7</v>
      </c>
      <c r="M5" s="40"/>
      <c r="N5" s="36">
        <v>5</v>
      </c>
      <c r="O5" s="36">
        <v>0</v>
      </c>
      <c r="P5" s="36">
        <v>3</v>
      </c>
      <c r="Q5" s="36">
        <v>2</v>
      </c>
      <c r="R5" s="40"/>
      <c r="S5" s="36">
        <v>32</v>
      </c>
      <c r="T5" s="36">
        <v>22</v>
      </c>
      <c r="U5" s="36">
        <v>9</v>
      </c>
      <c r="V5" s="36">
        <v>23</v>
      </c>
      <c r="W5" s="40"/>
      <c r="X5" s="36">
        <v>7</v>
      </c>
      <c r="Y5" s="36">
        <v>2</v>
      </c>
      <c r="Z5" s="36">
        <v>1</v>
      </c>
      <c r="AA5" s="36">
        <v>6</v>
      </c>
      <c r="AB5" s="43"/>
      <c r="AC5" s="27">
        <f t="shared" si="0"/>
        <v>35</v>
      </c>
      <c r="AD5" s="27">
        <f t="shared" si="0"/>
        <v>58</v>
      </c>
      <c r="AE5" s="27">
        <v>16</v>
      </c>
      <c r="AF5" s="27">
        <v>19</v>
      </c>
    </row>
    <row r="6" spans="1:35">
      <c r="A6" s="69"/>
      <c r="B6" s="70"/>
      <c r="C6" s="71"/>
      <c r="D6" s="72"/>
      <c r="E6" s="72"/>
      <c r="F6" s="72"/>
      <c r="G6" s="72"/>
      <c r="H6" s="71"/>
      <c r="I6" s="72"/>
      <c r="J6" s="72"/>
      <c r="K6" s="72"/>
      <c r="L6" s="72"/>
      <c r="M6" s="71"/>
      <c r="N6" s="72"/>
      <c r="O6" s="72"/>
      <c r="P6" s="72"/>
      <c r="Q6" s="72"/>
      <c r="R6" s="71"/>
      <c r="S6" s="72"/>
      <c r="T6" s="72"/>
      <c r="U6" s="72"/>
      <c r="V6" s="72"/>
      <c r="W6" s="71"/>
      <c r="X6" s="72"/>
      <c r="Y6" s="72"/>
      <c r="Z6" s="72"/>
      <c r="AA6" s="72"/>
      <c r="AB6" s="5"/>
      <c r="AC6" s="73"/>
      <c r="AD6" s="73"/>
    </row>
    <row r="7" spans="1:35">
      <c r="C7" s="40"/>
      <c r="D7" s="261" t="s">
        <v>22</v>
      </c>
      <c r="E7" s="262"/>
      <c r="F7" s="262"/>
      <c r="G7" s="262"/>
      <c r="H7" s="40"/>
      <c r="I7" s="261" t="s">
        <v>23</v>
      </c>
      <c r="J7" s="262"/>
      <c r="K7" s="262"/>
      <c r="L7" s="262"/>
      <c r="M7" s="40"/>
      <c r="N7" s="261" t="s">
        <v>94</v>
      </c>
      <c r="O7" s="262"/>
      <c r="P7" s="262"/>
      <c r="Q7" s="262"/>
      <c r="R7" s="40"/>
      <c r="S7" s="261" t="s">
        <v>25</v>
      </c>
      <c r="T7" s="262"/>
      <c r="U7" s="262"/>
      <c r="V7" s="262"/>
      <c r="W7" s="40"/>
      <c r="X7" s="261" t="s">
        <v>160</v>
      </c>
      <c r="Y7" s="262"/>
      <c r="Z7" s="262"/>
      <c r="AA7" s="262"/>
      <c r="AB7" s="106"/>
      <c r="AC7" s="267" t="s">
        <v>130</v>
      </c>
      <c r="AD7" s="268"/>
      <c r="AE7" s="268"/>
      <c r="AF7" s="268"/>
      <c r="AG7" s="43"/>
      <c r="AH7" s="266" t="s">
        <v>35</v>
      </c>
      <c r="AI7" s="266"/>
    </row>
    <row r="8" spans="1:35">
      <c r="B8" s="41" t="s">
        <v>19</v>
      </c>
      <c r="C8" s="40"/>
      <c r="D8" s="36" t="s">
        <v>20</v>
      </c>
      <c r="E8" s="36" t="s">
        <v>21</v>
      </c>
      <c r="F8" s="36" t="s">
        <v>95</v>
      </c>
      <c r="G8" s="36" t="s">
        <v>12</v>
      </c>
      <c r="H8" s="40"/>
      <c r="I8" s="36" t="s">
        <v>20</v>
      </c>
      <c r="J8" s="36" t="s">
        <v>21</v>
      </c>
      <c r="K8" s="36" t="s">
        <v>95</v>
      </c>
      <c r="L8" s="36" t="s">
        <v>12</v>
      </c>
      <c r="M8" s="40"/>
      <c r="N8" s="36" t="s">
        <v>20</v>
      </c>
      <c r="O8" s="36" t="s">
        <v>21</v>
      </c>
      <c r="P8" s="36" t="s">
        <v>95</v>
      </c>
      <c r="Q8" s="36" t="s">
        <v>12</v>
      </c>
      <c r="R8" s="40"/>
      <c r="S8" s="36" t="s">
        <v>20</v>
      </c>
      <c r="T8" s="36" t="s">
        <v>21</v>
      </c>
      <c r="U8" s="36" t="s">
        <v>95</v>
      </c>
      <c r="V8" s="36" t="s">
        <v>12</v>
      </c>
      <c r="W8" s="40"/>
      <c r="X8" s="36" t="s">
        <v>20</v>
      </c>
      <c r="Y8" s="36" t="s">
        <v>21</v>
      </c>
      <c r="Z8" s="36" t="s">
        <v>95</v>
      </c>
      <c r="AA8" s="36" t="s">
        <v>12</v>
      </c>
      <c r="AB8" s="106"/>
      <c r="AC8" s="265" t="s">
        <v>95</v>
      </c>
      <c r="AD8" s="166"/>
      <c r="AE8" s="265" t="s">
        <v>12</v>
      </c>
      <c r="AF8" s="166"/>
      <c r="AG8" s="43"/>
      <c r="AH8" s="36" t="s">
        <v>95</v>
      </c>
      <c r="AI8" s="36" t="s">
        <v>12</v>
      </c>
    </row>
    <row r="9" spans="1:35">
      <c r="A9" s="39">
        <v>2023</v>
      </c>
      <c r="B9" s="42">
        <f>SUM(AC9+AE9)</f>
        <v>96</v>
      </c>
      <c r="C9" s="40"/>
      <c r="D9" s="36">
        <f>SUM(F9:G9)</f>
        <v>36</v>
      </c>
      <c r="E9" s="36">
        <v>18</v>
      </c>
      <c r="F9" s="36">
        <v>16</v>
      </c>
      <c r="G9" s="36">
        <v>20</v>
      </c>
      <c r="H9" s="40"/>
      <c r="I9" s="36">
        <f>SUM(K9:L9)</f>
        <v>15</v>
      </c>
      <c r="J9" s="36">
        <v>13</v>
      </c>
      <c r="K9" s="36">
        <v>7</v>
      </c>
      <c r="L9" s="36">
        <v>8</v>
      </c>
      <c r="M9" s="40"/>
      <c r="N9" s="36">
        <f>SUM(P9:Q9)</f>
        <v>32</v>
      </c>
      <c r="O9" s="36">
        <v>17</v>
      </c>
      <c r="P9" s="36">
        <v>14</v>
      </c>
      <c r="Q9" s="36">
        <v>18</v>
      </c>
      <c r="R9" s="40"/>
      <c r="S9" s="36">
        <f>SUM(U9:V9)</f>
        <v>13</v>
      </c>
      <c r="T9" s="36">
        <v>4</v>
      </c>
      <c r="U9" s="36">
        <v>6</v>
      </c>
      <c r="V9" s="36">
        <v>7</v>
      </c>
      <c r="W9" s="40"/>
      <c r="X9" s="36"/>
      <c r="Y9" s="36"/>
      <c r="Z9" s="36"/>
      <c r="AA9" s="36"/>
      <c r="AB9" s="106"/>
      <c r="AC9" s="265">
        <f>SUM(F9+K9+P9+U9)</f>
        <v>43</v>
      </c>
      <c r="AD9" s="166"/>
      <c r="AE9" s="265">
        <f>SUM(G9+L9+Q9+V9)</f>
        <v>53</v>
      </c>
      <c r="AF9" s="166"/>
      <c r="AG9" s="43"/>
      <c r="AH9" s="27">
        <v>15</v>
      </c>
      <c r="AI9" s="27">
        <v>20</v>
      </c>
    </row>
    <row r="10" spans="1:35">
      <c r="A10" s="39">
        <v>2024</v>
      </c>
      <c r="B10" s="42">
        <f>SUM(AC10+AE10)</f>
        <v>90</v>
      </c>
      <c r="C10" s="40"/>
      <c r="D10" s="36">
        <f>SUM(F10:G10)</f>
        <v>30</v>
      </c>
      <c r="E10" s="36">
        <v>11</v>
      </c>
      <c r="F10" s="36">
        <v>12</v>
      </c>
      <c r="G10" s="36">
        <v>18</v>
      </c>
      <c r="H10" s="40"/>
      <c r="I10" s="36">
        <f>SUM(K10:L10)</f>
        <v>21</v>
      </c>
      <c r="J10" s="36">
        <v>10</v>
      </c>
      <c r="K10" s="36">
        <v>9</v>
      </c>
      <c r="L10" s="36">
        <v>12</v>
      </c>
      <c r="M10" s="40"/>
      <c r="N10" s="36">
        <f>SUM(P10:Q10)</f>
        <v>27</v>
      </c>
      <c r="O10" s="36">
        <v>11</v>
      </c>
      <c r="P10" s="36">
        <v>19</v>
      </c>
      <c r="Q10" s="36">
        <v>8</v>
      </c>
      <c r="R10" s="40"/>
      <c r="S10" s="36">
        <f>SUM(U10:V10)</f>
        <v>9</v>
      </c>
      <c r="T10" s="36">
        <v>1</v>
      </c>
      <c r="U10" s="36">
        <v>6</v>
      </c>
      <c r="V10" s="36">
        <v>3</v>
      </c>
      <c r="W10" s="40"/>
      <c r="X10" s="36">
        <f>SUM(Z10:AA10)</f>
        <v>3</v>
      </c>
      <c r="Y10" s="36">
        <v>1</v>
      </c>
      <c r="Z10" s="36">
        <v>2</v>
      </c>
      <c r="AA10" s="36">
        <v>1</v>
      </c>
      <c r="AB10" s="106"/>
      <c r="AC10" s="265">
        <f>SUM(F10+K10+P10+U10+Z10)</f>
        <v>48</v>
      </c>
      <c r="AD10" s="166"/>
      <c r="AE10" s="265">
        <f>SUM(G10+L10+Q10+V10+AA10)</f>
        <v>42</v>
      </c>
      <c r="AF10" s="166"/>
      <c r="AG10" s="43"/>
      <c r="AH10" s="27">
        <v>18</v>
      </c>
      <c r="AI10" s="27">
        <v>16</v>
      </c>
    </row>
  </sheetData>
  <mergeCells count="20">
    <mergeCell ref="AE8:AF8"/>
    <mergeCell ref="AE9:AF9"/>
    <mergeCell ref="AH7:AI7"/>
    <mergeCell ref="AC1:AD1"/>
    <mergeCell ref="AC10:AD10"/>
    <mergeCell ref="AE10:AF10"/>
    <mergeCell ref="AC7:AF7"/>
    <mergeCell ref="AE1:AF1"/>
    <mergeCell ref="AC8:AD8"/>
    <mergeCell ref="AC9:AD9"/>
    <mergeCell ref="X7:AA7"/>
    <mergeCell ref="D1:G1"/>
    <mergeCell ref="I1:L1"/>
    <mergeCell ref="N1:Q1"/>
    <mergeCell ref="S1:V1"/>
    <mergeCell ref="X1:AA1"/>
    <mergeCell ref="D7:G7"/>
    <mergeCell ref="I7:L7"/>
    <mergeCell ref="N7:Q7"/>
    <mergeCell ref="S7:V7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 published="0"/>
  <dimension ref="A1:H44"/>
  <sheetViews>
    <sheetView workbookViewId="0">
      <selection activeCell="K6" sqref="K6"/>
    </sheetView>
  </sheetViews>
  <sheetFormatPr baseColWidth="10" defaultRowHeight="15"/>
  <cols>
    <col min="1" max="1" width="17.140625" bestFit="1" customWidth="1"/>
    <col min="2" max="2" width="6" style="35" bestFit="1" customWidth="1"/>
    <col min="3" max="3" width="5.7109375" style="35" bestFit="1" customWidth="1"/>
    <col min="4" max="4" width="6.42578125" style="35" bestFit="1" customWidth="1"/>
    <col min="5" max="5" width="5.7109375" style="35" bestFit="1" customWidth="1"/>
    <col min="6" max="7" width="5.7109375" style="35" customWidth="1"/>
    <col min="8" max="8" width="6.5703125" bestFit="1" customWidth="1"/>
  </cols>
  <sheetData>
    <row r="1" spans="1:8">
      <c r="A1" t="s">
        <v>256</v>
      </c>
    </row>
    <row r="2" spans="1:8">
      <c r="A2" t="s">
        <v>257</v>
      </c>
    </row>
    <row r="4" spans="1:8">
      <c r="A4" s="208" t="s">
        <v>37</v>
      </c>
    </row>
    <row r="5" spans="1:8">
      <c r="A5" s="222"/>
      <c r="B5" s="35" t="s">
        <v>111</v>
      </c>
      <c r="C5" s="35" t="s">
        <v>112</v>
      </c>
      <c r="D5" s="35" t="s">
        <v>113</v>
      </c>
      <c r="E5" s="35" t="s">
        <v>114</v>
      </c>
      <c r="F5" s="35" t="s">
        <v>179</v>
      </c>
      <c r="G5" s="35" t="s">
        <v>180</v>
      </c>
      <c r="H5" s="81" t="s">
        <v>19</v>
      </c>
    </row>
    <row r="6" spans="1:8">
      <c r="A6" s="25" t="s">
        <v>132</v>
      </c>
      <c r="D6" s="107">
        <v>2</v>
      </c>
      <c r="H6">
        <f>SUM(B6:G6)</f>
        <v>2</v>
      </c>
    </row>
    <row r="7" spans="1:8">
      <c r="A7" s="25" t="s">
        <v>30</v>
      </c>
      <c r="B7" s="107">
        <v>1</v>
      </c>
      <c r="D7" s="107">
        <v>1</v>
      </c>
      <c r="H7">
        <f t="shared" ref="H7:H39" si="0">SUM(B7:G7)</f>
        <v>2</v>
      </c>
    </row>
    <row r="8" spans="1:8">
      <c r="A8" s="26" t="s">
        <v>14</v>
      </c>
      <c r="B8" s="107">
        <v>1</v>
      </c>
      <c r="C8" s="107">
        <v>2</v>
      </c>
      <c r="D8" s="107">
        <v>2</v>
      </c>
      <c r="E8" s="107">
        <v>2</v>
      </c>
      <c r="H8">
        <f t="shared" si="0"/>
        <v>7</v>
      </c>
    </row>
    <row r="9" spans="1:8">
      <c r="A9" s="26" t="s">
        <v>242</v>
      </c>
      <c r="B9" s="107"/>
      <c r="C9" s="107"/>
      <c r="D9" s="107"/>
      <c r="E9" s="107">
        <v>1</v>
      </c>
      <c r="H9">
        <f t="shared" si="0"/>
        <v>1</v>
      </c>
    </row>
    <row r="10" spans="1:8">
      <c r="A10" s="25" t="s">
        <v>28</v>
      </c>
      <c r="B10" s="107">
        <v>1</v>
      </c>
      <c r="C10" s="107">
        <v>1</v>
      </c>
      <c r="D10" s="107">
        <v>1</v>
      </c>
      <c r="H10">
        <f t="shared" si="0"/>
        <v>3</v>
      </c>
    </row>
    <row r="11" spans="1:8">
      <c r="A11" s="78" t="s">
        <v>106</v>
      </c>
      <c r="B11" s="107">
        <v>2</v>
      </c>
      <c r="H11">
        <f t="shared" si="0"/>
        <v>2</v>
      </c>
    </row>
    <row r="12" spans="1:8">
      <c r="A12" s="82" t="s">
        <v>176</v>
      </c>
      <c r="B12" s="107">
        <v>1</v>
      </c>
      <c r="C12" s="107">
        <v>1</v>
      </c>
      <c r="D12" s="107">
        <v>3</v>
      </c>
      <c r="H12">
        <f t="shared" si="0"/>
        <v>5</v>
      </c>
    </row>
    <row r="13" spans="1:8">
      <c r="A13" s="82" t="s">
        <v>254</v>
      </c>
      <c r="B13" s="123"/>
      <c r="C13" s="123"/>
      <c r="D13" s="107">
        <v>1</v>
      </c>
      <c r="H13">
        <f t="shared" si="0"/>
        <v>1</v>
      </c>
    </row>
    <row r="14" spans="1:8">
      <c r="A14" s="26" t="s">
        <v>29</v>
      </c>
      <c r="D14" s="107">
        <v>1</v>
      </c>
      <c r="H14">
        <f t="shared" si="0"/>
        <v>1</v>
      </c>
    </row>
    <row r="15" spans="1:8">
      <c r="A15" s="26" t="s">
        <v>100</v>
      </c>
      <c r="B15" s="107">
        <v>1</v>
      </c>
      <c r="H15">
        <f t="shared" si="0"/>
        <v>1</v>
      </c>
    </row>
    <row r="16" spans="1:8">
      <c r="A16" s="25" t="s">
        <v>101</v>
      </c>
      <c r="B16" s="107">
        <v>3</v>
      </c>
      <c r="D16" s="107">
        <v>1</v>
      </c>
      <c r="H16">
        <f t="shared" si="0"/>
        <v>4</v>
      </c>
    </row>
    <row r="17" spans="1:8">
      <c r="A17" s="26" t="s">
        <v>31</v>
      </c>
      <c r="B17" s="107">
        <v>3</v>
      </c>
      <c r="C17" s="107">
        <v>2</v>
      </c>
      <c r="D17" s="107">
        <v>3</v>
      </c>
      <c r="E17" s="107">
        <v>1</v>
      </c>
      <c r="H17">
        <f t="shared" si="0"/>
        <v>9</v>
      </c>
    </row>
    <row r="18" spans="1:8">
      <c r="A18" s="26" t="s">
        <v>15</v>
      </c>
      <c r="B18" s="107">
        <v>1</v>
      </c>
      <c r="C18" s="107">
        <v>1</v>
      </c>
      <c r="D18" s="107">
        <v>2</v>
      </c>
      <c r="H18">
        <f t="shared" si="0"/>
        <v>4</v>
      </c>
    </row>
    <row r="19" spans="1:8">
      <c r="A19" s="25" t="s">
        <v>16</v>
      </c>
      <c r="B19" s="107">
        <v>4</v>
      </c>
      <c r="D19" s="107">
        <v>1</v>
      </c>
      <c r="E19" s="107">
        <v>3</v>
      </c>
      <c r="H19">
        <f t="shared" si="0"/>
        <v>8</v>
      </c>
    </row>
    <row r="20" spans="1:8">
      <c r="A20" s="25" t="s">
        <v>13</v>
      </c>
      <c r="B20" s="107">
        <v>1</v>
      </c>
      <c r="C20" s="107">
        <v>1</v>
      </c>
      <c r="H20">
        <f t="shared" si="0"/>
        <v>2</v>
      </c>
    </row>
    <row r="21" spans="1:8">
      <c r="A21" s="25" t="s">
        <v>115</v>
      </c>
      <c r="B21" s="107">
        <v>2</v>
      </c>
      <c r="C21" s="107">
        <v>1</v>
      </c>
      <c r="D21" s="107">
        <v>1</v>
      </c>
      <c r="H21">
        <f t="shared" si="0"/>
        <v>4</v>
      </c>
    </row>
    <row r="22" spans="1:8">
      <c r="A22" s="26" t="s">
        <v>17</v>
      </c>
      <c r="D22" s="107">
        <v>1</v>
      </c>
      <c r="E22" s="107">
        <v>1</v>
      </c>
      <c r="H22">
        <f t="shared" si="0"/>
        <v>2</v>
      </c>
    </row>
    <row r="23" spans="1:8">
      <c r="A23" s="25" t="s">
        <v>102</v>
      </c>
      <c r="C23" s="107">
        <v>2</v>
      </c>
      <c r="H23">
        <f t="shared" si="0"/>
        <v>2</v>
      </c>
    </row>
    <row r="24" spans="1:8">
      <c r="A24" s="25" t="s">
        <v>103</v>
      </c>
      <c r="B24" s="107">
        <v>1</v>
      </c>
      <c r="H24">
        <f t="shared" si="0"/>
        <v>1</v>
      </c>
    </row>
    <row r="25" spans="1:8">
      <c r="A25" s="26" t="s">
        <v>117</v>
      </c>
      <c r="C25" s="107">
        <v>2</v>
      </c>
      <c r="D25" s="107">
        <v>1</v>
      </c>
      <c r="G25" s="107">
        <v>1</v>
      </c>
      <c r="H25">
        <f t="shared" si="0"/>
        <v>4</v>
      </c>
    </row>
    <row r="26" spans="1:8">
      <c r="A26" s="25" t="s">
        <v>116</v>
      </c>
      <c r="B26" s="107">
        <v>2</v>
      </c>
      <c r="H26">
        <f t="shared" si="0"/>
        <v>2</v>
      </c>
    </row>
    <row r="27" spans="1:8">
      <c r="A27" s="25" t="s">
        <v>104</v>
      </c>
      <c r="C27" s="107">
        <v>1</v>
      </c>
      <c r="H27">
        <f t="shared" si="0"/>
        <v>1</v>
      </c>
    </row>
    <row r="28" spans="1:8">
      <c r="A28" s="26" t="s">
        <v>105</v>
      </c>
      <c r="D28" s="107">
        <v>1</v>
      </c>
      <c r="F28" s="107">
        <v>1</v>
      </c>
      <c r="H28">
        <f t="shared" si="0"/>
        <v>2</v>
      </c>
    </row>
    <row r="29" spans="1:8">
      <c r="A29" s="79" t="s">
        <v>109</v>
      </c>
      <c r="B29" s="107">
        <v>1</v>
      </c>
      <c r="H29">
        <f t="shared" si="0"/>
        <v>1</v>
      </c>
    </row>
    <row r="30" spans="1:8">
      <c r="A30" s="82" t="s">
        <v>241</v>
      </c>
      <c r="B30" s="107">
        <v>1</v>
      </c>
      <c r="D30" s="107">
        <v>1</v>
      </c>
      <c r="H30">
        <f t="shared" si="0"/>
        <v>2</v>
      </c>
    </row>
    <row r="31" spans="1:8">
      <c r="A31" s="28" t="s">
        <v>255</v>
      </c>
      <c r="B31" s="107"/>
      <c r="D31" s="107">
        <v>1</v>
      </c>
      <c r="H31">
        <f t="shared" si="0"/>
        <v>1</v>
      </c>
    </row>
    <row r="32" spans="1:8">
      <c r="A32" s="28" t="s">
        <v>26</v>
      </c>
      <c r="B32" s="107">
        <v>1</v>
      </c>
      <c r="H32">
        <f t="shared" si="0"/>
        <v>1</v>
      </c>
    </row>
    <row r="33" spans="1:8">
      <c r="A33" s="28" t="s">
        <v>253</v>
      </c>
      <c r="B33" s="107">
        <v>1</v>
      </c>
      <c r="C33" s="107">
        <v>3</v>
      </c>
      <c r="H33">
        <f t="shared" si="0"/>
        <v>4</v>
      </c>
    </row>
    <row r="34" spans="1:8">
      <c r="A34" s="82" t="s">
        <v>177</v>
      </c>
      <c r="D34" s="107">
        <v>1</v>
      </c>
      <c r="H34">
        <f t="shared" si="0"/>
        <v>1</v>
      </c>
    </row>
    <row r="35" spans="1:8">
      <c r="A35" s="78" t="s">
        <v>108</v>
      </c>
      <c r="D35" s="107">
        <v>1</v>
      </c>
      <c r="H35">
        <f t="shared" si="0"/>
        <v>1</v>
      </c>
    </row>
    <row r="36" spans="1:8">
      <c r="A36" s="78" t="s">
        <v>107</v>
      </c>
      <c r="B36" s="107">
        <v>2</v>
      </c>
      <c r="C36" s="107">
        <v>1</v>
      </c>
      <c r="H36">
        <f t="shared" si="0"/>
        <v>3</v>
      </c>
    </row>
    <row r="37" spans="1:8">
      <c r="A37" s="78" t="s">
        <v>129</v>
      </c>
      <c r="E37" s="107">
        <v>1</v>
      </c>
      <c r="H37">
        <f t="shared" si="0"/>
        <v>1</v>
      </c>
    </row>
    <row r="38" spans="1:8">
      <c r="A38" s="162" t="s">
        <v>224</v>
      </c>
      <c r="C38" s="107">
        <v>3</v>
      </c>
      <c r="E38" s="123"/>
      <c r="G38" s="107">
        <v>1</v>
      </c>
      <c r="H38">
        <f t="shared" si="0"/>
        <v>4</v>
      </c>
    </row>
    <row r="39" spans="1:8">
      <c r="A39" s="78" t="s">
        <v>178</v>
      </c>
      <c r="D39" s="107">
        <v>1</v>
      </c>
      <c r="H39">
        <f t="shared" si="0"/>
        <v>1</v>
      </c>
    </row>
    <row r="40" spans="1:8">
      <c r="B40" s="35">
        <f t="shared" ref="B40:G40" si="1">SUM(B6:B39)</f>
        <v>30</v>
      </c>
      <c r="C40" s="35">
        <f t="shared" si="1"/>
        <v>21</v>
      </c>
      <c r="D40" s="35">
        <f t="shared" si="1"/>
        <v>27</v>
      </c>
      <c r="E40" s="35">
        <f t="shared" si="1"/>
        <v>9</v>
      </c>
      <c r="F40" s="35">
        <f t="shared" si="1"/>
        <v>1</v>
      </c>
      <c r="G40" s="35">
        <f t="shared" si="1"/>
        <v>2</v>
      </c>
      <c r="H40">
        <f>SUM(B40:G40)</f>
        <v>90</v>
      </c>
    </row>
    <row r="41" spans="1:8" s="4" customFormat="1">
      <c r="B41" s="81"/>
      <c r="C41" s="81"/>
      <c r="D41" s="81"/>
      <c r="E41" s="81"/>
      <c r="F41" s="81"/>
      <c r="G41" s="81"/>
    </row>
    <row r="42" spans="1:8" s="4" customFormat="1">
      <c r="B42" s="81"/>
      <c r="C42" s="81"/>
      <c r="D42" s="81"/>
      <c r="E42" s="81"/>
      <c r="F42" s="81"/>
      <c r="G42" s="81"/>
    </row>
    <row r="43" spans="1:8" s="4" customFormat="1">
      <c r="B43" s="81"/>
      <c r="C43" s="81"/>
      <c r="D43" s="81"/>
      <c r="E43" s="81"/>
      <c r="F43" s="81"/>
      <c r="G43" s="81"/>
    </row>
    <row r="44" spans="1:8" s="4" customFormat="1">
      <c r="B44" s="81"/>
      <c r="C44" s="81"/>
      <c r="D44" s="81"/>
      <c r="E44" s="81"/>
      <c r="F44" s="81"/>
      <c r="G44" s="81"/>
    </row>
  </sheetData>
  <mergeCells count="1">
    <mergeCell ref="A4:A5"/>
  </mergeCells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10</vt:i4>
      </vt:variant>
      <vt:variant>
        <vt:lpstr>Plages nommées</vt:lpstr>
      </vt:variant>
      <vt:variant>
        <vt:i4>6</vt:i4>
      </vt:variant>
    </vt:vector>
  </HeadingPairs>
  <TitlesOfParts>
    <vt:vector size="16" baseType="lpstr">
      <vt:lpstr> U12 G </vt:lpstr>
      <vt:lpstr>U12 F  </vt:lpstr>
      <vt:lpstr>U10 G</vt:lpstr>
      <vt:lpstr>U10 F</vt:lpstr>
      <vt:lpstr>U8 G et F</vt:lpstr>
      <vt:lpstr>Calculs Pts Clubs</vt:lpstr>
      <vt:lpstr>Classement Clubs</vt:lpstr>
      <vt:lpstr>BILAN</vt:lpstr>
      <vt:lpstr>G &amp; F</vt:lpstr>
      <vt:lpstr>Points attribués</vt:lpstr>
      <vt:lpstr>' U12 G '!Zone_d_impression</vt:lpstr>
      <vt:lpstr>'Classement Clubs'!Zone_d_impression</vt:lpstr>
      <vt:lpstr>'U10 F'!Zone_d_impression</vt:lpstr>
      <vt:lpstr>'U10 G'!Zone_d_impression</vt:lpstr>
      <vt:lpstr>'U12 F  '!Zone_d_impression</vt:lpstr>
      <vt:lpstr>'U8 G et F'!Zone_d_impression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Bernard MARTIN</dc:creator>
  <cp:lastModifiedBy>Bernard</cp:lastModifiedBy>
  <cp:lastPrinted>2023-10-09T09:48:56Z</cp:lastPrinted>
  <dcterms:created xsi:type="dcterms:W3CDTF">2013-11-13T16:24:54Z</dcterms:created>
  <dcterms:modified xsi:type="dcterms:W3CDTF">2024-04-14T16:53:27Z</dcterms:modified>
</cp:coreProperties>
</file>