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120" windowWidth="20730" windowHeight="11640" tabRatio="824"/>
  </bookViews>
  <sheets>
    <sheet name=" U12 G " sheetId="41" r:id="rId1"/>
    <sheet name="U12 F  " sheetId="42" r:id="rId2"/>
    <sheet name="U10 G" sheetId="37" r:id="rId3"/>
    <sheet name="U10 F" sheetId="38" r:id="rId4"/>
    <sheet name="CLUBS" sheetId="44" r:id="rId5"/>
    <sheet name="BILAN" sheetId="40" r:id="rId6"/>
    <sheet name="Points attribués" sheetId="9" r:id="rId7"/>
    <sheet name="Feuil1" sheetId="43" r:id="rId8"/>
  </sheets>
  <definedNames>
    <definedName name="_xlnm.Print_Area" localSheetId="0">' U12 G '!$A$8:$G$18</definedName>
    <definedName name="_xlnm.Print_Area" localSheetId="4">CLUBS!$A$8:$C$15</definedName>
    <definedName name="_xlnm.Print_Area" localSheetId="3">'U10 F'!$A$8:$G$10</definedName>
    <definedName name="_xlnm.Print_Area" localSheetId="2">'U10 G'!$A$8:$G$13</definedName>
    <definedName name="_xlnm.Print_Area" localSheetId="1">'U12 F  '!$A$8:$G$13</definedName>
  </definedNames>
  <calcPr calcId="125725" concurrentCalc="0"/>
</workbook>
</file>

<file path=xl/calcChain.xml><?xml version="1.0" encoding="utf-8"?>
<calcChain xmlns="http://schemas.openxmlformats.org/spreadsheetml/2006/main">
  <c r="D23" i="44"/>
  <c r="C30" i="43"/>
  <c r="C19"/>
  <c r="D35" i="44"/>
  <c r="C69" i="43"/>
  <c r="C66"/>
  <c r="C63"/>
  <c r="C61"/>
  <c r="C56"/>
  <c r="C57"/>
  <c r="C53"/>
  <c r="C48"/>
  <c r="C46"/>
  <c r="C44"/>
  <c r="C42"/>
  <c r="C40"/>
  <c r="C38"/>
  <c r="C34"/>
  <c r="C26"/>
  <c r="C15"/>
  <c r="C8"/>
  <c r="C6"/>
  <c r="C4"/>
  <c r="D18" i="44"/>
  <c r="D32"/>
  <c r="D37"/>
  <c r="D12"/>
  <c r="D22"/>
  <c r="D30"/>
  <c r="D31"/>
  <c r="D24"/>
  <c r="D34"/>
  <c r="D25"/>
  <c r="D20"/>
  <c r="D29"/>
  <c r="D33"/>
  <c r="H11" i="4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0"/>
  <c r="S9" i="40"/>
  <c r="N9"/>
  <c r="I9"/>
  <c r="D9"/>
  <c r="Z9"/>
  <c r="X9"/>
  <c r="H31" i="37"/>
  <c r="H22"/>
  <c r="H13"/>
  <c r="H20" i="42"/>
  <c r="H16" i="38"/>
  <c r="H14"/>
  <c r="H11"/>
  <c r="H15"/>
  <c r="H17"/>
  <c r="H12"/>
  <c r="H19" i="37"/>
  <c r="H17"/>
  <c r="H12"/>
  <c r="H34"/>
  <c r="H16"/>
  <c r="H23"/>
  <c r="H15"/>
  <c r="H21"/>
  <c r="H26"/>
  <c r="H28"/>
  <c r="H29"/>
  <c r="H24"/>
  <c r="H10"/>
  <c r="H27"/>
  <c r="H35"/>
  <c r="H14"/>
  <c r="H30"/>
  <c r="H25"/>
  <c r="H11"/>
  <c r="H18" i="42"/>
  <c r="H15"/>
  <c r="H10" i="38"/>
  <c r="H13"/>
  <c r="H17" i="42"/>
  <c r="H16"/>
  <c r="H21"/>
  <c r="H13"/>
  <c r="H19"/>
  <c r="H14"/>
  <c r="H12"/>
  <c r="H10"/>
  <c r="H11"/>
  <c r="H32" i="37"/>
  <c r="H18"/>
  <c r="H20"/>
  <c r="H33"/>
  <c r="D17" i="44"/>
  <c r="D28"/>
  <c r="D26"/>
  <c r="D21"/>
  <c r="D10"/>
  <c r="D13"/>
  <c r="D11"/>
  <c r="D14"/>
  <c r="D16"/>
  <c r="D27"/>
  <c r="D36"/>
  <c r="D19"/>
  <c r="D15"/>
  <c r="G4" i="9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"/>
  <c r="F28"/>
  <c r="F29"/>
  <c r="F30"/>
  <c r="F31"/>
  <c r="F3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3"/>
  <c r="B9" i="40"/>
  <c r="AD5"/>
  <c r="AC5"/>
  <c r="B5"/>
  <c r="AD4"/>
  <c r="AC4"/>
  <c r="B4"/>
  <c r="AD3"/>
  <c r="AC3"/>
  <c r="B3"/>
</calcChain>
</file>

<file path=xl/sharedStrings.xml><?xml version="1.0" encoding="utf-8"?>
<sst xmlns="http://schemas.openxmlformats.org/spreadsheetml/2006/main" count="520" uniqueCount="187">
  <si>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</si>
  <si>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</si>
  <si>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</si>
  <si>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</si>
  <si>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</si>
  <si>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</si>
  <si>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</si>
  <si>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</si>
  <si>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</si>
  <si>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</si>
  <si>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D</t>
  </si>
  <si>
    <t>Idx J</t>
  </si>
  <si>
    <t>1ère année</t>
  </si>
  <si>
    <t>Pdl</t>
  </si>
  <si>
    <t>Ile d'Or</t>
  </si>
  <si>
    <t>Baden</t>
  </si>
  <si>
    <t>Freslonnière</t>
  </si>
  <si>
    <t>Guérande</t>
  </si>
  <si>
    <t>Domangère</t>
  </si>
  <si>
    <t>Lanniron Quimper</t>
  </si>
  <si>
    <t xml:space="preserve">Points </t>
  </si>
  <si>
    <t>TOTAL</t>
  </si>
  <si>
    <t>Nb</t>
  </si>
  <si>
    <t>Breiz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</si>
  <si>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</si>
  <si>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</si>
  <si>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</si>
  <si>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</si>
  <si>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</si>
  <si>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</si>
  <si>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</si>
  <si>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Vigneux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</si>
  <si>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</si>
  <si>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</si>
  <si>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</si>
  <si>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</si>
  <si>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</si>
  <si>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</si>
  <si>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</si>
  <si>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</si>
  <si>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>2011-2012</t>
  </si>
  <si>
    <t>2013 et &gt;</t>
  </si>
  <si>
    <t xml:space="preserve">U10 GARCONS </t>
  </si>
  <si>
    <t>Clubs</t>
  </si>
  <si>
    <t>05/02/23</t>
  </si>
  <si>
    <t>GOLF DE SAVENAY</t>
  </si>
  <si>
    <t>19/02/23</t>
  </si>
  <si>
    <t>GOLF DES ORMES</t>
  </si>
  <si>
    <t xml:space="preserve">Score 
</t>
  </si>
  <si>
    <t>joué en U12</t>
  </si>
  <si>
    <t>G1 SAVENAY - 18 T</t>
  </si>
  <si>
    <t>G1 SAVENAY - 9 T</t>
  </si>
  <si>
    <t>AUBINEAU Antoine</t>
  </si>
  <si>
    <t>BISBOS Dorian</t>
  </si>
  <si>
    <t>BLANCHET Edouard</t>
  </si>
  <si>
    <t>CALVEZ Romain</t>
  </si>
  <si>
    <t>GINGUENE Valentin</t>
  </si>
  <si>
    <t>GUIVARC'H Samuel</t>
  </si>
  <si>
    <t>LANDRY Gabriel</t>
  </si>
  <si>
    <t>LEON Paul</t>
  </si>
  <si>
    <t>LEROY Victor</t>
  </si>
  <si>
    <t>LEROY Lévi</t>
  </si>
  <si>
    <t>LOPES Cameron</t>
  </si>
  <si>
    <t>MARTY-MAHE Briac</t>
  </si>
  <si>
    <t>MERMUYS Cyrus</t>
  </si>
  <si>
    <t>MILA Florian</t>
  </si>
  <si>
    <t>RAINEAU Sacha</t>
  </si>
  <si>
    <t>ST SYLVAIN D'ANJOU</t>
  </si>
  <si>
    <t>RENNES ST JACQUES</t>
  </si>
  <si>
    <t>GUERANDE</t>
  </si>
  <si>
    <t>LANNIRON QUIMPER</t>
  </si>
  <si>
    <t>ST SEBASTIEN</t>
  </si>
  <si>
    <t>FRESLONNIERE</t>
  </si>
  <si>
    <t>LE MANS</t>
  </si>
  <si>
    <t>CARQUEFOU</t>
  </si>
  <si>
    <t>BAUGE</t>
  </si>
  <si>
    <t>ILE D'OR</t>
  </si>
  <si>
    <t>ST LAURENT</t>
  </si>
  <si>
    <t>BACK Albin</t>
  </si>
  <si>
    <t>BERNARD Célestin</t>
  </si>
  <si>
    <t>BIARD Sacha</t>
  </si>
  <si>
    <t>BLOT Mathieu</t>
  </si>
  <si>
    <t>CHENU Gabriel</t>
  </si>
  <si>
    <t>CRAND Lino</t>
  </si>
  <si>
    <t>CUVILIEZ Alexandre</t>
  </si>
  <si>
    <t>GUILLEMOT BELLEC Adan</t>
  </si>
  <si>
    <t>LARVOR Télo</t>
  </si>
  <si>
    <t>LEGER Augustin</t>
  </si>
  <si>
    <t>LE LAY Thomas</t>
  </si>
  <si>
    <t>LE QUENQUIS Paul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</si>
  <si>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</si>
  <si>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</si>
  <si>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</si>
  <si>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</si>
  <si>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</si>
  <si>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</si>
  <si>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</si>
  <si>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</si>
  <si>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</si>
  <si>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</si>
  <si>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</si>
  <si>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SABLE SOLESMES</t>
  </si>
  <si>
    <t>BOISGELIN</t>
  </si>
  <si>
    <t>ST MALO</t>
  </si>
  <si>
    <t>Pdl 18</t>
  </si>
  <si>
    <t>Breizh 13</t>
  </si>
  <si>
    <t>CARARON Laura</t>
  </si>
  <si>
    <t>HAROCHE Charlotte</t>
  </si>
  <si>
    <t>DELARUE Léna</t>
  </si>
  <si>
    <t>DEROCHE Honorine</t>
  </si>
  <si>
    <t>FOURNIER CORNET Léonie</t>
  </si>
  <si>
    <t>LASIERRA Eline</t>
  </si>
  <si>
    <t>LE BOURHIS Violette</t>
  </si>
  <si>
    <t>MOURLON Eloïse</t>
  </si>
  <si>
    <t>SANTUNE Clemence</t>
  </si>
  <si>
    <t>SIRAUDIN Mélanie</t>
  </si>
  <si>
    <t>VILLAIN Charlize</t>
  </si>
  <si>
    <t>LAVAL</t>
  </si>
  <si>
    <t>L'ODET</t>
  </si>
  <si>
    <t>Pdl 8</t>
  </si>
  <si>
    <t>ANGUILL Hadrien</t>
  </si>
  <si>
    <t>AUFFRET Victor</t>
  </si>
  <si>
    <t>BESNOUX Mahe</t>
  </si>
  <si>
    <t>BLANC Auguste</t>
  </si>
  <si>
    <t>CHEVALIER Lucas</t>
  </si>
  <si>
    <t>CRIARD Arthur</t>
  </si>
  <si>
    <t>FOUILLET Arthur</t>
  </si>
  <si>
    <t>FRANZOIA Jules</t>
  </si>
  <si>
    <t>GINGUENE Clement</t>
  </si>
  <si>
    <t>LE BOHEC Matisse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</si>
  <si>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</si>
  <si>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</si>
  <si>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</si>
  <si>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</si>
  <si>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</si>
  <si>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</si>
  <si>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</si>
  <si>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</si>
  <si>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</si>
  <si>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LEGER Leonard</t>
  </si>
  <si>
    <t>LOCQUET Louis</t>
  </si>
  <si>
    <t>TOSATTO Gabin</t>
  </si>
  <si>
    <t>LE QUENQUIS Come</t>
  </si>
  <si>
    <t>BREST IROISE</t>
  </si>
  <si>
    <t>SAINT CAST</t>
  </si>
  <si>
    <t>ANJOU</t>
  </si>
  <si>
    <t>CAP MALO</t>
  </si>
  <si>
    <t>AVRILLE</t>
  </si>
  <si>
    <t>DAVY Zoé</t>
  </si>
  <si>
    <t>FOUCHE Charlotte</t>
  </si>
  <si>
    <t>HUMBERT Moira</t>
  </si>
  <si>
    <t>MARTY-MAHE Eloïse</t>
  </si>
  <si>
    <t>TOREST Andrea</t>
  </si>
  <si>
    <t>GAUTIER Alice</t>
  </si>
  <si>
    <t>PORNIC</t>
  </si>
  <si>
    <t>BADEN</t>
  </si>
  <si>
    <t>Breizh 5</t>
  </si>
  <si>
    <t>BAUDOUIN Clémence</t>
  </si>
  <si>
    <t>Pdl 3</t>
  </si>
  <si>
    <t>MILAN Scarlett</t>
  </si>
  <si>
    <t>Breizh 4</t>
  </si>
  <si>
    <t>G1 SAVENAY                                                                 Tournoi Matchs-Plays</t>
  </si>
  <si>
    <t>DUVAL Louis</t>
  </si>
  <si>
    <t>LUCAS Noa</t>
  </si>
  <si>
    <t>MILA Adrien</t>
  </si>
  <si>
    <t>U10 Garçons</t>
  </si>
  <si>
    <t>Breizh</t>
  </si>
  <si>
    <t>Breizh 12</t>
  </si>
  <si>
    <t>Pdl 14</t>
  </si>
  <si>
    <t>NOM - Prénom</t>
  </si>
  <si>
    <t>GUIVARC'H Clémentine</t>
  </si>
  <si>
    <t>18 trous joués en U12</t>
  </si>
  <si>
    <t>9 trous joués</t>
  </si>
  <si>
    <t>F</t>
  </si>
  <si>
    <t>Avrillé</t>
  </si>
  <si>
    <t>Carhaix</t>
  </si>
  <si>
    <t>Carquefou</t>
  </si>
  <si>
    <t>Cholet</t>
  </si>
  <si>
    <t>Laval</t>
  </si>
  <si>
    <t>Le Mans</t>
  </si>
  <si>
    <t>Odet</t>
  </si>
  <si>
    <t>Pornic</t>
  </si>
  <si>
    <t>Rennes St Jacques</t>
  </si>
  <si>
    <t>AAA</t>
  </si>
  <si>
    <t>Boisgelin</t>
  </si>
  <si>
    <t>Breizh 11</t>
  </si>
  <si>
    <t>Pdl 17</t>
  </si>
</sst>
</file>

<file path=xl/styles.xml><?xml version="1.0" encoding="utf-8"?>
<styleSheet xmlns="http://schemas.openxmlformats.org/spreadsheetml/2006/main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17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40" borderId="0" xfId="0" applyFill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35" fillId="0" borderId="1" xfId="0" applyNumberFormat="1" applyFont="1" applyFill="1" applyBorder="1"/>
    <xf numFmtId="166" fontId="0" fillId="0" borderId="1" xfId="0" applyNumberForma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166" fontId="0" fillId="0" borderId="1" xfId="0" applyNumberFormat="1" applyFont="1" applyFill="1" applyBorder="1"/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31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6" fillId="0" borderId="1" xfId="0" applyFont="1" applyBorder="1"/>
    <xf numFmtId="0" fontId="36" fillId="36" borderId="1" xfId="0" applyFont="1" applyFill="1" applyBorder="1"/>
    <xf numFmtId="0" fontId="0" fillId="39" borderId="0" xfId="0" applyFill="1" applyBorder="1" applyAlignment="1">
      <alignment horizontal="center" vertical="center"/>
    </xf>
    <xf numFmtId="49" fontId="35" fillId="39" borderId="1" xfId="0" applyNumberFormat="1" applyFont="1" applyFill="1" applyBorder="1"/>
    <xf numFmtId="49" fontId="35" fillId="40" borderId="1" xfId="0" applyNumberFormat="1" applyFont="1" applyFill="1" applyBorder="1"/>
    <xf numFmtId="0" fontId="0" fillId="40" borderId="7" xfId="0" applyFill="1" applyBorder="1"/>
    <xf numFmtId="166" fontId="0" fillId="0" borderId="7" xfId="0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/>
    <xf numFmtId="166" fontId="0" fillId="0" borderId="2" xfId="0" applyNumberFormat="1" applyFont="1" applyBorder="1"/>
    <xf numFmtId="166" fontId="0" fillId="0" borderId="1" xfId="0" applyNumberFormat="1" applyFont="1" applyBorder="1"/>
    <xf numFmtId="0" fontId="36" fillId="0" borderId="1" xfId="0" applyFont="1" applyFill="1" applyBorder="1"/>
    <xf numFmtId="0" fontId="6" fillId="42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35" borderId="0" xfId="0" applyFill="1" applyBorder="1"/>
    <xf numFmtId="0" fontId="0" fillId="0" borderId="5" xfId="0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8" fillId="0" borderId="0" xfId="0" applyFont="1" applyFill="1" applyBorder="1" applyAlignment="1">
      <alignment horizontal="center" vertical="center" wrapText="1"/>
    </xf>
    <xf numFmtId="0" fontId="30" fillId="41" borderId="5" xfId="0" applyFont="1" applyFill="1" applyBorder="1" applyAlignment="1">
      <alignment horizontal="center" vertical="center"/>
    </xf>
    <xf numFmtId="0" fontId="30" fillId="41" borderId="0" xfId="0" applyFont="1" applyFill="1" applyBorder="1" applyAlignment="1">
      <alignment horizontal="center" vertical="center"/>
    </xf>
    <xf numFmtId="0" fontId="30" fillId="41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19" xfId="0" applyNumberFormat="1" applyFont="1" applyBorder="1" applyAlignment="1">
      <alignment horizontal="center" vertical="center"/>
    </xf>
    <xf numFmtId="166" fontId="10" fillId="0" borderId="20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9" xfId="0" applyNumberFormat="1" applyFont="1" applyBorder="1" applyAlignment="1">
      <alignment horizontal="center" vertical="center"/>
    </xf>
    <xf numFmtId="0" fontId="30" fillId="41" borderId="0" xfId="0" applyFont="1" applyFill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43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40" borderId="0" xfId="0" applyFill="1" applyBorder="1"/>
    <xf numFmtId="0" fontId="6" fillId="0" borderId="3" xfId="0" applyFont="1" applyBorder="1" applyAlignment="1">
      <alignment horizontal="center" vertical="center"/>
    </xf>
    <xf numFmtId="14" fontId="0" fillId="0" borderId="0" xfId="0" applyNumberFormat="1"/>
    <xf numFmtId="0" fontId="0" fillId="43" borderId="21" xfId="0" applyFill="1" applyBorder="1" applyAlignment="1">
      <alignment horizontal="center" vertical="center" wrapText="1"/>
    </xf>
    <xf numFmtId="0" fontId="0" fillId="43" borderId="30" xfId="0" applyFill="1" applyBorder="1" applyAlignment="1">
      <alignment horizontal="center" vertical="center" wrapText="1"/>
    </xf>
    <xf numFmtId="0" fontId="0" fillId="43" borderId="2" xfId="0" applyFill="1" applyBorder="1" applyAlignment="1">
      <alignment horizontal="center" vertical="center" wrapText="1"/>
    </xf>
    <xf numFmtId="0" fontId="6" fillId="4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0" fillId="0" borderId="0" xfId="0" applyNumberFormat="1"/>
    <xf numFmtId="49" fontId="35" fillId="40" borderId="1" xfId="0" applyNumberFormat="1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AC090"/>
      <color rgb="FFF2DDDC"/>
      <color rgb="FFFCD5B4"/>
      <color rgb="FF8DB4E3"/>
      <color rgb="FFFF99FF"/>
      <color rgb="FF000000"/>
      <color rgb="FF00FF00"/>
      <color rgb="FF2A9DD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400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1157605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533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9" name="Image 8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3910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233044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57150</xdr:rowOff>
    </xdr:from>
    <xdr:to>
      <xdr:col>7</xdr:col>
      <xdr:colOff>1205230</xdr:colOff>
      <xdr:row>3</xdr:row>
      <xdr:rowOff>8255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19050</xdr:rowOff>
    </xdr:from>
    <xdr:to>
      <xdr:col>3</xdr:col>
      <xdr:colOff>1376680</xdr:colOff>
      <xdr:row>2</xdr:row>
      <xdr:rowOff>160655</xdr:rowOff>
    </xdr:to>
    <xdr:pic>
      <xdr:nvPicPr>
        <xdr:cNvPr id="5" name="Image 4" descr="téléchargement"/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1933575" y="190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M40"/>
  <sheetViews>
    <sheetView tabSelected="1" workbookViewId="0">
      <selection activeCell="B8" sqref="B8:B9"/>
    </sheetView>
  </sheetViews>
  <sheetFormatPr baseColWidth="10" defaultRowHeight="15"/>
  <cols>
    <col min="1" max="1" width="3" style="49" bestFit="1" customWidth="1"/>
    <col min="2" max="2" width="22.7109375" style="49" bestFit="1" customWidth="1"/>
    <col min="3" max="3" width="19.42578125" style="49" bestFit="1" customWidth="1"/>
    <col min="4" max="4" width="6.85546875" style="49" bestFit="1" customWidth="1"/>
    <col min="5" max="5" width="5.42578125" style="20" bestFit="1" customWidth="1"/>
    <col min="6" max="6" width="5.5703125" style="34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140625" style="1" customWidth="1"/>
    <col min="12" max="12" width="6.28515625" style="1" customWidth="1"/>
    <col min="13" max="13" width="4" style="1" customWidth="1"/>
    <col min="14" max="16384" width="11.42578125" style="1"/>
  </cols>
  <sheetData>
    <row r="1" spans="1:13" ht="15.75" customHeight="1" thickTop="1">
      <c r="A1" s="109"/>
      <c r="B1" s="110"/>
      <c r="C1" s="110"/>
      <c r="D1" s="110"/>
      <c r="E1" s="110"/>
      <c r="F1" s="110"/>
      <c r="G1" s="110"/>
      <c r="H1" s="111"/>
      <c r="J1" s="118"/>
      <c r="K1" s="118"/>
      <c r="L1" s="118"/>
      <c r="M1" s="118"/>
    </row>
    <row r="2" spans="1:13">
      <c r="A2" s="112"/>
      <c r="B2" s="113"/>
      <c r="C2" s="113"/>
      <c r="D2" s="113"/>
      <c r="E2" s="113"/>
      <c r="F2" s="113"/>
      <c r="G2" s="113"/>
      <c r="H2" s="114"/>
      <c r="J2" s="118"/>
      <c r="K2" s="118"/>
      <c r="L2" s="118"/>
      <c r="M2" s="118"/>
    </row>
    <row r="3" spans="1:13">
      <c r="A3" s="112"/>
      <c r="B3" s="113"/>
      <c r="C3" s="113"/>
      <c r="D3" s="113"/>
      <c r="E3" s="113"/>
      <c r="F3" s="113"/>
      <c r="G3" s="113"/>
      <c r="H3" s="114"/>
    </row>
    <row r="4" spans="1:13" ht="15.75" thickBot="1">
      <c r="A4" s="115"/>
      <c r="B4" s="116"/>
      <c r="C4" s="116"/>
      <c r="D4" s="116"/>
      <c r="E4" s="116"/>
      <c r="F4" s="116"/>
      <c r="G4" s="116"/>
      <c r="H4" s="117"/>
    </row>
    <row r="5" spans="1:13" ht="16.5" thickTop="1">
      <c r="B5" s="73" t="s">
        <v>40</v>
      </c>
      <c r="G5" s="5"/>
      <c r="H5" s="31" t="s">
        <v>3</v>
      </c>
      <c r="I5" s="14"/>
      <c r="J5" s="106" t="s">
        <v>44</v>
      </c>
      <c r="K5" s="107"/>
      <c r="L5" s="107"/>
      <c r="M5" s="108"/>
    </row>
    <row r="6" spans="1:13" ht="15" customHeight="1">
      <c r="C6" s="47" t="s">
        <v>105</v>
      </c>
      <c r="G6" s="5"/>
      <c r="H6" s="13" t="s">
        <v>6</v>
      </c>
      <c r="I6" s="15"/>
      <c r="J6" s="97" t="s">
        <v>50</v>
      </c>
      <c r="K6" s="98"/>
      <c r="L6" s="98"/>
      <c r="M6" s="99"/>
    </row>
    <row r="7" spans="1:13" ht="13.5" customHeight="1">
      <c r="C7" s="78" t="s">
        <v>104</v>
      </c>
      <c r="D7" s="19" t="s">
        <v>12</v>
      </c>
      <c r="F7" s="22"/>
      <c r="G7" s="6"/>
      <c r="H7" s="119" t="s">
        <v>5</v>
      </c>
      <c r="I7" s="10"/>
      <c r="J7" s="100"/>
      <c r="K7" s="101"/>
      <c r="L7" s="101"/>
      <c r="M7" s="102"/>
    </row>
    <row r="8" spans="1:13" ht="15.75" customHeight="1">
      <c r="B8" s="122" t="s">
        <v>169</v>
      </c>
      <c r="C8" s="122" t="s">
        <v>43</v>
      </c>
      <c r="D8" s="122" t="s">
        <v>9</v>
      </c>
      <c r="E8" s="124" t="s">
        <v>10</v>
      </c>
      <c r="F8" s="126" t="s">
        <v>11</v>
      </c>
      <c r="G8" s="7"/>
      <c r="H8" s="120"/>
      <c r="I8" s="11"/>
      <c r="J8" s="103"/>
      <c r="K8" s="104"/>
      <c r="L8" s="104"/>
      <c r="M8" s="105"/>
    </row>
    <row r="9" spans="1:13" ht="15" customHeight="1">
      <c r="B9" s="123"/>
      <c r="C9" s="123"/>
      <c r="D9" s="123"/>
      <c r="E9" s="125"/>
      <c r="F9" s="127"/>
      <c r="G9" s="7"/>
      <c r="H9" s="121"/>
      <c r="I9" s="11"/>
      <c r="J9" s="65" t="s">
        <v>48</v>
      </c>
      <c r="K9" s="65" t="s">
        <v>4</v>
      </c>
      <c r="L9" s="95" t="s">
        <v>20</v>
      </c>
      <c r="M9" s="96"/>
    </row>
    <row r="10" spans="1:13" ht="15" customHeight="1">
      <c r="A10" s="75">
        <v>1</v>
      </c>
      <c r="B10" s="52" t="s">
        <v>53</v>
      </c>
      <c r="C10" s="80" t="s">
        <v>68</v>
      </c>
      <c r="D10" s="76">
        <v>2011</v>
      </c>
      <c r="E10" s="23">
        <v>14.7</v>
      </c>
      <c r="F10" s="39"/>
      <c r="G10" s="5"/>
      <c r="H10" s="67">
        <f>SUM(L10)</f>
        <v>184</v>
      </c>
      <c r="I10" s="11"/>
      <c r="J10" s="68">
        <v>87</v>
      </c>
      <c r="K10" s="70">
        <v>1</v>
      </c>
      <c r="L10" s="33">
        <v>184</v>
      </c>
      <c r="M10" s="71" t="s">
        <v>1</v>
      </c>
    </row>
    <row r="11" spans="1:13" ht="15" customHeight="1">
      <c r="A11" s="18">
        <v>2</v>
      </c>
      <c r="B11" s="52" t="s">
        <v>55</v>
      </c>
      <c r="C11" s="80" t="s">
        <v>70</v>
      </c>
      <c r="D11" s="76">
        <v>2011</v>
      </c>
      <c r="E11" s="23">
        <v>12.8</v>
      </c>
      <c r="F11" s="39"/>
      <c r="G11" s="5"/>
      <c r="H11" s="67">
        <f t="shared" ref="H11:H40" si="0">SUM(L11)</f>
        <v>184</v>
      </c>
      <c r="I11" s="11"/>
      <c r="J11" s="64">
        <v>87</v>
      </c>
      <c r="K11" s="59">
        <v>1</v>
      </c>
      <c r="L11" s="33">
        <v>184</v>
      </c>
      <c r="M11" s="9" t="s">
        <v>1</v>
      </c>
    </row>
    <row r="12" spans="1:13" ht="15.75">
      <c r="A12" s="75">
        <v>3</v>
      </c>
      <c r="B12" s="52" t="s">
        <v>56</v>
      </c>
      <c r="C12" s="79" t="s">
        <v>71</v>
      </c>
      <c r="D12" s="76">
        <v>2011</v>
      </c>
      <c r="E12" s="24">
        <v>16.5</v>
      </c>
      <c r="F12" s="24"/>
      <c r="G12" s="5"/>
      <c r="H12" s="67">
        <f t="shared" si="0"/>
        <v>184</v>
      </c>
      <c r="I12" s="11"/>
      <c r="J12" s="36">
        <v>87</v>
      </c>
      <c r="K12" s="59">
        <v>1</v>
      </c>
      <c r="L12" s="33">
        <v>184</v>
      </c>
      <c r="M12" s="71" t="s">
        <v>1</v>
      </c>
    </row>
    <row r="13" spans="1:13" ht="15.75">
      <c r="A13" s="18">
        <v>4</v>
      </c>
      <c r="B13" s="52" t="s">
        <v>92</v>
      </c>
      <c r="C13" s="80" t="s">
        <v>103</v>
      </c>
      <c r="D13" s="77">
        <v>2012</v>
      </c>
      <c r="E13" s="24">
        <v>9.8000000000000007</v>
      </c>
      <c r="F13" s="24"/>
      <c r="G13" s="5"/>
      <c r="H13" s="67">
        <f t="shared" si="0"/>
        <v>150</v>
      </c>
      <c r="I13" s="11"/>
      <c r="J13" s="64">
        <v>88</v>
      </c>
      <c r="K13" s="59">
        <v>4</v>
      </c>
      <c r="L13" s="33">
        <v>150</v>
      </c>
      <c r="M13" s="71" t="s">
        <v>1</v>
      </c>
    </row>
    <row r="14" spans="1:13" ht="15.75" customHeight="1">
      <c r="A14" s="75">
        <v>5</v>
      </c>
      <c r="B14" s="52" t="s">
        <v>89</v>
      </c>
      <c r="C14" s="80" t="s">
        <v>96</v>
      </c>
      <c r="D14" s="77">
        <v>2012</v>
      </c>
      <c r="E14" s="24">
        <v>17.899999999999999</v>
      </c>
      <c r="F14" s="24"/>
      <c r="G14" s="5"/>
      <c r="H14" s="67">
        <f t="shared" si="0"/>
        <v>127</v>
      </c>
      <c r="I14" s="11"/>
      <c r="J14" s="36">
        <v>89</v>
      </c>
      <c r="K14" s="59">
        <v>5</v>
      </c>
      <c r="L14" s="33">
        <v>127</v>
      </c>
      <c r="M14" s="71" t="s">
        <v>1</v>
      </c>
    </row>
    <row r="15" spans="1:13" ht="15.75">
      <c r="A15" s="18">
        <v>6</v>
      </c>
      <c r="B15" s="52" t="s">
        <v>61</v>
      </c>
      <c r="C15" s="79" t="s">
        <v>75</v>
      </c>
      <c r="D15" s="76">
        <v>2011</v>
      </c>
      <c r="E15" s="24">
        <v>13.6</v>
      </c>
      <c r="F15" s="24"/>
      <c r="G15" s="5"/>
      <c r="H15" s="67">
        <f t="shared" si="0"/>
        <v>127</v>
      </c>
      <c r="I15" s="11"/>
      <c r="J15" s="64">
        <v>89</v>
      </c>
      <c r="K15" s="59">
        <v>5</v>
      </c>
      <c r="L15" s="33">
        <v>127</v>
      </c>
      <c r="M15" s="71" t="s">
        <v>1</v>
      </c>
    </row>
    <row r="16" spans="1:13" ht="15.75" customHeight="1">
      <c r="A16" s="75">
        <v>7</v>
      </c>
      <c r="B16" s="52" t="s">
        <v>86</v>
      </c>
      <c r="C16" s="80" t="s">
        <v>100</v>
      </c>
      <c r="D16" s="77">
        <v>2012</v>
      </c>
      <c r="E16" s="24">
        <v>12.3</v>
      </c>
      <c r="F16" s="24"/>
      <c r="G16" s="5"/>
      <c r="H16" s="67">
        <f t="shared" si="0"/>
        <v>105</v>
      </c>
      <c r="I16" s="11"/>
      <c r="J16" s="64">
        <v>91</v>
      </c>
      <c r="K16" s="72">
        <v>7</v>
      </c>
      <c r="L16" s="33">
        <v>105</v>
      </c>
      <c r="M16" s="71" t="s">
        <v>1</v>
      </c>
    </row>
    <row r="17" spans="1:13" ht="15.75">
      <c r="A17" s="18">
        <v>8</v>
      </c>
      <c r="B17" s="52" t="s">
        <v>65</v>
      </c>
      <c r="C17" s="79" t="s">
        <v>76</v>
      </c>
      <c r="D17" s="76">
        <v>2011</v>
      </c>
      <c r="E17" s="23">
        <v>11</v>
      </c>
      <c r="F17" s="24"/>
      <c r="G17" s="5"/>
      <c r="H17" s="67">
        <f t="shared" si="0"/>
        <v>105</v>
      </c>
      <c r="I17" s="11"/>
      <c r="J17" s="64">
        <v>91</v>
      </c>
      <c r="K17" s="59">
        <v>7</v>
      </c>
      <c r="L17" s="33">
        <v>105</v>
      </c>
      <c r="M17" s="71" t="s">
        <v>1</v>
      </c>
    </row>
    <row r="18" spans="1:13" ht="15.75">
      <c r="A18" s="75">
        <v>9</v>
      </c>
      <c r="B18" s="52" t="s">
        <v>58</v>
      </c>
      <c r="C18" s="80" t="s">
        <v>72</v>
      </c>
      <c r="D18" s="76">
        <v>2011</v>
      </c>
      <c r="E18" s="39">
        <v>19.899999999999999</v>
      </c>
      <c r="F18" s="39"/>
      <c r="G18" s="5"/>
      <c r="H18" s="67">
        <f t="shared" si="0"/>
        <v>85</v>
      </c>
      <c r="I18" s="11"/>
      <c r="J18" s="64">
        <v>100</v>
      </c>
      <c r="K18" s="59">
        <v>9</v>
      </c>
      <c r="L18" s="33">
        <v>85</v>
      </c>
      <c r="M18" s="71" t="s">
        <v>1</v>
      </c>
    </row>
    <row r="19" spans="1:13" ht="15.75" customHeight="1">
      <c r="A19" s="18">
        <v>10</v>
      </c>
      <c r="B19" s="52" t="s">
        <v>90</v>
      </c>
      <c r="C19" s="79" t="s">
        <v>101</v>
      </c>
      <c r="D19" s="77">
        <v>2012</v>
      </c>
      <c r="E19" s="24">
        <v>23</v>
      </c>
      <c r="F19" s="24"/>
      <c r="G19" s="5"/>
      <c r="H19" s="67">
        <f t="shared" si="0"/>
        <v>85</v>
      </c>
      <c r="I19" s="11"/>
      <c r="J19" s="64">
        <v>100</v>
      </c>
      <c r="K19" s="59">
        <v>9</v>
      </c>
      <c r="L19" s="33">
        <v>85</v>
      </c>
      <c r="M19" s="71" t="s">
        <v>1</v>
      </c>
    </row>
    <row r="20" spans="1:13" ht="15.75" customHeight="1">
      <c r="A20" s="75">
        <v>11</v>
      </c>
      <c r="B20" s="52" t="s">
        <v>59</v>
      </c>
      <c r="C20" s="79" t="s">
        <v>73</v>
      </c>
      <c r="D20" s="76">
        <v>2011</v>
      </c>
      <c r="E20" s="24">
        <v>23.8</v>
      </c>
      <c r="F20" s="24"/>
      <c r="G20" s="5"/>
      <c r="H20" s="67">
        <f t="shared" si="0"/>
        <v>70</v>
      </c>
      <c r="I20" s="50"/>
      <c r="J20" s="36">
        <v>101</v>
      </c>
      <c r="K20" s="59">
        <v>11</v>
      </c>
      <c r="L20" s="33">
        <v>70</v>
      </c>
      <c r="M20" s="71" t="s">
        <v>1</v>
      </c>
    </row>
    <row r="21" spans="1:13" ht="15.75">
      <c r="A21" s="18">
        <v>12</v>
      </c>
      <c r="B21" s="52" t="s">
        <v>60</v>
      </c>
      <c r="C21" s="79" t="s">
        <v>74</v>
      </c>
      <c r="D21" s="76">
        <v>2011</v>
      </c>
      <c r="E21" s="23">
        <v>21.7</v>
      </c>
      <c r="F21" s="24"/>
      <c r="G21" s="5"/>
      <c r="H21" s="67">
        <f t="shared" si="0"/>
        <v>50</v>
      </c>
      <c r="I21" s="50"/>
      <c r="J21" s="64">
        <v>104</v>
      </c>
      <c r="K21" s="59">
        <v>12</v>
      </c>
      <c r="L21" s="33">
        <v>50</v>
      </c>
      <c r="M21" s="71" t="s">
        <v>1</v>
      </c>
    </row>
    <row r="22" spans="1:13" ht="15.75">
      <c r="A22" s="75">
        <v>13</v>
      </c>
      <c r="B22" s="52" t="s">
        <v>63</v>
      </c>
      <c r="C22" s="80" t="s">
        <v>72</v>
      </c>
      <c r="D22" s="76">
        <v>2011</v>
      </c>
      <c r="E22" s="39">
        <v>20.100000000000001</v>
      </c>
      <c r="F22" s="39"/>
      <c r="G22" s="5"/>
      <c r="H22" s="67">
        <f t="shared" si="0"/>
        <v>50</v>
      </c>
      <c r="I22" s="57"/>
      <c r="J22" s="64">
        <v>104</v>
      </c>
      <c r="K22" s="59">
        <v>12</v>
      </c>
      <c r="L22" s="33">
        <v>50</v>
      </c>
      <c r="M22" s="71" t="s">
        <v>1</v>
      </c>
    </row>
    <row r="23" spans="1:13" ht="15.75">
      <c r="A23" s="18">
        <v>14</v>
      </c>
      <c r="B23" s="52" t="s">
        <v>91</v>
      </c>
      <c r="C23" s="80" t="s">
        <v>102</v>
      </c>
      <c r="D23" s="77">
        <v>2012</v>
      </c>
      <c r="E23" s="24">
        <v>11.1</v>
      </c>
      <c r="F23" s="24"/>
      <c r="G23" s="5"/>
      <c r="H23" s="67">
        <f t="shared" si="0"/>
        <v>50</v>
      </c>
      <c r="I23" s="11"/>
      <c r="J23" s="64">
        <v>104</v>
      </c>
      <c r="K23" s="59">
        <v>12</v>
      </c>
      <c r="L23" s="33">
        <v>50</v>
      </c>
      <c r="M23" s="9" t="s">
        <v>1</v>
      </c>
    </row>
    <row r="24" spans="1:13" ht="15.75">
      <c r="A24" s="75">
        <v>15</v>
      </c>
      <c r="B24" s="52" t="s">
        <v>83</v>
      </c>
      <c r="C24" s="79" t="s">
        <v>98</v>
      </c>
      <c r="D24" s="77">
        <v>2012</v>
      </c>
      <c r="E24" s="24">
        <v>16.399999999999999</v>
      </c>
      <c r="F24" s="24"/>
      <c r="G24" s="5"/>
      <c r="H24" s="67">
        <f t="shared" si="0"/>
        <v>25</v>
      </c>
      <c r="I24" s="11"/>
      <c r="J24" s="64">
        <v>105</v>
      </c>
      <c r="K24" s="59">
        <v>15</v>
      </c>
      <c r="L24" s="33">
        <v>25</v>
      </c>
      <c r="M24" s="9" t="s">
        <v>1</v>
      </c>
    </row>
    <row r="25" spans="1:13" ht="15.75">
      <c r="A25" s="18">
        <v>16</v>
      </c>
      <c r="B25" s="52" t="s">
        <v>87</v>
      </c>
      <c r="C25" s="79" t="s">
        <v>94</v>
      </c>
      <c r="D25" s="77">
        <v>2012</v>
      </c>
      <c r="E25" s="24">
        <v>36.5</v>
      </c>
      <c r="F25" s="24"/>
      <c r="G25" s="5"/>
      <c r="H25" s="67">
        <f t="shared" si="0"/>
        <v>25</v>
      </c>
      <c r="I25" s="11"/>
      <c r="J25" s="36">
        <v>105</v>
      </c>
      <c r="K25" s="59">
        <v>15</v>
      </c>
      <c r="L25" s="33">
        <v>25</v>
      </c>
      <c r="M25" s="9" t="s">
        <v>1</v>
      </c>
    </row>
    <row r="26" spans="1:13" ht="15.75">
      <c r="A26" s="75">
        <v>17</v>
      </c>
      <c r="B26" s="52" t="s">
        <v>93</v>
      </c>
      <c r="C26" s="80" t="s">
        <v>96</v>
      </c>
      <c r="D26" s="77">
        <v>2012</v>
      </c>
      <c r="E26" s="24">
        <v>17.399999999999999</v>
      </c>
      <c r="F26" s="24"/>
      <c r="G26" s="5"/>
      <c r="H26" s="67">
        <f t="shared" si="0"/>
        <v>18</v>
      </c>
      <c r="I26" s="11"/>
      <c r="J26" s="64">
        <v>107</v>
      </c>
      <c r="K26" s="72">
        <v>17</v>
      </c>
      <c r="L26" s="33">
        <v>18</v>
      </c>
      <c r="M26" s="9" t="s">
        <v>1</v>
      </c>
    </row>
    <row r="27" spans="1:13" ht="15.75">
      <c r="A27" s="18">
        <v>18</v>
      </c>
      <c r="B27" s="52" t="s">
        <v>78</v>
      </c>
      <c r="C27" s="79" t="s">
        <v>94</v>
      </c>
      <c r="D27" s="77">
        <v>2012</v>
      </c>
      <c r="E27" s="24">
        <v>22.7</v>
      </c>
      <c r="F27" s="24"/>
      <c r="G27" s="5"/>
      <c r="H27" s="67">
        <f t="shared" si="0"/>
        <v>16</v>
      </c>
      <c r="I27" s="11"/>
      <c r="J27" s="64">
        <v>108</v>
      </c>
      <c r="K27" s="59">
        <v>18</v>
      </c>
      <c r="L27" s="33">
        <v>16</v>
      </c>
      <c r="M27" s="9" t="s">
        <v>1</v>
      </c>
    </row>
    <row r="28" spans="1:13" ht="15.75">
      <c r="A28" s="75">
        <v>19</v>
      </c>
      <c r="B28" s="52" t="s">
        <v>82</v>
      </c>
      <c r="C28" s="79" t="s">
        <v>97</v>
      </c>
      <c r="D28" s="77">
        <v>2012</v>
      </c>
      <c r="E28" s="23">
        <v>28.5</v>
      </c>
      <c r="F28" s="39"/>
      <c r="G28" s="5"/>
      <c r="H28" s="67">
        <f t="shared" si="0"/>
        <v>13</v>
      </c>
      <c r="I28" s="11"/>
      <c r="J28" s="64">
        <v>109</v>
      </c>
      <c r="K28" s="59">
        <v>19</v>
      </c>
      <c r="L28" s="33">
        <v>13</v>
      </c>
      <c r="M28" s="9" t="s">
        <v>1</v>
      </c>
    </row>
    <row r="29" spans="1:13" ht="15.75">
      <c r="A29" s="18">
        <v>20</v>
      </c>
      <c r="B29" s="52" t="s">
        <v>66</v>
      </c>
      <c r="C29" s="80" t="s">
        <v>77</v>
      </c>
      <c r="D29" s="76">
        <v>2011</v>
      </c>
      <c r="E29" s="24">
        <v>29.9</v>
      </c>
      <c r="F29" s="24"/>
      <c r="G29" s="5"/>
      <c r="H29" s="67">
        <f t="shared" si="0"/>
        <v>13</v>
      </c>
      <c r="I29" s="11"/>
      <c r="J29" s="64">
        <v>109</v>
      </c>
      <c r="K29" s="59">
        <v>19</v>
      </c>
      <c r="L29" s="33">
        <v>13</v>
      </c>
      <c r="M29" s="9" t="s">
        <v>1</v>
      </c>
    </row>
    <row r="30" spans="1:13" ht="15.75">
      <c r="A30" s="75">
        <v>21</v>
      </c>
      <c r="B30" s="52" t="s">
        <v>85</v>
      </c>
      <c r="C30" s="79" t="s">
        <v>71</v>
      </c>
      <c r="D30" s="77">
        <v>2012</v>
      </c>
      <c r="E30" s="24">
        <v>34.4</v>
      </c>
      <c r="F30" s="24"/>
      <c r="G30" s="5"/>
      <c r="H30" s="67">
        <f t="shared" si="0"/>
        <v>10</v>
      </c>
      <c r="I30" s="11"/>
      <c r="J30" s="36">
        <v>111</v>
      </c>
      <c r="K30" s="59">
        <v>21</v>
      </c>
      <c r="L30" s="33">
        <v>10</v>
      </c>
      <c r="M30" s="9" t="s">
        <v>1</v>
      </c>
    </row>
    <row r="31" spans="1:13" ht="15.75">
      <c r="A31" s="18">
        <v>22</v>
      </c>
      <c r="B31" s="52" t="s">
        <v>79</v>
      </c>
      <c r="C31" s="79" t="s">
        <v>95</v>
      </c>
      <c r="D31" s="77">
        <v>2012</v>
      </c>
      <c r="E31" s="24">
        <v>36.200000000000003</v>
      </c>
      <c r="F31" s="39"/>
      <c r="G31" s="5"/>
      <c r="H31" s="67">
        <f t="shared" si="0"/>
        <v>8</v>
      </c>
      <c r="I31" s="11"/>
      <c r="J31" s="64">
        <v>113</v>
      </c>
      <c r="K31" s="59">
        <v>22</v>
      </c>
      <c r="L31" s="33">
        <v>8</v>
      </c>
      <c r="M31" s="9" t="s">
        <v>1</v>
      </c>
    </row>
    <row r="32" spans="1:13" ht="15.75">
      <c r="A32" s="75">
        <v>23</v>
      </c>
      <c r="B32" s="52" t="s">
        <v>84</v>
      </c>
      <c r="C32" s="79" t="s">
        <v>99</v>
      </c>
      <c r="D32" s="77">
        <v>2012</v>
      </c>
      <c r="E32" s="24">
        <v>32</v>
      </c>
      <c r="F32" s="24"/>
      <c r="G32" s="5"/>
      <c r="H32" s="67">
        <f t="shared" si="0"/>
        <v>6</v>
      </c>
      <c r="I32" s="11"/>
      <c r="J32" s="64">
        <v>115</v>
      </c>
      <c r="K32" s="59">
        <v>23</v>
      </c>
      <c r="L32" s="33">
        <v>6</v>
      </c>
      <c r="M32" s="9" t="s">
        <v>1</v>
      </c>
    </row>
    <row r="33" spans="1:13" ht="15.75">
      <c r="A33" s="18">
        <v>24</v>
      </c>
      <c r="B33" s="52" t="s">
        <v>64</v>
      </c>
      <c r="C33" s="79" t="s">
        <v>69</v>
      </c>
      <c r="D33" s="76">
        <v>2011</v>
      </c>
      <c r="E33" s="23">
        <v>34.4</v>
      </c>
      <c r="F33" s="39"/>
      <c r="G33" s="5"/>
      <c r="H33" s="67">
        <f t="shared" si="0"/>
        <v>4</v>
      </c>
      <c r="I33" s="11"/>
      <c r="J33" s="64">
        <v>117</v>
      </c>
      <c r="K33" s="59">
        <v>24</v>
      </c>
      <c r="L33" s="33">
        <v>4</v>
      </c>
      <c r="M33" s="9" t="s">
        <v>1</v>
      </c>
    </row>
    <row r="34" spans="1:13" ht="15.75">
      <c r="A34" s="75">
        <v>25</v>
      </c>
      <c r="B34" s="52" t="s">
        <v>52</v>
      </c>
      <c r="C34" s="79" t="s">
        <v>67</v>
      </c>
      <c r="D34" s="76">
        <v>2011</v>
      </c>
      <c r="E34" s="24">
        <v>31.3</v>
      </c>
      <c r="F34" s="24"/>
      <c r="G34" s="5"/>
      <c r="H34" s="67">
        <f t="shared" si="0"/>
        <v>1.5</v>
      </c>
      <c r="I34" s="11"/>
      <c r="J34" s="64">
        <v>126</v>
      </c>
      <c r="K34" s="59">
        <v>25</v>
      </c>
      <c r="L34" s="33">
        <v>1.5</v>
      </c>
      <c r="M34" s="9" t="s">
        <v>1</v>
      </c>
    </row>
    <row r="35" spans="1:13" ht="15.75">
      <c r="A35" s="18">
        <v>26</v>
      </c>
      <c r="B35" s="52" t="s">
        <v>54</v>
      </c>
      <c r="C35" s="79" t="s">
        <v>69</v>
      </c>
      <c r="D35" s="76">
        <v>2011</v>
      </c>
      <c r="E35" s="24">
        <v>37</v>
      </c>
      <c r="F35" s="24"/>
      <c r="G35" s="5"/>
      <c r="H35" s="67">
        <f t="shared" si="0"/>
        <v>1.5</v>
      </c>
      <c r="I35" s="11"/>
      <c r="J35" s="36">
        <v>126</v>
      </c>
      <c r="K35" s="59">
        <v>25</v>
      </c>
      <c r="L35" s="59">
        <v>1.5</v>
      </c>
      <c r="M35" s="9" t="s">
        <v>1</v>
      </c>
    </row>
    <row r="36" spans="1:13" ht="15.75">
      <c r="A36" s="75">
        <v>27</v>
      </c>
      <c r="B36" s="52" t="s">
        <v>62</v>
      </c>
      <c r="C36" s="79" t="s">
        <v>74</v>
      </c>
      <c r="D36" s="76">
        <v>2011</v>
      </c>
      <c r="E36" s="39">
        <v>35.200000000000003</v>
      </c>
      <c r="F36" s="39"/>
      <c r="G36" s="5"/>
      <c r="H36" s="67">
        <f t="shared" si="0"/>
        <v>1</v>
      </c>
      <c r="I36" s="11"/>
      <c r="J36" s="64">
        <v>128</v>
      </c>
      <c r="K36" s="59">
        <v>27</v>
      </c>
      <c r="L36" s="59">
        <v>1</v>
      </c>
      <c r="M36" s="9" t="s">
        <v>1</v>
      </c>
    </row>
    <row r="37" spans="1:13" ht="15.75">
      <c r="A37" s="18">
        <v>28</v>
      </c>
      <c r="B37" s="52" t="s">
        <v>80</v>
      </c>
      <c r="C37" s="80" t="s">
        <v>96</v>
      </c>
      <c r="D37" s="77">
        <v>2012</v>
      </c>
      <c r="E37" s="53">
        <v>23.8</v>
      </c>
      <c r="F37" s="39"/>
      <c r="G37" s="5"/>
      <c r="H37" s="67">
        <f t="shared" si="0"/>
        <v>0</v>
      </c>
      <c r="I37" s="11"/>
      <c r="J37" s="64" t="s">
        <v>173</v>
      </c>
      <c r="K37" s="8"/>
      <c r="L37" s="59"/>
      <c r="M37" s="9"/>
    </row>
    <row r="38" spans="1:13" ht="15.75">
      <c r="A38" s="75">
        <v>29</v>
      </c>
      <c r="B38" s="52" t="s">
        <v>81</v>
      </c>
      <c r="C38" s="79" t="s">
        <v>67</v>
      </c>
      <c r="D38" s="77">
        <v>2012</v>
      </c>
      <c r="E38" s="23">
        <v>27.9</v>
      </c>
      <c r="F38" s="24"/>
      <c r="G38" s="5"/>
      <c r="H38" s="67">
        <f t="shared" si="0"/>
        <v>0</v>
      </c>
      <c r="I38" s="11"/>
      <c r="J38" s="36" t="s">
        <v>173</v>
      </c>
      <c r="K38" s="8"/>
      <c r="L38" s="59"/>
      <c r="M38" s="9"/>
    </row>
    <row r="39" spans="1:13" ht="15.75">
      <c r="A39" s="18">
        <v>30</v>
      </c>
      <c r="B39" s="52" t="s">
        <v>57</v>
      </c>
      <c r="C39" s="80" t="s">
        <v>70</v>
      </c>
      <c r="D39" s="76">
        <v>2011</v>
      </c>
      <c r="E39" s="24"/>
      <c r="F39" s="39"/>
      <c r="G39" s="5"/>
      <c r="H39" s="67">
        <f t="shared" si="0"/>
        <v>0</v>
      </c>
      <c r="I39" s="11"/>
      <c r="J39" s="36"/>
      <c r="K39" s="8"/>
      <c r="L39" s="59"/>
      <c r="M39" s="9"/>
    </row>
    <row r="40" spans="1:13" ht="15.75">
      <c r="A40" s="75">
        <v>31</v>
      </c>
      <c r="B40" s="52" t="s">
        <v>88</v>
      </c>
      <c r="C40" s="80" t="s">
        <v>72</v>
      </c>
      <c r="D40" s="77">
        <v>2012</v>
      </c>
      <c r="E40" s="24"/>
      <c r="F40" s="24"/>
      <c r="G40" s="5"/>
      <c r="H40" s="67">
        <f t="shared" si="0"/>
        <v>0</v>
      </c>
      <c r="I40" s="11"/>
      <c r="J40" s="64"/>
      <c r="K40" s="8"/>
      <c r="L40" s="59"/>
      <c r="M40" s="9"/>
    </row>
  </sheetData>
  <sortState ref="B10:J40">
    <sortCondition ref="J10:J40"/>
  </sortState>
  <mergeCells count="11">
    <mergeCell ref="L9:M9"/>
    <mergeCell ref="J6:M8"/>
    <mergeCell ref="J5:M5"/>
    <mergeCell ref="A1:H4"/>
    <mergeCell ref="J1:M2"/>
    <mergeCell ref="H7:H9"/>
    <mergeCell ref="B8:B9"/>
    <mergeCell ref="C8:C9"/>
    <mergeCell ref="D8:D9"/>
    <mergeCell ref="E8:E9"/>
    <mergeCell ref="F8:F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M21"/>
  <sheetViews>
    <sheetView workbookViewId="0">
      <selection activeCell="L10" sqref="L10:L20"/>
    </sheetView>
  </sheetViews>
  <sheetFormatPr baseColWidth="10" defaultRowHeight="15"/>
  <cols>
    <col min="1" max="1" width="3" style="51" bestFit="1" customWidth="1"/>
    <col min="2" max="2" width="24.5703125" style="51" customWidth="1"/>
    <col min="3" max="3" width="19.140625" style="51" customWidth="1"/>
    <col min="4" max="4" width="6.85546875" style="51" bestFit="1" customWidth="1"/>
    <col min="5" max="5" width="5.42578125" style="20" bestFit="1" customWidth="1"/>
    <col min="6" max="6" width="4.85546875" style="34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140625" style="1" customWidth="1"/>
    <col min="12" max="12" width="6.28515625" style="1" customWidth="1"/>
    <col min="13" max="13" width="4" style="1" customWidth="1"/>
    <col min="14" max="16384" width="11.42578125" style="1"/>
  </cols>
  <sheetData>
    <row r="1" spans="1:13" ht="15.75" customHeight="1" thickTop="1">
      <c r="A1" s="109"/>
      <c r="B1" s="129"/>
      <c r="C1" s="129"/>
      <c r="D1" s="129"/>
      <c r="E1" s="129"/>
      <c r="F1" s="129"/>
      <c r="G1" s="129"/>
      <c r="H1" s="130"/>
      <c r="J1" s="118"/>
      <c r="K1" s="118"/>
      <c r="L1" s="118"/>
      <c r="M1" s="118"/>
    </row>
    <row r="2" spans="1:13">
      <c r="A2" s="131"/>
      <c r="B2" s="132"/>
      <c r="C2" s="132"/>
      <c r="D2" s="132"/>
      <c r="E2" s="132"/>
      <c r="F2" s="132"/>
      <c r="G2" s="132"/>
      <c r="H2" s="133"/>
      <c r="J2" s="118"/>
      <c r="K2" s="118"/>
      <c r="L2" s="118"/>
      <c r="M2" s="118"/>
    </row>
    <row r="3" spans="1:13">
      <c r="A3" s="131"/>
      <c r="B3" s="132"/>
      <c r="C3" s="132"/>
      <c r="D3" s="132"/>
      <c r="E3" s="132"/>
      <c r="F3" s="132"/>
      <c r="G3" s="132"/>
      <c r="H3" s="133"/>
    </row>
    <row r="4" spans="1:13" ht="15.75" thickBot="1">
      <c r="A4" s="134"/>
      <c r="B4" s="135"/>
      <c r="C4" s="135"/>
      <c r="D4" s="135"/>
      <c r="E4" s="135"/>
      <c r="F4" s="135"/>
      <c r="G4" s="135"/>
      <c r="H4" s="136"/>
    </row>
    <row r="5" spans="1:13" ht="16.5" thickTop="1">
      <c r="B5" s="73" t="s">
        <v>40</v>
      </c>
      <c r="G5" s="5"/>
      <c r="H5" s="12" t="s">
        <v>3</v>
      </c>
      <c r="I5" s="14"/>
      <c r="J5" s="106" t="s">
        <v>44</v>
      </c>
      <c r="K5" s="107"/>
      <c r="L5" s="107"/>
      <c r="M5" s="108"/>
    </row>
    <row r="6" spans="1:13" ht="15" customHeight="1">
      <c r="C6" s="47" t="s">
        <v>160</v>
      </c>
      <c r="G6" s="5"/>
      <c r="H6" s="13" t="s">
        <v>7</v>
      </c>
      <c r="I6" s="15"/>
      <c r="J6" s="97" t="s">
        <v>161</v>
      </c>
      <c r="K6" s="98"/>
      <c r="L6" s="98"/>
      <c r="M6" s="99"/>
    </row>
    <row r="7" spans="1:13" ht="13.5" customHeight="1">
      <c r="C7" s="78" t="s">
        <v>119</v>
      </c>
      <c r="D7" s="19" t="s">
        <v>12</v>
      </c>
      <c r="F7" s="22"/>
      <c r="G7" s="6"/>
      <c r="H7" s="119" t="s">
        <v>5</v>
      </c>
      <c r="I7" s="10"/>
      <c r="J7" s="100"/>
      <c r="K7" s="101"/>
      <c r="L7" s="101"/>
      <c r="M7" s="102"/>
    </row>
    <row r="8" spans="1:13" ht="15.75" customHeight="1">
      <c r="B8" s="122" t="s">
        <v>169</v>
      </c>
      <c r="C8" s="122" t="s">
        <v>43</v>
      </c>
      <c r="D8" s="122" t="s">
        <v>9</v>
      </c>
      <c r="E8" s="124" t="s">
        <v>10</v>
      </c>
      <c r="F8" s="126" t="s">
        <v>11</v>
      </c>
      <c r="G8" s="7"/>
      <c r="H8" s="139"/>
      <c r="I8" s="11"/>
      <c r="J8" s="103"/>
      <c r="K8" s="104"/>
      <c r="L8" s="104"/>
      <c r="M8" s="105"/>
    </row>
    <row r="9" spans="1:13" ht="15" customHeight="1">
      <c r="B9" s="123"/>
      <c r="C9" s="137"/>
      <c r="D9" s="137"/>
      <c r="E9" s="138"/>
      <c r="F9" s="128"/>
      <c r="G9" s="7"/>
      <c r="H9" s="139"/>
      <c r="I9" s="11"/>
      <c r="J9" s="65"/>
      <c r="K9" s="65" t="s">
        <v>4</v>
      </c>
      <c r="L9" s="95" t="s">
        <v>20</v>
      </c>
      <c r="M9" s="96"/>
    </row>
    <row r="10" spans="1:13" ht="15" customHeight="1">
      <c r="A10" s="18">
        <v>1</v>
      </c>
      <c r="B10" s="52" t="s">
        <v>113</v>
      </c>
      <c r="C10" s="79" t="s">
        <v>67</v>
      </c>
      <c r="D10" s="77">
        <v>2012</v>
      </c>
      <c r="E10" s="23">
        <v>18.399999999999999</v>
      </c>
      <c r="F10" s="24"/>
      <c r="G10" s="161"/>
      <c r="H10" s="16">
        <f>SUM(L10)</f>
        <v>100</v>
      </c>
      <c r="I10" s="11"/>
      <c r="J10" s="162"/>
      <c r="K10" s="69">
        <v>1</v>
      </c>
      <c r="L10" s="32">
        <v>100</v>
      </c>
      <c r="M10" s="71" t="s">
        <v>1</v>
      </c>
    </row>
    <row r="11" spans="1:13" ht="15.75" customHeight="1">
      <c r="A11" s="18">
        <v>2</v>
      </c>
      <c r="B11" s="52" t="s">
        <v>106</v>
      </c>
      <c r="C11" s="80" t="s">
        <v>77</v>
      </c>
      <c r="D11" s="76">
        <v>2011</v>
      </c>
      <c r="E11" s="24">
        <v>18.600000000000001</v>
      </c>
      <c r="F11" s="86"/>
      <c r="G11" s="5"/>
      <c r="H11" s="16">
        <f>SUM(L11)</f>
        <v>92</v>
      </c>
      <c r="I11" s="11"/>
      <c r="J11" s="64"/>
      <c r="K11" s="8">
        <v>2</v>
      </c>
      <c r="L11" s="32">
        <v>92</v>
      </c>
      <c r="M11" s="9" t="s">
        <v>1</v>
      </c>
    </row>
    <row r="12" spans="1:13" ht="15.75">
      <c r="A12" s="18">
        <v>3</v>
      </c>
      <c r="B12" s="52" t="s">
        <v>159</v>
      </c>
      <c r="C12" s="80" t="s">
        <v>96</v>
      </c>
      <c r="D12" s="77">
        <v>2012</v>
      </c>
      <c r="E12" s="24">
        <v>53</v>
      </c>
      <c r="F12" s="24"/>
      <c r="G12" s="161"/>
      <c r="H12" s="16">
        <f>SUM(L12)</f>
        <v>84</v>
      </c>
      <c r="I12" s="11"/>
      <c r="J12" s="64"/>
      <c r="K12" s="8">
        <v>3</v>
      </c>
      <c r="L12" s="32">
        <v>84</v>
      </c>
      <c r="M12" s="71" t="s">
        <v>1</v>
      </c>
    </row>
    <row r="13" spans="1:13" ht="15.75">
      <c r="A13" s="18">
        <v>4</v>
      </c>
      <c r="B13" s="52" t="s">
        <v>107</v>
      </c>
      <c r="C13" s="79" t="s">
        <v>95</v>
      </c>
      <c r="D13" s="76">
        <v>2011</v>
      </c>
      <c r="E13" s="23">
        <v>21.9</v>
      </c>
      <c r="F13" s="39"/>
      <c r="G13" s="5"/>
      <c r="H13" s="16">
        <f>SUM(L13)</f>
        <v>75</v>
      </c>
      <c r="I13" s="11"/>
      <c r="J13" s="64"/>
      <c r="K13" s="8">
        <v>4</v>
      </c>
      <c r="L13" s="32">
        <v>75</v>
      </c>
      <c r="M13" s="71" t="s">
        <v>1</v>
      </c>
    </row>
    <row r="14" spans="1:13" ht="15.75">
      <c r="A14" s="18">
        <v>5</v>
      </c>
      <c r="B14" s="52" t="s">
        <v>112</v>
      </c>
      <c r="C14" s="80" t="s">
        <v>118</v>
      </c>
      <c r="D14" s="77">
        <v>2012</v>
      </c>
      <c r="E14" s="24">
        <v>40</v>
      </c>
      <c r="F14" s="24"/>
      <c r="G14" s="161"/>
      <c r="H14" s="16">
        <f>SUM(L14)</f>
        <v>67</v>
      </c>
      <c r="I14" s="11"/>
      <c r="J14" s="64"/>
      <c r="K14" s="8">
        <v>5</v>
      </c>
      <c r="L14" s="32">
        <v>67</v>
      </c>
      <c r="M14" s="71" t="s">
        <v>1</v>
      </c>
    </row>
    <row r="15" spans="1:13" ht="15.75">
      <c r="A15" s="18">
        <v>6</v>
      </c>
      <c r="B15" s="52" t="s">
        <v>115</v>
      </c>
      <c r="C15" s="79" t="s">
        <v>95</v>
      </c>
      <c r="D15" s="77">
        <v>2012</v>
      </c>
      <c r="E15" s="24">
        <v>34.6</v>
      </c>
      <c r="F15" s="24"/>
      <c r="G15" s="81"/>
      <c r="H15" s="16">
        <f>SUM(L15)</f>
        <v>60</v>
      </c>
      <c r="I15" s="11"/>
      <c r="J15" s="36"/>
      <c r="K15" s="8">
        <v>6</v>
      </c>
      <c r="L15" s="32">
        <v>60</v>
      </c>
      <c r="M15" s="71" t="s">
        <v>1</v>
      </c>
    </row>
    <row r="16" spans="1:13" ht="15.75">
      <c r="A16" s="18">
        <v>7</v>
      </c>
      <c r="B16" s="52" t="s">
        <v>109</v>
      </c>
      <c r="C16" s="79" t="s">
        <v>67</v>
      </c>
      <c r="D16" s="77">
        <v>2012</v>
      </c>
      <c r="E16" s="23">
        <v>35.4</v>
      </c>
      <c r="F16" s="58"/>
      <c r="G16" s="160"/>
      <c r="H16" s="16">
        <f>SUM(L16)</f>
        <v>55</v>
      </c>
      <c r="I16" s="11"/>
      <c r="J16" s="64"/>
      <c r="K16" s="8">
        <v>7</v>
      </c>
      <c r="L16" s="32">
        <v>55</v>
      </c>
      <c r="M16" s="71" t="s">
        <v>1</v>
      </c>
    </row>
    <row r="17" spans="1:13" ht="15.75">
      <c r="A17" s="18">
        <v>8</v>
      </c>
      <c r="B17" s="52" t="s">
        <v>108</v>
      </c>
      <c r="C17" s="79" t="s">
        <v>73</v>
      </c>
      <c r="D17" s="77">
        <v>2012</v>
      </c>
      <c r="E17" s="23">
        <v>30.6</v>
      </c>
      <c r="F17" s="58"/>
      <c r="G17" s="160"/>
      <c r="H17" s="16">
        <f>SUM(L17)</f>
        <v>50</v>
      </c>
      <c r="I17" s="50"/>
      <c r="J17" s="64"/>
      <c r="K17" s="8">
        <v>8</v>
      </c>
      <c r="L17" s="32">
        <v>50</v>
      </c>
      <c r="M17" s="71" t="s">
        <v>1</v>
      </c>
    </row>
    <row r="18" spans="1:13" ht="15.75">
      <c r="A18" s="18">
        <v>9</v>
      </c>
      <c r="B18" s="52" t="s">
        <v>114</v>
      </c>
      <c r="C18" s="80" t="s">
        <v>96</v>
      </c>
      <c r="D18" s="77">
        <v>2012</v>
      </c>
      <c r="E18" s="24">
        <v>40</v>
      </c>
      <c r="F18" s="24"/>
      <c r="G18" s="81"/>
      <c r="H18" s="16">
        <f>SUM(L18)</f>
        <v>45</v>
      </c>
      <c r="I18" s="50"/>
      <c r="J18" s="64"/>
      <c r="K18" s="8">
        <v>9</v>
      </c>
      <c r="L18" s="32">
        <v>45</v>
      </c>
      <c r="M18" s="71" t="s">
        <v>1</v>
      </c>
    </row>
    <row r="19" spans="1:13" ht="15.75">
      <c r="A19" s="18">
        <v>10</v>
      </c>
      <c r="B19" s="52" t="s">
        <v>111</v>
      </c>
      <c r="C19" s="79" t="s">
        <v>117</v>
      </c>
      <c r="D19" s="77">
        <v>2012</v>
      </c>
      <c r="E19" s="23">
        <v>53</v>
      </c>
      <c r="F19" s="24"/>
      <c r="G19" s="81"/>
      <c r="H19" s="16">
        <f>SUM(L19)</f>
        <v>40</v>
      </c>
      <c r="I19" s="50"/>
      <c r="J19" s="64"/>
      <c r="K19" s="8">
        <v>10</v>
      </c>
      <c r="L19" s="32">
        <v>40</v>
      </c>
      <c r="M19" s="71" t="s">
        <v>1</v>
      </c>
    </row>
    <row r="20" spans="1:13" ht="15.75">
      <c r="A20" s="18">
        <v>11</v>
      </c>
      <c r="B20" s="52" t="s">
        <v>116</v>
      </c>
      <c r="C20" s="79" t="s">
        <v>117</v>
      </c>
      <c r="D20" s="77">
        <v>2012</v>
      </c>
      <c r="E20" s="24">
        <v>43</v>
      </c>
      <c r="F20" s="24"/>
      <c r="G20" s="81"/>
      <c r="H20" s="16">
        <f>SUM(L20)</f>
        <v>35</v>
      </c>
      <c r="I20" s="50"/>
      <c r="J20" s="36"/>
      <c r="K20" s="8">
        <v>11</v>
      </c>
      <c r="L20" s="32">
        <v>35</v>
      </c>
      <c r="M20" s="71" t="s">
        <v>1</v>
      </c>
    </row>
    <row r="21" spans="1:13" ht="15.75">
      <c r="A21" s="18">
        <v>12</v>
      </c>
      <c r="B21" s="52" t="s">
        <v>110</v>
      </c>
      <c r="C21" s="79" t="s">
        <v>75</v>
      </c>
      <c r="D21" s="77">
        <v>2012</v>
      </c>
      <c r="E21" s="23"/>
      <c r="F21" s="39"/>
      <c r="G21" s="160"/>
      <c r="H21" s="16">
        <f>SUM(L21)</f>
        <v>0</v>
      </c>
      <c r="I21" s="50"/>
      <c r="J21" s="64"/>
      <c r="K21" s="8"/>
      <c r="L21" s="59"/>
      <c r="M21" s="71"/>
    </row>
  </sheetData>
  <sortState ref="B10:M21">
    <sortCondition ref="K10:K21"/>
  </sortState>
  <mergeCells count="11">
    <mergeCell ref="J6:M8"/>
    <mergeCell ref="L9:M9"/>
    <mergeCell ref="F8:F9"/>
    <mergeCell ref="A1:H4"/>
    <mergeCell ref="J1:M2"/>
    <mergeCell ref="J5:M5"/>
    <mergeCell ref="B8:B9"/>
    <mergeCell ref="C8:C9"/>
    <mergeCell ref="D8:D9"/>
    <mergeCell ref="E8:E9"/>
    <mergeCell ref="H7:H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M35"/>
  <sheetViews>
    <sheetView zoomScale="90" zoomScaleNormal="90" workbookViewId="0">
      <selection activeCell="B8" sqref="B8:B9"/>
    </sheetView>
  </sheetViews>
  <sheetFormatPr baseColWidth="10" defaultRowHeight="15"/>
  <cols>
    <col min="1" max="1" width="3.28515625" style="17" bestFit="1" customWidth="1"/>
    <col min="2" max="2" width="32.140625" style="17" customWidth="1"/>
    <col min="3" max="3" width="18.85546875" style="17" customWidth="1"/>
    <col min="4" max="4" width="6.85546875" style="17" bestFit="1" customWidth="1"/>
    <col min="5" max="5" width="5.42578125" style="20" bestFit="1" customWidth="1"/>
    <col min="6" max="6" width="4.85546875" style="34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7109375" style="1" customWidth="1"/>
    <col min="12" max="12" width="6.28515625" style="1" customWidth="1"/>
    <col min="13" max="13" width="4" style="1" customWidth="1"/>
    <col min="14" max="16384" width="11.42578125" style="1"/>
  </cols>
  <sheetData>
    <row r="1" spans="1:13" ht="15.75" customHeight="1" thickTop="1">
      <c r="A1" s="109"/>
      <c r="B1" s="110"/>
      <c r="C1" s="110"/>
      <c r="D1" s="110"/>
      <c r="E1" s="110"/>
      <c r="F1" s="110"/>
      <c r="G1" s="110"/>
      <c r="H1" s="111"/>
      <c r="J1" s="118"/>
      <c r="K1" s="118"/>
      <c r="L1" s="118"/>
      <c r="M1" s="118"/>
    </row>
    <row r="2" spans="1:13">
      <c r="A2" s="112"/>
      <c r="B2" s="113"/>
      <c r="C2" s="113"/>
      <c r="D2" s="113"/>
      <c r="E2" s="113"/>
      <c r="F2" s="113"/>
      <c r="G2" s="113"/>
      <c r="H2" s="114"/>
      <c r="J2" s="118"/>
      <c r="K2" s="118"/>
      <c r="L2" s="118"/>
      <c r="M2" s="118"/>
    </row>
    <row r="3" spans="1:13">
      <c r="A3" s="112"/>
      <c r="B3" s="113"/>
      <c r="C3" s="113"/>
      <c r="D3" s="113"/>
      <c r="E3" s="113"/>
      <c r="F3" s="113"/>
      <c r="G3" s="113"/>
      <c r="H3" s="114"/>
    </row>
    <row r="4" spans="1:13" ht="15.75" thickBot="1">
      <c r="A4" s="115"/>
      <c r="B4" s="116"/>
      <c r="C4" s="116"/>
      <c r="D4" s="116"/>
      <c r="E4" s="116"/>
      <c r="F4" s="116"/>
      <c r="G4" s="116"/>
      <c r="H4" s="117"/>
    </row>
    <row r="5" spans="1:13" ht="16.5" thickTop="1">
      <c r="B5" s="74" t="s">
        <v>41</v>
      </c>
      <c r="G5" s="5"/>
      <c r="H5" s="12" t="s">
        <v>3</v>
      </c>
      <c r="I5" s="14"/>
      <c r="J5" s="106" t="s">
        <v>44</v>
      </c>
      <c r="K5" s="107"/>
      <c r="L5" s="107"/>
      <c r="M5" s="108"/>
    </row>
    <row r="6" spans="1:13" ht="15" customHeight="1">
      <c r="C6" s="47" t="s">
        <v>167</v>
      </c>
      <c r="G6" s="5"/>
      <c r="H6" s="13" t="s">
        <v>42</v>
      </c>
      <c r="I6" s="15"/>
      <c r="J6" s="97" t="s">
        <v>51</v>
      </c>
      <c r="K6" s="98"/>
      <c r="L6" s="98"/>
      <c r="M6" s="99"/>
    </row>
    <row r="7" spans="1:13" ht="15" customHeight="1">
      <c r="C7" s="78" t="s">
        <v>168</v>
      </c>
      <c r="D7" s="19" t="s">
        <v>12</v>
      </c>
      <c r="F7" s="22"/>
      <c r="G7" s="6"/>
      <c r="H7" s="119" t="s">
        <v>5</v>
      </c>
      <c r="I7" s="10"/>
      <c r="J7" s="140" t="s">
        <v>171</v>
      </c>
      <c r="K7" s="140"/>
      <c r="L7" s="140"/>
      <c r="M7" s="140"/>
    </row>
    <row r="8" spans="1:13" ht="15" customHeight="1">
      <c r="B8" s="122" t="s">
        <v>169</v>
      </c>
      <c r="C8" s="122" t="s">
        <v>43</v>
      </c>
      <c r="D8" s="122" t="s">
        <v>9</v>
      </c>
      <c r="E8" s="124" t="s">
        <v>10</v>
      </c>
      <c r="F8" s="126" t="s">
        <v>11</v>
      </c>
      <c r="G8" s="7"/>
      <c r="H8" s="139"/>
      <c r="I8" s="11"/>
      <c r="J8" s="164" t="s">
        <v>172</v>
      </c>
      <c r="K8" s="165"/>
      <c r="L8" s="165"/>
      <c r="M8" s="166"/>
    </row>
    <row r="9" spans="1:13" ht="15" customHeight="1">
      <c r="B9" s="123"/>
      <c r="C9" s="137"/>
      <c r="D9" s="137"/>
      <c r="E9" s="138"/>
      <c r="F9" s="128"/>
      <c r="G9" s="7"/>
      <c r="H9" s="139"/>
      <c r="I9" s="11"/>
      <c r="J9" s="65" t="s">
        <v>48</v>
      </c>
      <c r="K9" s="65" t="s">
        <v>4</v>
      </c>
      <c r="L9" s="95" t="s">
        <v>20</v>
      </c>
      <c r="M9" s="96"/>
    </row>
    <row r="10" spans="1:13" ht="15" customHeight="1">
      <c r="A10" s="18">
        <v>1</v>
      </c>
      <c r="B10" s="52" t="s">
        <v>130</v>
      </c>
      <c r="C10" s="79" t="s">
        <v>145</v>
      </c>
      <c r="D10" s="76">
        <v>2013</v>
      </c>
      <c r="E10" s="24">
        <v>13.7</v>
      </c>
      <c r="F10" s="82"/>
      <c r="G10" s="5"/>
      <c r="H10" s="16">
        <f>SUM(L10)</f>
        <v>200</v>
      </c>
      <c r="I10" s="11"/>
      <c r="J10" s="167">
        <v>83</v>
      </c>
      <c r="K10" s="69">
        <v>1</v>
      </c>
      <c r="L10" s="33">
        <v>200</v>
      </c>
      <c r="M10" s="9" t="s">
        <v>1</v>
      </c>
    </row>
    <row r="11" spans="1:13" ht="15" customHeight="1">
      <c r="A11" s="18">
        <v>2</v>
      </c>
      <c r="B11" s="52" t="s">
        <v>141</v>
      </c>
      <c r="C11" s="79" t="s">
        <v>69</v>
      </c>
      <c r="D11" s="77">
        <v>2015</v>
      </c>
      <c r="E11" s="24">
        <v>17.100000000000001</v>
      </c>
      <c r="F11" s="83"/>
      <c r="G11" s="5"/>
      <c r="H11" s="16">
        <f>SUM(L11)</f>
        <v>184</v>
      </c>
      <c r="I11" s="11"/>
      <c r="J11" s="88">
        <v>86</v>
      </c>
      <c r="K11" s="8">
        <v>2</v>
      </c>
      <c r="L11" s="33">
        <v>184</v>
      </c>
      <c r="M11" s="71" t="s">
        <v>1</v>
      </c>
    </row>
    <row r="12" spans="1:13" ht="15" customHeight="1">
      <c r="A12" s="18">
        <v>3</v>
      </c>
      <c r="B12" s="52" t="s">
        <v>133</v>
      </c>
      <c r="C12" s="80" t="s">
        <v>146</v>
      </c>
      <c r="D12" s="77">
        <v>2014</v>
      </c>
      <c r="E12" s="24">
        <v>29.3</v>
      </c>
      <c r="F12" s="83"/>
      <c r="G12" s="55"/>
      <c r="H12" s="16">
        <f>SUM(L12)</f>
        <v>168</v>
      </c>
      <c r="I12" s="11"/>
      <c r="J12" s="88">
        <v>105</v>
      </c>
      <c r="K12" s="8">
        <v>3</v>
      </c>
      <c r="L12" s="33">
        <v>168</v>
      </c>
      <c r="M12" s="71" t="s">
        <v>1</v>
      </c>
    </row>
    <row r="13" spans="1:13" s="4" customFormat="1" ht="15.75" customHeight="1">
      <c r="A13" s="18">
        <v>4</v>
      </c>
      <c r="B13" s="52" t="s">
        <v>162</v>
      </c>
      <c r="C13" s="79" t="s">
        <v>69</v>
      </c>
      <c r="D13" s="87">
        <v>2013</v>
      </c>
      <c r="E13" s="24">
        <v>20.9</v>
      </c>
      <c r="F13" s="83"/>
      <c r="G13" s="56"/>
      <c r="H13" s="16">
        <f>SUM(L13)</f>
        <v>150</v>
      </c>
      <c r="I13" s="11"/>
      <c r="J13" s="88">
        <v>105</v>
      </c>
      <c r="K13" s="8">
        <v>4</v>
      </c>
      <c r="L13" s="33">
        <v>150</v>
      </c>
      <c r="M13" s="71" t="s">
        <v>1</v>
      </c>
    </row>
    <row r="14" spans="1:13" ht="15.75">
      <c r="A14" s="18">
        <v>5</v>
      </c>
      <c r="B14" s="52" t="s">
        <v>131</v>
      </c>
      <c r="C14" s="79" t="s">
        <v>97</v>
      </c>
      <c r="D14" s="76">
        <v>2013</v>
      </c>
      <c r="E14" s="24">
        <v>24.8</v>
      </c>
      <c r="F14" s="83"/>
      <c r="G14" s="55"/>
      <c r="H14" s="16">
        <f>SUM(L14)</f>
        <v>134</v>
      </c>
      <c r="I14" s="11"/>
      <c r="J14" s="88">
        <v>108</v>
      </c>
      <c r="K14" s="8">
        <v>5</v>
      </c>
      <c r="L14" s="33">
        <v>134</v>
      </c>
      <c r="M14" s="71" t="s">
        <v>1</v>
      </c>
    </row>
    <row r="15" spans="1:13" ht="15.75">
      <c r="A15" s="18">
        <v>6</v>
      </c>
      <c r="B15" s="52" t="s">
        <v>128</v>
      </c>
      <c r="C15" s="79" t="s">
        <v>71</v>
      </c>
      <c r="D15" s="76">
        <v>2013</v>
      </c>
      <c r="E15" s="24">
        <v>35.799999999999997</v>
      </c>
      <c r="F15" s="83"/>
      <c r="G15" s="56"/>
      <c r="H15" s="16">
        <f>SUM(L15)</f>
        <v>120</v>
      </c>
      <c r="I15" s="11"/>
      <c r="J15" s="88">
        <v>111</v>
      </c>
      <c r="K15" s="8">
        <v>6</v>
      </c>
      <c r="L15" s="33">
        <v>120</v>
      </c>
      <c r="M15" s="71" t="s">
        <v>1</v>
      </c>
    </row>
    <row r="16" spans="1:13" ht="15.75">
      <c r="A16" s="18">
        <v>7</v>
      </c>
      <c r="B16" s="52" t="s">
        <v>126</v>
      </c>
      <c r="C16" s="80" t="s">
        <v>72</v>
      </c>
      <c r="D16" s="76">
        <v>2013</v>
      </c>
      <c r="E16" s="24">
        <v>42</v>
      </c>
      <c r="F16" s="83"/>
      <c r="G16" s="55"/>
      <c r="H16" s="16">
        <f>SUM(L16)</f>
        <v>110</v>
      </c>
      <c r="I16" s="11"/>
      <c r="J16" s="88">
        <v>126</v>
      </c>
      <c r="K16" s="8">
        <v>7</v>
      </c>
      <c r="L16" s="33">
        <v>110</v>
      </c>
      <c r="M16" s="71" t="s">
        <v>1</v>
      </c>
    </row>
    <row r="17" spans="1:13" ht="15.75">
      <c r="A17" s="18">
        <v>8</v>
      </c>
      <c r="B17" s="52" t="s">
        <v>124</v>
      </c>
      <c r="C17" s="79" t="s">
        <v>76</v>
      </c>
      <c r="D17" s="76">
        <v>2013</v>
      </c>
      <c r="E17" s="24">
        <v>38</v>
      </c>
      <c r="F17" s="83"/>
      <c r="G17" s="56"/>
      <c r="H17" s="16">
        <f>SUM(L17)</f>
        <v>100</v>
      </c>
      <c r="I17" s="11"/>
      <c r="J17" s="88">
        <v>128</v>
      </c>
      <c r="K17" s="8">
        <v>8</v>
      </c>
      <c r="L17" s="33">
        <v>100</v>
      </c>
      <c r="M17" s="71" t="s">
        <v>1</v>
      </c>
    </row>
    <row r="18" spans="1:13" ht="15.75">
      <c r="A18" s="18">
        <v>9</v>
      </c>
      <c r="B18" s="52" t="s">
        <v>121</v>
      </c>
      <c r="C18" s="79" t="s">
        <v>94</v>
      </c>
      <c r="D18" s="76">
        <v>2013</v>
      </c>
      <c r="E18" s="39">
        <v>35.700000000000003</v>
      </c>
      <c r="F18" s="83"/>
      <c r="G18" s="55"/>
      <c r="H18" s="16">
        <f>SUM(L18)</f>
        <v>96</v>
      </c>
      <c r="I18" s="11"/>
      <c r="J18" s="159">
        <v>51</v>
      </c>
      <c r="K18" s="8">
        <v>1</v>
      </c>
      <c r="L18" s="59">
        <v>96</v>
      </c>
      <c r="M18" s="71" t="s">
        <v>1</v>
      </c>
    </row>
    <row r="19" spans="1:13" ht="15.75">
      <c r="A19" s="18">
        <v>10</v>
      </c>
      <c r="B19" s="52" t="s">
        <v>123</v>
      </c>
      <c r="C19" s="79" t="s">
        <v>95</v>
      </c>
      <c r="D19" s="76">
        <v>2013</v>
      </c>
      <c r="E19" s="23">
        <v>40</v>
      </c>
      <c r="F19" s="83"/>
      <c r="G19" s="56"/>
      <c r="H19" s="16">
        <f>SUM(L19)</f>
        <v>96</v>
      </c>
      <c r="I19" s="11"/>
      <c r="J19" s="159">
        <v>51</v>
      </c>
      <c r="K19" s="8">
        <v>1</v>
      </c>
      <c r="L19" s="59">
        <v>96</v>
      </c>
      <c r="M19" s="71" t="s">
        <v>1</v>
      </c>
    </row>
    <row r="20" spans="1:13" ht="15.75">
      <c r="A20" s="18">
        <v>11</v>
      </c>
      <c r="B20" s="52" t="s">
        <v>132</v>
      </c>
      <c r="C20" s="80" t="s">
        <v>96</v>
      </c>
      <c r="D20" s="77">
        <v>2014</v>
      </c>
      <c r="E20" s="24">
        <v>32</v>
      </c>
      <c r="F20" s="83"/>
      <c r="G20" s="55"/>
      <c r="H20" s="16">
        <f>SUM(L20)</f>
        <v>90</v>
      </c>
      <c r="I20" s="11"/>
      <c r="J20" s="88">
        <v>132</v>
      </c>
      <c r="K20" s="8">
        <v>9</v>
      </c>
      <c r="L20" s="33">
        <v>90</v>
      </c>
      <c r="M20" s="71" t="s">
        <v>1</v>
      </c>
    </row>
    <row r="21" spans="1:13" ht="15.75">
      <c r="A21" s="18">
        <v>12</v>
      </c>
      <c r="B21" s="52" t="s">
        <v>134</v>
      </c>
      <c r="C21" s="80" t="s">
        <v>70</v>
      </c>
      <c r="D21" s="77">
        <v>2014</v>
      </c>
      <c r="E21" s="24">
        <v>42</v>
      </c>
      <c r="F21" s="83"/>
      <c r="G21" s="56"/>
      <c r="H21" s="16">
        <f>SUM(L21)</f>
        <v>84</v>
      </c>
      <c r="I21" s="11"/>
      <c r="J21" s="159">
        <v>52</v>
      </c>
      <c r="K21" s="8">
        <v>3</v>
      </c>
      <c r="L21" s="59">
        <v>84</v>
      </c>
      <c r="M21" s="71" t="s">
        <v>1</v>
      </c>
    </row>
    <row r="22" spans="1:13" ht="15.75">
      <c r="A22" s="18">
        <v>13</v>
      </c>
      <c r="B22" s="52" t="s">
        <v>163</v>
      </c>
      <c r="C22" s="80" t="s">
        <v>118</v>
      </c>
      <c r="D22" s="77">
        <v>2015</v>
      </c>
      <c r="E22" s="24">
        <v>36.299999999999997</v>
      </c>
      <c r="F22" s="83"/>
      <c r="G22" s="55"/>
      <c r="H22" s="16">
        <f>SUM(L22)</f>
        <v>75</v>
      </c>
      <c r="I22" s="11"/>
      <c r="J22" s="159">
        <v>55</v>
      </c>
      <c r="K22" s="8">
        <v>4</v>
      </c>
      <c r="L22" s="59">
        <v>75</v>
      </c>
      <c r="M22" s="71" t="s">
        <v>1</v>
      </c>
    </row>
    <row r="23" spans="1:13" ht="15.75">
      <c r="A23" s="18">
        <v>14</v>
      </c>
      <c r="B23" s="52" t="s">
        <v>127</v>
      </c>
      <c r="C23" s="79" t="s">
        <v>95</v>
      </c>
      <c r="D23" s="76">
        <v>2013</v>
      </c>
      <c r="E23" s="24">
        <v>47</v>
      </c>
      <c r="F23" s="83"/>
      <c r="G23" s="56"/>
      <c r="H23" s="16">
        <f>SUM(L23)</f>
        <v>60.6</v>
      </c>
      <c r="I23" s="11"/>
      <c r="J23" s="159">
        <v>57</v>
      </c>
      <c r="K23" s="8">
        <v>5</v>
      </c>
      <c r="L23" s="59">
        <v>60.6</v>
      </c>
      <c r="M23" s="71" t="s">
        <v>1</v>
      </c>
    </row>
    <row r="24" spans="1:13" ht="15.75">
      <c r="A24" s="18">
        <v>15</v>
      </c>
      <c r="B24" s="52" t="s">
        <v>142</v>
      </c>
      <c r="C24" s="80" t="s">
        <v>96</v>
      </c>
      <c r="D24" s="77">
        <v>2016</v>
      </c>
      <c r="E24" s="24">
        <v>34.9</v>
      </c>
      <c r="F24" s="83"/>
      <c r="G24" s="55"/>
      <c r="H24" s="16">
        <f>SUM(L24)</f>
        <v>60.6</v>
      </c>
      <c r="I24" s="11"/>
      <c r="J24" s="159">
        <v>57</v>
      </c>
      <c r="K24" s="8">
        <v>5</v>
      </c>
      <c r="L24" s="59">
        <v>60.6</v>
      </c>
      <c r="M24" s="71" t="s">
        <v>1</v>
      </c>
    </row>
    <row r="25" spans="1:13" ht="15.75">
      <c r="A25" s="18">
        <v>16</v>
      </c>
      <c r="B25" s="52" t="s">
        <v>136</v>
      </c>
      <c r="C25" s="79" t="s">
        <v>145</v>
      </c>
      <c r="D25" s="77">
        <v>2014</v>
      </c>
      <c r="E25" s="24">
        <v>35.9</v>
      </c>
      <c r="F25" s="83"/>
      <c r="G25" s="56"/>
      <c r="H25" s="16">
        <f>SUM(L25)</f>
        <v>60.6</v>
      </c>
      <c r="I25" s="11"/>
      <c r="J25" s="159">
        <v>57</v>
      </c>
      <c r="K25" s="8">
        <v>5</v>
      </c>
      <c r="L25" s="59">
        <v>60.6</v>
      </c>
      <c r="M25" s="71" t="s">
        <v>1</v>
      </c>
    </row>
    <row r="26" spans="1:13" ht="15.75">
      <c r="A26" s="18">
        <v>17</v>
      </c>
      <c r="B26" s="52" t="s">
        <v>129</v>
      </c>
      <c r="C26" s="80" t="s">
        <v>96</v>
      </c>
      <c r="D26" s="76">
        <v>2013</v>
      </c>
      <c r="E26" s="24">
        <v>42</v>
      </c>
      <c r="F26" s="83"/>
      <c r="G26" s="55"/>
      <c r="H26" s="16">
        <f>SUM(L26)</f>
        <v>50</v>
      </c>
      <c r="I26" s="11"/>
      <c r="J26" s="159">
        <v>61</v>
      </c>
      <c r="K26" s="8">
        <v>8</v>
      </c>
      <c r="L26" s="59">
        <v>50</v>
      </c>
      <c r="M26" s="71" t="s">
        <v>1</v>
      </c>
    </row>
    <row r="27" spans="1:13" ht="15.75">
      <c r="A27" s="18">
        <v>18</v>
      </c>
      <c r="B27" s="52" t="s">
        <v>139</v>
      </c>
      <c r="C27" s="79" t="s">
        <v>94</v>
      </c>
      <c r="D27" s="77">
        <v>2015</v>
      </c>
      <c r="E27" s="24">
        <v>41</v>
      </c>
      <c r="F27" s="83"/>
      <c r="G27" s="56"/>
      <c r="H27" s="16">
        <f>SUM(L27)</f>
        <v>45</v>
      </c>
      <c r="I27" s="11"/>
      <c r="J27" s="159">
        <v>64</v>
      </c>
      <c r="K27" s="8">
        <v>9</v>
      </c>
      <c r="L27" s="59">
        <v>45</v>
      </c>
      <c r="M27" s="71" t="s">
        <v>1</v>
      </c>
    </row>
    <row r="28" spans="1:13" ht="15.75">
      <c r="A28" s="18">
        <v>19</v>
      </c>
      <c r="B28" s="52" t="s">
        <v>137</v>
      </c>
      <c r="C28" s="79" t="s">
        <v>147</v>
      </c>
      <c r="D28" s="77">
        <v>2015</v>
      </c>
      <c r="E28" s="24">
        <v>52</v>
      </c>
      <c r="F28" s="83"/>
      <c r="G28" s="55"/>
      <c r="H28" s="16">
        <f>SUM(L28)</f>
        <v>37.5</v>
      </c>
      <c r="I28" s="11"/>
      <c r="J28" s="159">
        <v>66</v>
      </c>
      <c r="K28" s="8">
        <v>10</v>
      </c>
      <c r="L28" s="59">
        <v>37.5</v>
      </c>
      <c r="M28" s="71" t="s">
        <v>1</v>
      </c>
    </row>
    <row r="29" spans="1:13" ht="15.75">
      <c r="A29" s="18">
        <v>20</v>
      </c>
      <c r="B29" s="52" t="s">
        <v>138</v>
      </c>
      <c r="C29" s="79" t="s">
        <v>147</v>
      </c>
      <c r="D29" s="77">
        <v>2015</v>
      </c>
      <c r="E29" s="24">
        <v>47</v>
      </c>
      <c r="F29" s="83"/>
      <c r="G29" s="56"/>
      <c r="H29" s="16">
        <f>SUM(L29)</f>
        <v>37.5</v>
      </c>
      <c r="I29" s="11"/>
      <c r="J29" s="159">
        <v>66</v>
      </c>
      <c r="K29" s="8">
        <v>10</v>
      </c>
      <c r="L29" s="59">
        <v>37.5</v>
      </c>
      <c r="M29" s="71" t="s">
        <v>1</v>
      </c>
    </row>
    <row r="30" spans="1:13" ht="15.75">
      <c r="A30" s="18">
        <v>21</v>
      </c>
      <c r="B30" s="52" t="s">
        <v>135</v>
      </c>
      <c r="C30" s="80" t="s">
        <v>68</v>
      </c>
      <c r="D30" s="77">
        <v>2014</v>
      </c>
      <c r="E30" s="24">
        <v>52</v>
      </c>
      <c r="F30" s="83"/>
      <c r="G30" s="55"/>
      <c r="H30" s="16">
        <f>SUM(L30)</f>
        <v>30</v>
      </c>
      <c r="I30" s="11"/>
      <c r="J30" s="159">
        <v>72</v>
      </c>
      <c r="K30" s="8">
        <v>12</v>
      </c>
      <c r="L30" s="59">
        <v>30</v>
      </c>
      <c r="M30" s="71" t="s">
        <v>1</v>
      </c>
    </row>
    <row r="31" spans="1:13" ht="15.75">
      <c r="A31" s="18">
        <v>22</v>
      </c>
      <c r="B31" s="52" t="s">
        <v>164</v>
      </c>
      <c r="C31" s="79" t="s">
        <v>76</v>
      </c>
      <c r="D31" s="77">
        <v>2016</v>
      </c>
      <c r="E31" s="24">
        <v>48</v>
      </c>
      <c r="F31" s="83"/>
      <c r="G31" s="56"/>
      <c r="H31" s="16">
        <f>SUM(L31)</f>
        <v>25</v>
      </c>
      <c r="I31" s="11"/>
      <c r="J31" s="159">
        <v>76</v>
      </c>
      <c r="K31" s="8">
        <v>13</v>
      </c>
      <c r="L31" s="59">
        <v>25</v>
      </c>
      <c r="M31" s="71" t="s">
        <v>1</v>
      </c>
    </row>
    <row r="32" spans="1:13" ht="15.75">
      <c r="A32" s="18">
        <v>23</v>
      </c>
      <c r="B32" s="52" t="s">
        <v>120</v>
      </c>
      <c r="C32" s="80" t="s">
        <v>143</v>
      </c>
      <c r="D32" s="76">
        <v>2013</v>
      </c>
      <c r="E32" s="39"/>
      <c r="F32" s="83"/>
      <c r="G32" s="55"/>
      <c r="H32" s="16">
        <f>SUM(L32)</f>
        <v>0</v>
      </c>
      <c r="I32" s="11"/>
      <c r="J32" s="64"/>
      <c r="K32" s="8"/>
      <c r="L32" s="59"/>
      <c r="M32" s="71"/>
    </row>
    <row r="33" spans="1:13" ht="15.75">
      <c r="A33" s="18">
        <v>24</v>
      </c>
      <c r="B33" s="52" t="s">
        <v>122</v>
      </c>
      <c r="C33" s="80" t="s">
        <v>102</v>
      </c>
      <c r="D33" s="76">
        <v>2013</v>
      </c>
      <c r="E33" s="39"/>
      <c r="F33" s="83"/>
      <c r="G33" s="55"/>
      <c r="H33" s="16">
        <f>SUM(L33)</f>
        <v>0</v>
      </c>
      <c r="I33" s="11"/>
      <c r="J33" s="64"/>
      <c r="K33" s="8"/>
      <c r="L33" s="59"/>
      <c r="M33" s="71"/>
    </row>
    <row r="34" spans="1:13" ht="15.75">
      <c r="A34" s="18">
        <v>25</v>
      </c>
      <c r="B34" s="52" t="s">
        <v>125</v>
      </c>
      <c r="C34" s="80" t="s">
        <v>144</v>
      </c>
      <c r="D34" s="76">
        <v>2013</v>
      </c>
      <c r="E34" s="24"/>
      <c r="F34" s="83"/>
      <c r="G34" s="55"/>
      <c r="H34" s="16">
        <f>SUM(L34)</f>
        <v>0</v>
      </c>
      <c r="I34" s="11"/>
      <c r="J34" s="64"/>
      <c r="K34" s="8"/>
      <c r="L34" s="59"/>
      <c r="M34" s="71"/>
    </row>
    <row r="35" spans="1:13" ht="15.75">
      <c r="A35" s="18">
        <v>26</v>
      </c>
      <c r="B35" s="52" t="s">
        <v>140</v>
      </c>
      <c r="C35" s="80" t="s">
        <v>96</v>
      </c>
      <c r="D35" s="77">
        <v>2015</v>
      </c>
      <c r="E35" s="24"/>
      <c r="F35" s="83"/>
      <c r="G35" s="55"/>
      <c r="H35" s="16">
        <f>SUM(L35)</f>
        <v>0</v>
      </c>
      <c r="I35" s="11"/>
      <c r="J35" s="64"/>
      <c r="K35" s="8"/>
      <c r="L35" s="59"/>
      <c r="M35" s="71"/>
    </row>
  </sheetData>
  <sortState ref="B10:M31">
    <sortCondition descending="1" ref="H10:H31"/>
  </sortState>
  <mergeCells count="13">
    <mergeCell ref="J1:M2"/>
    <mergeCell ref="J5:M5"/>
    <mergeCell ref="L9:M9"/>
    <mergeCell ref="A1:H4"/>
    <mergeCell ref="B8:B9"/>
    <mergeCell ref="C8:C9"/>
    <mergeCell ref="D8:D9"/>
    <mergeCell ref="E8:E9"/>
    <mergeCell ref="F8:F9"/>
    <mergeCell ref="H7:H9"/>
    <mergeCell ref="J7:M7"/>
    <mergeCell ref="J6:M6"/>
    <mergeCell ref="J8:M8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M17"/>
  <sheetViews>
    <sheetView workbookViewId="0">
      <selection activeCell="L10" sqref="L10:L16"/>
    </sheetView>
  </sheetViews>
  <sheetFormatPr baseColWidth="10" defaultRowHeight="15"/>
  <cols>
    <col min="1" max="1" width="3" style="17" bestFit="1" customWidth="1"/>
    <col min="2" max="2" width="23.28515625" style="17" customWidth="1"/>
    <col min="3" max="3" width="19.28515625" style="17" customWidth="1"/>
    <col min="4" max="4" width="6.85546875" style="17" bestFit="1" customWidth="1"/>
    <col min="5" max="5" width="5.42578125" style="20" bestFit="1" customWidth="1"/>
    <col min="6" max="6" width="4.85546875" style="21" bestFit="1" customWidth="1"/>
    <col min="7" max="7" width="0.85546875" style="1" customWidth="1"/>
    <col min="8" max="8" width="20.7109375" style="4" bestFit="1" customWidth="1"/>
    <col min="9" max="9" width="0.85546875" style="4" customWidth="1"/>
    <col min="10" max="10" width="7.85546875" style="1" customWidth="1"/>
    <col min="11" max="11" width="6.7109375" style="1" customWidth="1"/>
    <col min="12" max="12" width="6.28515625" style="1" customWidth="1"/>
    <col min="13" max="13" width="4" style="1" customWidth="1"/>
    <col min="14" max="16384" width="11.42578125" style="1"/>
  </cols>
  <sheetData>
    <row r="1" spans="1:13" ht="15.75" thickTop="1">
      <c r="A1" s="109"/>
      <c r="B1" s="110"/>
      <c r="C1" s="110"/>
      <c r="D1" s="110"/>
      <c r="E1" s="110"/>
      <c r="F1" s="110"/>
      <c r="G1" s="110"/>
      <c r="H1" s="111"/>
      <c r="J1" s="118"/>
      <c r="K1" s="118"/>
      <c r="L1" s="118"/>
      <c r="M1" s="118"/>
    </row>
    <row r="2" spans="1:13">
      <c r="A2" s="112"/>
      <c r="B2" s="113"/>
      <c r="C2" s="113"/>
      <c r="D2" s="113"/>
      <c r="E2" s="113"/>
      <c r="F2" s="113"/>
      <c r="G2" s="113"/>
      <c r="H2" s="114"/>
      <c r="J2" s="118"/>
      <c r="K2" s="118"/>
      <c r="L2" s="118"/>
      <c r="M2" s="118"/>
    </row>
    <row r="3" spans="1:13">
      <c r="A3" s="112"/>
      <c r="B3" s="113"/>
      <c r="C3" s="113"/>
      <c r="D3" s="113"/>
      <c r="E3" s="113"/>
      <c r="F3" s="113"/>
      <c r="G3" s="113"/>
      <c r="H3" s="114"/>
    </row>
    <row r="4" spans="1:13" ht="15.75" thickBot="1">
      <c r="A4" s="115"/>
      <c r="B4" s="116"/>
      <c r="C4" s="116"/>
      <c r="D4" s="116"/>
      <c r="E4" s="116"/>
      <c r="F4" s="116"/>
      <c r="G4" s="116"/>
      <c r="H4" s="117"/>
      <c r="J4" s="140" t="s">
        <v>49</v>
      </c>
      <c r="K4" s="140"/>
      <c r="L4" s="140"/>
      <c r="M4" s="140"/>
    </row>
    <row r="5" spans="1:13" ht="16.5" thickTop="1">
      <c r="B5" s="74" t="s">
        <v>41</v>
      </c>
      <c r="G5" s="5"/>
      <c r="H5" s="12" t="s">
        <v>3</v>
      </c>
      <c r="I5" s="14"/>
      <c r="J5" s="106" t="s">
        <v>44</v>
      </c>
      <c r="K5" s="107"/>
      <c r="L5" s="107"/>
      <c r="M5" s="108"/>
    </row>
    <row r="6" spans="1:13" ht="15" customHeight="1">
      <c r="C6" s="47" t="s">
        <v>156</v>
      </c>
      <c r="G6" s="5"/>
      <c r="H6" s="13" t="s">
        <v>8</v>
      </c>
      <c r="I6" s="15"/>
      <c r="J6" s="97" t="s">
        <v>161</v>
      </c>
      <c r="K6" s="98"/>
      <c r="L6" s="98"/>
      <c r="M6" s="99"/>
    </row>
    <row r="7" spans="1:13" ht="13.5" customHeight="1">
      <c r="C7" s="78" t="s">
        <v>158</v>
      </c>
      <c r="D7" s="19" t="s">
        <v>12</v>
      </c>
      <c r="F7" s="22"/>
      <c r="G7" s="6"/>
      <c r="H7" s="119" t="s">
        <v>5</v>
      </c>
      <c r="I7" s="10"/>
      <c r="J7" s="100"/>
      <c r="K7" s="101"/>
      <c r="L7" s="101"/>
      <c r="M7" s="102"/>
    </row>
    <row r="8" spans="1:13" ht="15" customHeight="1">
      <c r="B8" s="122" t="s">
        <v>169</v>
      </c>
      <c r="C8" s="122" t="s">
        <v>43</v>
      </c>
      <c r="D8" s="122" t="s">
        <v>9</v>
      </c>
      <c r="E8" s="124" t="s">
        <v>10</v>
      </c>
      <c r="F8" s="126" t="s">
        <v>11</v>
      </c>
      <c r="G8" s="7"/>
      <c r="H8" s="139"/>
      <c r="I8" s="11"/>
      <c r="J8" s="103"/>
      <c r="K8" s="104"/>
      <c r="L8" s="104"/>
      <c r="M8" s="105"/>
    </row>
    <row r="9" spans="1:13" ht="15" customHeight="1">
      <c r="B9" s="123"/>
      <c r="C9" s="137"/>
      <c r="D9" s="137"/>
      <c r="E9" s="138"/>
      <c r="F9" s="128"/>
      <c r="G9" s="7"/>
      <c r="H9" s="139"/>
      <c r="I9" s="11"/>
      <c r="J9" s="65"/>
      <c r="K9" s="65" t="s">
        <v>4</v>
      </c>
      <c r="L9" s="95" t="s">
        <v>20</v>
      </c>
      <c r="M9" s="96"/>
    </row>
    <row r="10" spans="1:13" ht="15" customHeight="1">
      <c r="A10" s="18">
        <v>1</v>
      </c>
      <c r="B10" s="52" t="s">
        <v>148</v>
      </c>
      <c r="C10" s="80" t="s">
        <v>103</v>
      </c>
      <c r="D10" s="76">
        <v>2013</v>
      </c>
      <c r="E10" s="23">
        <v>44</v>
      </c>
      <c r="F10" s="85"/>
      <c r="G10" s="5"/>
      <c r="H10" s="16">
        <f>SUM(L10)</f>
        <v>100</v>
      </c>
      <c r="I10" s="11"/>
      <c r="J10" s="68"/>
      <c r="K10" s="69">
        <v>1</v>
      </c>
      <c r="L10" s="32">
        <v>100</v>
      </c>
      <c r="M10" s="71" t="s">
        <v>1</v>
      </c>
    </row>
    <row r="11" spans="1:13" ht="15" customHeight="1">
      <c r="A11" s="18">
        <v>2</v>
      </c>
      <c r="B11" s="52" t="s">
        <v>149</v>
      </c>
      <c r="C11" s="79" t="s">
        <v>154</v>
      </c>
      <c r="D11" s="76">
        <v>2013</v>
      </c>
      <c r="E11" s="23">
        <v>41</v>
      </c>
      <c r="F11" s="84"/>
      <c r="G11" s="5"/>
      <c r="H11" s="16">
        <f>SUM(L11)</f>
        <v>92</v>
      </c>
      <c r="I11" s="11"/>
      <c r="J11" s="64"/>
      <c r="K11" s="8">
        <v>2</v>
      </c>
      <c r="L11" s="32">
        <v>92</v>
      </c>
      <c r="M11" s="9" t="s">
        <v>1</v>
      </c>
    </row>
    <row r="12" spans="1:13" ht="15" customHeight="1">
      <c r="A12" s="18">
        <v>3</v>
      </c>
      <c r="B12" s="52" t="s">
        <v>150</v>
      </c>
      <c r="C12" s="79" t="s">
        <v>74</v>
      </c>
      <c r="D12" s="76">
        <v>2013</v>
      </c>
      <c r="E12" s="24">
        <v>49</v>
      </c>
      <c r="F12" s="84"/>
      <c r="G12" s="5"/>
      <c r="H12" s="16">
        <f>SUM(L12)</f>
        <v>84</v>
      </c>
      <c r="I12" s="11"/>
      <c r="J12" s="64"/>
      <c r="K12" s="8">
        <v>3</v>
      </c>
      <c r="L12" s="32">
        <v>84</v>
      </c>
      <c r="M12" s="9" t="s">
        <v>1</v>
      </c>
    </row>
    <row r="13" spans="1:13" ht="15" customHeight="1">
      <c r="A13" s="18">
        <v>4</v>
      </c>
      <c r="B13" s="52" t="s">
        <v>157</v>
      </c>
      <c r="C13" s="79" t="s">
        <v>76</v>
      </c>
      <c r="D13" s="87">
        <v>2013</v>
      </c>
      <c r="E13" s="24">
        <v>53</v>
      </c>
      <c r="F13" s="84"/>
      <c r="G13" s="5"/>
      <c r="H13" s="16">
        <f>SUM(L13)</f>
        <v>75</v>
      </c>
      <c r="I13" s="11"/>
      <c r="J13" s="64"/>
      <c r="K13" s="8">
        <v>4</v>
      </c>
      <c r="L13" s="32">
        <v>75</v>
      </c>
      <c r="M13" s="9" t="s">
        <v>1</v>
      </c>
    </row>
    <row r="14" spans="1:13" ht="15" customHeight="1">
      <c r="A14" s="18">
        <v>5</v>
      </c>
      <c r="B14" s="52" t="s">
        <v>151</v>
      </c>
      <c r="C14" s="80" t="s">
        <v>72</v>
      </c>
      <c r="D14" s="76">
        <v>2013</v>
      </c>
      <c r="E14" s="24">
        <v>42</v>
      </c>
      <c r="F14" s="84"/>
      <c r="G14" s="5"/>
      <c r="H14" s="16">
        <f>SUM(L14)</f>
        <v>67</v>
      </c>
      <c r="I14" s="11"/>
      <c r="J14" s="64"/>
      <c r="K14" s="8">
        <v>5</v>
      </c>
      <c r="L14" s="32">
        <v>67</v>
      </c>
      <c r="M14" s="9" t="s">
        <v>1</v>
      </c>
    </row>
    <row r="15" spans="1:13" ht="15" customHeight="1">
      <c r="A15" s="18">
        <v>6</v>
      </c>
      <c r="B15" s="52" t="s">
        <v>153</v>
      </c>
      <c r="C15" s="80" t="s">
        <v>155</v>
      </c>
      <c r="D15" s="77">
        <v>2014</v>
      </c>
      <c r="E15" s="24">
        <v>54</v>
      </c>
      <c r="F15" s="84"/>
      <c r="G15" s="5"/>
      <c r="H15" s="16">
        <f>SUM(L15)</f>
        <v>60</v>
      </c>
      <c r="I15" s="11"/>
      <c r="J15" s="64"/>
      <c r="K15" s="8">
        <v>6</v>
      </c>
      <c r="L15" s="32">
        <v>60</v>
      </c>
      <c r="M15" s="9" t="s">
        <v>1</v>
      </c>
    </row>
    <row r="16" spans="1:13" ht="15" customHeight="1">
      <c r="A16" s="18">
        <v>7</v>
      </c>
      <c r="B16" s="52" t="s">
        <v>152</v>
      </c>
      <c r="C16" s="80" t="s">
        <v>155</v>
      </c>
      <c r="D16" s="76">
        <v>2013</v>
      </c>
      <c r="E16" s="24">
        <v>54</v>
      </c>
      <c r="F16" s="84"/>
      <c r="G16" s="5"/>
      <c r="H16" s="16">
        <f>SUM(L16)</f>
        <v>55</v>
      </c>
      <c r="I16" s="11"/>
      <c r="J16" s="64"/>
      <c r="K16" s="8">
        <v>7</v>
      </c>
      <c r="L16" s="32">
        <v>55</v>
      </c>
      <c r="M16" s="9" t="s">
        <v>1</v>
      </c>
    </row>
    <row r="17" spans="1:13" ht="15" customHeight="1">
      <c r="A17" s="18">
        <v>8</v>
      </c>
      <c r="B17" s="52" t="s">
        <v>170</v>
      </c>
      <c r="C17" s="80" t="s">
        <v>70</v>
      </c>
      <c r="D17" s="77">
        <v>2014</v>
      </c>
      <c r="E17" s="24"/>
      <c r="F17" s="84"/>
      <c r="G17" s="5"/>
      <c r="H17" s="16">
        <f>SUM(L17)</f>
        <v>0</v>
      </c>
      <c r="I17" s="11"/>
      <c r="J17" s="64"/>
      <c r="K17" s="8"/>
      <c r="L17" s="59"/>
      <c r="M17" s="9"/>
    </row>
  </sheetData>
  <sortState ref="B10:M17">
    <sortCondition ref="K10:K17"/>
  </sortState>
  <mergeCells count="12">
    <mergeCell ref="J1:M2"/>
    <mergeCell ref="J5:M5"/>
    <mergeCell ref="J6:M8"/>
    <mergeCell ref="L9:M9"/>
    <mergeCell ref="A1:H4"/>
    <mergeCell ref="B8:B9"/>
    <mergeCell ref="C8:C9"/>
    <mergeCell ref="D8:D9"/>
    <mergeCell ref="E8:E9"/>
    <mergeCell ref="F8:F9"/>
    <mergeCell ref="H7:H9"/>
    <mergeCell ref="J4:M4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published="0">
    <pageSetUpPr fitToPage="1"/>
  </sheetPr>
  <dimension ref="A1:J37"/>
  <sheetViews>
    <sheetView workbookViewId="0">
      <selection activeCell="B8" sqref="B8:B9"/>
    </sheetView>
  </sheetViews>
  <sheetFormatPr baseColWidth="10" defaultRowHeight="15"/>
  <cols>
    <col min="1" max="1" width="3" style="61" bestFit="1" customWidth="1"/>
    <col min="2" max="2" width="23.5703125" style="61" customWidth="1"/>
    <col min="3" max="3" width="0.85546875" style="1" customWidth="1"/>
    <col min="4" max="4" width="20.7109375" style="4" bestFit="1" customWidth="1"/>
    <col min="5" max="5" width="0.85546875" style="4" customWidth="1"/>
    <col min="6" max="6" width="7.140625" style="1" customWidth="1"/>
    <col min="7" max="7" width="4" style="1" customWidth="1"/>
    <col min="8" max="8" width="0.85546875" style="4" customWidth="1"/>
    <col min="9" max="9" width="5.5703125" style="1" customWidth="1"/>
    <col min="10" max="10" width="4" style="1" customWidth="1"/>
    <col min="11" max="16384" width="11.42578125" style="1"/>
  </cols>
  <sheetData>
    <row r="1" spans="1:10" s="60" customFormat="1" ht="15.75" customHeight="1">
      <c r="A1" s="61"/>
      <c r="B1" s="61"/>
      <c r="C1" s="61"/>
      <c r="D1" s="61"/>
      <c r="E1" s="62"/>
      <c r="F1" s="63"/>
      <c r="G1" s="63"/>
      <c r="H1" s="62"/>
      <c r="I1" s="63"/>
      <c r="J1" s="63"/>
    </row>
    <row r="2" spans="1:10" s="60" customFormat="1">
      <c r="A2" s="61"/>
      <c r="B2" s="61"/>
      <c r="C2" s="61"/>
      <c r="D2" s="61"/>
      <c r="E2" s="62"/>
      <c r="F2" s="63"/>
      <c r="G2" s="63"/>
      <c r="H2" s="62"/>
      <c r="I2" s="63"/>
      <c r="J2" s="63"/>
    </row>
    <row r="3" spans="1:10" s="60" customFormat="1">
      <c r="A3" s="61"/>
      <c r="B3" s="61"/>
      <c r="C3" s="61"/>
      <c r="D3" s="61"/>
      <c r="E3" s="62"/>
      <c r="H3" s="62"/>
      <c r="I3" s="66"/>
      <c r="J3" s="66"/>
    </row>
    <row r="4" spans="1:10" s="60" customFormat="1">
      <c r="A4" s="61"/>
      <c r="B4" s="61"/>
      <c r="C4" s="61"/>
      <c r="D4" s="61"/>
      <c r="E4" s="62"/>
      <c r="H4" s="62"/>
      <c r="I4" s="66"/>
      <c r="J4" s="66"/>
    </row>
    <row r="5" spans="1:10" ht="15.75">
      <c r="C5" s="5"/>
      <c r="D5" s="12" t="s">
        <v>3</v>
      </c>
      <c r="E5" s="14"/>
      <c r="F5" s="107" t="s">
        <v>44</v>
      </c>
      <c r="G5" s="108"/>
      <c r="H5" s="14"/>
      <c r="I5" s="107" t="s">
        <v>46</v>
      </c>
      <c r="J5" s="108"/>
    </row>
    <row r="6" spans="1:10">
      <c r="B6" s="38" t="s">
        <v>185</v>
      </c>
      <c r="C6" s="5"/>
      <c r="D6" s="13" t="s">
        <v>39</v>
      </c>
      <c r="E6" s="15"/>
      <c r="F6" s="97" t="s">
        <v>45</v>
      </c>
      <c r="G6" s="141"/>
      <c r="H6" s="15"/>
      <c r="I6" s="97" t="s">
        <v>47</v>
      </c>
      <c r="J6" s="141"/>
    </row>
    <row r="7" spans="1:10" ht="13.5" customHeight="1">
      <c r="B7" s="48" t="s">
        <v>186</v>
      </c>
      <c r="C7" s="6"/>
      <c r="D7" s="146" t="s">
        <v>5</v>
      </c>
      <c r="E7" s="10"/>
      <c r="F7" s="142"/>
      <c r="G7" s="143"/>
      <c r="H7" s="10"/>
      <c r="I7" s="142"/>
      <c r="J7" s="143"/>
    </row>
    <row r="8" spans="1:10" ht="15.75" customHeight="1">
      <c r="B8" s="122" t="s">
        <v>43</v>
      </c>
      <c r="C8" s="7"/>
      <c r="D8" s="147"/>
      <c r="E8" s="11"/>
      <c r="F8" s="142"/>
      <c r="G8" s="143"/>
      <c r="H8" s="11"/>
      <c r="I8" s="142"/>
      <c r="J8" s="143"/>
    </row>
    <row r="9" spans="1:10" ht="15" customHeight="1">
      <c r="B9" s="137"/>
      <c r="C9" s="7"/>
      <c r="D9" s="148"/>
      <c r="E9" s="11"/>
      <c r="F9" s="144"/>
      <c r="G9" s="145"/>
      <c r="H9" s="11"/>
      <c r="I9" s="144"/>
      <c r="J9" s="145"/>
    </row>
    <row r="10" spans="1:10" ht="15.75">
      <c r="A10" s="18">
        <v>1</v>
      </c>
      <c r="B10" s="26" t="s">
        <v>35</v>
      </c>
      <c r="C10" s="5"/>
      <c r="D10" s="16">
        <f>SUM(F10)</f>
        <v>474.6</v>
      </c>
      <c r="E10" s="11"/>
      <c r="F10" s="32">
        <v>474.6</v>
      </c>
      <c r="G10" s="9" t="s">
        <v>1</v>
      </c>
      <c r="H10" s="11"/>
      <c r="I10" s="42"/>
      <c r="J10" s="9" t="s">
        <v>1</v>
      </c>
    </row>
    <row r="11" spans="1:10" ht="15.75">
      <c r="A11" s="18">
        <v>2</v>
      </c>
      <c r="B11" s="25" t="s">
        <v>17</v>
      </c>
      <c r="C11" s="5"/>
      <c r="D11" s="16">
        <f>SUM(F11)</f>
        <v>339.5</v>
      </c>
      <c r="E11" s="11"/>
      <c r="F11" s="32">
        <v>339.5</v>
      </c>
      <c r="G11" s="9" t="s">
        <v>1</v>
      </c>
      <c r="H11" s="11"/>
      <c r="I11" s="32"/>
      <c r="J11" s="9" t="s">
        <v>1</v>
      </c>
    </row>
    <row r="12" spans="1:10" ht="15.75">
      <c r="A12" s="18">
        <v>3</v>
      </c>
      <c r="B12" s="171" t="s">
        <v>71</v>
      </c>
      <c r="C12" s="5"/>
      <c r="D12" s="16">
        <f>SUM(F12)</f>
        <v>314</v>
      </c>
      <c r="E12" s="11"/>
      <c r="F12" s="32">
        <v>314</v>
      </c>
      <c r="G12" s="9" t="s">
        <v>1</v>
      </c>
      <c r="H12" s="11"/>
      <c r="I12" s="32"/>
      <c r="J12" s="9" t="s">
        <v>1</v>
      </c>
    </row>
    <row r="13" spans="1:10" ht="15.75">
      <c r="A13" s="18">
        <v>4</v>
      </c>
      <c r="B13" s="26" t="s">
        <v>16</v>
      </c>
      <c r="C13" s="5"/>
      <c r="D13" s="16">
        <f>SUM(F13)</f>
        <v>312</v>
      </c>
      <c r="E13" s="11"/>
      <c r="F13" s="32">
        <v>312</v>
      </c>
      <c r="G13" s="9" t="s">
        <v>1</v>
      </c>
      <c r="H13" s="11"/>
      <c r="I13" s="32"/>
      <c r="J13" s="9" t="s">
        <v>1</v>
      </c>
    </row>
    <row r="14" spans="1:10" ht="15.75" customHeight="1">
      <c r="A14" s="18">
        <v>5</v>
      </c>
      <c r="B14" s="25" t="s">
        <v>14</v>
      </c>
      <c r="C14" s="5"/>
      <c r="D14" s="16">
        <f>SUM(F14)</f>
        <v>305</v>
      </c>
      <c r="E14" s="11"/>
      <c r="F14" s="32">
        <v>305</v>
      </c>
      <c r="G14" s="9" t="s">
        <v>1</v>
      </c>
      <c r="H14" s="11"/>
      <c r="I14" s="32"/>
      <c r="J14" s="9" t="s">
        <v>1</v>
      </c>
    </row>
    <row r="15" spans="1:10" ht="15.75">
      <c r="A15" s="18">
        <v>6</v>
      </c>
      <c r="B15" s="25" t="s">
        <v>31</v>
      </c>
      <c r="C15" s="5"/>
      <c r="D15" s="16">
        <f>SUM(F15)</f>
        <v>299.60000000000002</v>
      </c>
      <c r="E15" s="11"/>
      <c r="F15" s="32">
        <v>299.60000000000002</v>
      </c>
      <c r="G15" s="9" t="s">
        <v>1</v>
      </c>
      <c r="H15" s="11"/>
      <c r="I15" s="32"/>
      <c r="J15" s="9" t="s">
        <v>1</v>
      </c>
    </row>
    <row r="16" spans="1:10" ht="15.75" customHeight="1">
      <c r="A16" s="18">
        <v>7</v>
      </c>
      <c r="B16" s="26" t="s">
        <v>19</v>
      </c>
      <c r="C16" s="5"/>
      <c r="D16" s="16">
        <f>SUM(F16)</f>
        <v>268</v>
      </c>
      <c r="E16" s="11"/>
      <c r="F16" s="32">
        <v>268</v>
      </c>
      <c r="G16" s="9" t="s">
        <v>1</v>
      </c>
      <c r="H16" s="11"/>
      <c r="I16" s="32"/>
      <c r="J16" s="9" t="s">
        <v>1</v>
      </c>
    </row>
    <row r="17" spans="1:10" ht="15.75" customHeight="1">
      <c r="A17" s="18">
        <v>8</v>
      </c>
      <c r="B17" s="25" t="s">
        <v>34</v>
      </c>
      <c r="C17" s="5"/>
      <c r="D17" s="16">
        <f>SUM(F17)</f>
        <v>260.60000000000002</v>
      </c>
      <c r="E17" s="11"/>
      <c r="F17" s="172">
        <v>260.60000000000002</v>
      </c>
      <c r="G17" s="9" t="s">
        <v>1</v>
      </c>
      <c r="H17" s="11"/>
      <c r="I17" s="54"/>
      <c r="J17" s="9" t="s">
        <v>1</v>
      </c>
    </row>
    <row r="18" spans="1:10" ht="15.75">
      <c r="A18" s="18">
        <v>9</v>
      </c>
      <c r="B18" s="170" t="s">
        <v>103</v>
      </c>
      <c r="C18" s="5"/>
      <c r="D18" s="16">
        <f>SUM(F18)</f>
        <v>250</v>
      </c>
      <c r="E18" s="50"/>
      <c r="F18" s="32">
        <v>250</v>
      </c>
      <c r="G18" s="9" t="s">
        <v>1</v>
      </c>
      <c r="H18" s="50"/>
      <c r="I18" s="32"/>
      <c r="J18" s="9" t="s">
        <v>1</v>
      </c>
    </row>
    <row r="19" spans="1:10" ht="15.75">
      <c r="A19" s="18">
        <v>10</v>
      </c>
      <c r="B19" s="26" t="s">
        <v>182</v>
      </c>
      <c r="C19" s="5"/>
      <c r="D19" s="16">
        <f>SUM(F19)</f>
        <v>214</v>
      </c>
      <c r="E19" s="11"/>
      <c r="F19" s="42">
        <v>214</v>
      </c>
      <c r="G19" s="9" t="s">
        <v>1</v>
      </c>
      <c r="H19" s="11"/>
      <c r="I19" s="32"/>
      <c r="J19" s="9" t="s">
        <v>1</v>
      </c>
    </row>
    <row r="20" spans="1:10" ht="15.75">
      <c r="A20" s="18">
        <v>11</v>
      </c>
      <c r="B20" s="25" t="s">
        <v>177</v>
      </c>
      <c r="C20" s="5"/>
      <c r="D20" s="16">
        <f>SUM(F20)</f>
        <v>182</v>
      </c>
      <c r="E20" s="50"/>
      <c r="F20" s="32">
        <v>182</v>
      </c>
      <c r="G20" s="9" t="s">
        <v>1</v>
      </c>
      <c r="H20" s="50"/>
      <c r="I20" s="42"/>
      <c r="J20" s="9" t="s">
        <v>1</v>
      </c>
    </row>
    <row r="21" spans="1:10" ht="15.75">
      <c r="A21" s="18">
        <v>12</v>
      </c>
      <c r="B21" s="26" t="s">
        <v>33</v>
      </c>
      <c r="C21" s="5"/>
      <c r="D21" s="16">
        <f>SUM(F21)</f>
        <v>168</v>
      </c>
      <c r="E21" s="57"/>
      <c r="F21" s="32">
        <v>168</v>
      </c>
      <c r="G21" s="9" t="s">
        <v>1</v>
      </c>
      <c r="H21" s="57"/>
      <c r="I21" s="42"/>
      <c r="J21" s="9" t="s">
        <v>1</v>
      </c>
    </row>
    <row r="22" spans="1:10" ht="15.75">
      <c r="A22" s="18">
        <v>13</v>
      </c>
      <c r="B22" s="171" t="s">
        <v>67</v>
      </c>
      <c r="C22" s="5"/>
      <c r="D22" s="16">
        <f>SUM(F22)</f>
        <v>156.5</v>
      </c>
      <c r="E22" s="57"/>
      <c r="F22" s="32">
        <v>156.5</v>
      </c>
      <c r="G22" s="9" t="s">
        <v>1</v>
      </c>
      <c r="H22" s="57"/>
      <c r="I22" s="32"/>
      <c r="J22" s="9" t="s">
        <v>1</v>
      </c>
    </row>
    <row r="23" spans="1:10" ht="15.75">
      <c r="A23" s="18">
        <v>14</v>
      </c>
      <c r="B23" s="25" t="s">
        <v>18</v>
      </c>
      <c r="C23" s="5"/>
      <c r="D23" s="16">
        <f>SUM(F23)</f>
        <v>147</v>
      </c>
      <c r="E23" s="57"/>
      <c r="F23" s="32">
        <v>147</v>
      </c>
      <c r="G23" s="9" t="s">
        <v>1</v>
      </c>
      <c r="H23" s="57"/>
      <c r="I23" s="32"/>
      <c r="J23" s="9" t="s">
        <v>1</v>
      </c>
    </row>
    <row r="24" spans="1:10" ht="15.75">
      <c r="A24" s="18">
        <v>15</v>
      </c>
      <c r="B24" s="26" t="s">
        <v>180</v>
      </c>
      <c r="C24" s="5"/>
      <c r="D24" s="16">
        <f>SUM(F24)</f>
        <v>142</v>
      </c>
      <c r="E24" s="57"/>
      <c r="F24" s="32">
        <v>142</v>
      </c>
      <c r="G24" s="9" t="s">
        <v>1</v>
      </c>
      <c r="H24" s="57"/>
      <c r="I24" s="32"/>
      <c r="J24" s="9" t="s">
        <v>1</v>
      </c>
    </row>
    <row r="25" spans="1:10" ht="15.75">
      <c r="A25" s="18">
        <v>16</v>
      </c>
      <c r="B25" s="25" t="s">
        <v>176</v>
      </c>
      <c r="C25" s="5"/>
      <c r="D25" s="16">
        <f>SUM(F25)</f>
        <v>135</v>
      </c>
      <c r="E25" s="57"/>
      <c r="F25" s="32">
        <v>135</v>
      </c>
      <c r="G25" s="9" t="s">
        <v>1</v>
      </c>
      <c r="H25" s="57"/>
      <c r="I25" s="32"/>
      <c r="J25" s="9" t="s">
        <v>1</v>
      </c>
    </row>
    <row r="26" spans="1:10" ht="15.75">
      <c r="A26" s="18">
        <v>17</v>
      </c>
      <c r="B26" s="25" t="s">
        <v>32</v>
      </c>
      <c r="C26" s="5"/>
      <c r="D26" s="16">
        <f>SUM(F26)</f>
        <v>127</v>
      </c>
      <c r="E26" s="57"/>
      <c r="F26" s="32">
        <v>127</v>
      </c>
      <c r="G26" s="9" t="s">
        <v>1</v>
      </c>
      <c r="H26" s="57"/>
      <c r="I26" s="32"/>
      <c r="J26" s="9" t="s">
        <v>1</v>
      </c>
    </row>
    <row r="27" spans="1:10" ht="15.75">
      <c r="A27" s="18">
        <v>18</v>
      </c>
      <c r="B27" s="25" t="s">
        <v>179</v>
      </c>
      <c r="C27" s="5"/>
      <c r="D27" s="16">
        <f>SUM(F27)</f>
        <v>120</v>
      </c>
      <c r="E27" s="57"/>
      <c r="F27" s="32">
        <v>120</v>
      </c>
      <c r="G27" s="9" t="s">
        <v>1</v>
      </c>
      <c r="H27" s="57"/>
      <c r="I27" s="32"/>
      <c r="J27" s="9" t="s">
        <v>1</v>
      </c>
    </row>
    <row r="28" spans="1:10" ht="15.75">
      <c r="A28" s="18">
        <v>19</v>
      </c>
      <c r="B28" s="26" t="s">
        <v>15</v>
      </c>
      <c r="C28" s="5"/>
      <c r="D28" s="16">
        <f>SUM(F28)</f>
        <v>115</v>
      </c>
      <c r="E28" s="57"/>
      <c r="F28" s="32">
        <v>115</v>
      </c>
      <c r="G28" s="9" t="s">
        <v>1</v>
      </c>
      <c r="H28" s="57"/>
      <c r="I28" s="32"/>
      <c r="J28" s="9" t="s">
        <v>1</v>
      </c>
    </row>
    <row r="29" spans="1:10" ht="15.75">
      <c r="A29" s="18">
        <v>20</v>
      </c>
      <c r="B29" s="26" t="s">
        <v>175</v>
      </c>
      <c r="C29" s="5"/>
      <c r="D29" s="16">
        <f>SUM(F29)</f>
        <v>105</v>
      </c>
      <c r="E29" s="57"/>
      <c r="F29" s="32">
        <v>105</v>
      </c>
      <c r="G29" s="9" t="s">
        <v>1</v>
      </c>
      <c r="H29" s="57"/>
      <c r="I29" s="32"/>
      <c r="J29" s="9" t="s">
        <v>1</v>
      </c>
    </row>
    <row r="30" spans="1:10" ht="15.75">
      <c r="A30" s="18">
        <v>21</v>
      </c>
      <c r="B30" s="170" t="s">
        <v>77</v>
      </c>
      <c r="C30" s="5"/>
      <c r="D30" s="16">
        <f>SUM(F30)</f>
        <v>105</v>
      </c>
      <c r="E30" s="57"/>
      <c r="F30" s="32">
        <v>105</v>
      </c>
      <c r="G30" s="9" t="s">
        <v>1</v>
      </c>
      <c r="H30" s="57"/>
      <c r="I30" s="32"/>
      <c r="J30" s="9" t="s">
        <v>1</v>
      </c>
    </row>
    <row r="31" spans="1:10" ht="15.75">
      <c r="A31" s="18">
        <v>22</v>
      </c>
      <c r="B31" s="25" t="s">
        <v>181</v>
      </c>
      <c r="C31" s="5"/>
      <c r="D31" s="16">
        <f>SUM(F31)</f>
        <v>92</v>
      </c>
      <c r="E31" s="57"/>
      <c r="F31" s="32">
        <v>92</v>
      </c>
      <c r="G31" s="9" t="s">
        <v>1</v>
      </c>
      <c r="H31" s="57"/>
      <c r="I31" s="32"/>
      <c r="J31" s="9" t="s">
        <v>1</v>
      </c>
    </row>
    <row r="32" spans="1:10" ht="15.75">
      <c r="A32" s="18">
        <v>23</v>
      </c>
      <c r="B32" s="171" t="s">
        <v>101</v>
      </c>
      <c r="C32" s="5"/>
      <c r="D32" s="16">
        <f>SUM(F32)</f>
        <v>85</v>
      </c>
      <c r="E32" s="57"/>
      <c r="F32" s="32">
        <v>85</v>
      </c>
      <c r="G32" s="9" t="s">
        <v>1</v>
      </c>
      <c r="H32" s="57"/>
      <c r="I32" s="32"/>
      <c r="J32" s="9" t="s">
        <v>1</v>
      </c>
    </row>
    <row r="33" spans="1:10" ht="15.75">
      <c r="A33" s="18">
        <v>24</v>
      </c>
      <c r="B33" s="25" t="s">
        <v>174</v>
      </c>
      <c r="C33" s="5"/>
      <c r="D33" s="16">
        <f>SUM(F33)</f>
        <v>75</v>
      </c>
      <c r="E33" s="57"/>
      <c r="F33" s="32">
        <v>75</v>
      </c>
      <c r="G33" s="9" t="s">
        <v>1</v>
      </c>
      <c r="H33" s="57"/>
      <c r="I33" s="32"/>
      <c r="J33" s="9" t="s">
        <v>1</v>
      </c>
    </row>
    <row r="34" spans="1:10" ht="15.75">
      <c r="A34" s="18">
        <v>25</v>
      </c>
      <c r="B34" s="25" t="s">
        <v>178</v>
      </c>
      <c r="C34" s="5"/>
      <c r="D34" s="16">
        <f>SUM(F34)</f>
        <v>75</v>
      </c>
      <c r="E34" s="57"/>
      <c r="F34" s="32">
        <v>75</v>
      </c>
      <c r="G34" s="9" t="s">
        <v>1</v>
      </c>
      <c r="H34" s="57"/>
      <c r="I34" s="32"/>
      <c r="J34" s="9" t="s">
        <v>1</v>
      </c>
    </row>
    <row r="35" spans="1:10" ht="15.75">
      <c r="A35" s="18">
        <v>26</v>
      </c>
      <c r="B35" s="170" t="s">
        <v>184</v>
      </c>
      <c r="C35" s="5"/>
      <c r="D35" s="16">
        <f>SUM(F35)</f>
        <v>50</v>
      </c>
      <c r="E35" s="57"/>
      <c r="F35" s="32">
        <v>50</v>
      </c>
      <c r="G35" s="9" t="s">
        <v>1</v>
      </c>
      <c r="H35" s="57"/>
      <c r="I35" s="32"/>
      <c r="J35" s="9" t="s">
        <v>1</v>
      </c>
    </row>
    <row r="36" spans="1:10" ht="15.75">
      <c r="A36" s="18">
        <v>27</v>
      </c>
      <c r="B36" s="28" t="s">
        <v>29</v>
      </c>
      <c r="C36" s="5"/>
      <c r="D36" s="16">
        <f>SUM(F36)</f>
        <v>25</v>
      </c>
      <c r="E36" s="57"/>
      <c r="F36" s="42">
        <v>25</v>
      </c>
      <c r="G36" s="9" t="s">
        <v>1</v>
      </c>
      <c r="H36" s="57"/>
      <c r="I36" s="32"/>
      <c r="J36" s="9" t="s">
        <v>1</v>
      </c>
    </row>
    <row r="37" spans="1:10" ht="15.75">
      <c r="A37" s="18">
        <v>28</v>
      </c>
      <c r="B37" s="171" t="s">
        <v>99</v>
      </c>
      <c r="C37" s="5"/>
      <c r="D37" s="16">
        <f>SUM(F37)</f>
        <v>6</v>
      </c>
      <c r="E37" s="57"/>
      <c r="F37" s="32">
        <v>6</v>
      </c>
      <c r="G37" s="9" t="s">
        <v>1</v>
      </c>
      <c r="H37" s="57"/>
      <c r="I37" s="32"/>
      <c r="J37" s="9" t="s">
        <v>1</v>
      </c>
    </row>
  </sheetData>
  <sortState ref="B10:H37">
    <sortCondition descending="1" ref="D10:D37"/>
  </sortState>
  <mergeCells count="6">
    <mergeCell ref="I5:J5"/>
    <mergeCell ref="I6:J9"/>
    <mergeCell ref="D7:D9"/>
    <mergeCell ref="B8:B9"/>
    <mergeCell ref="F5:G5"/>
    <mergeCell ref="F6:G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published="0"/>
  <dimension ref="A1:AF9"/>
  <sheetViews>
    <sheetView topLeftCell="C1" workbookViewId="0">
      <selection activeCell="AE15" sqref="AE15"/>
    </sheetView>
  </sheetViews>
  <sheetFormatPr baseColWidth="10" defaultRowHeight="18.75"/>
  <cols>
    <col min="1" max="2" width="11.42578125" style="40"/>
    <col min="3" max="3" width="0.85546875" style="41" customWidth="1"/>
    <col min="4" max="4" width="3.5703125" style="35" bestFit="1" customWidth="1"/>
    <col min="5" max="5" width="7.5703125" style="35" bestFit="1" customWidth="1"/>
    <col min="6" max="6" width="5.42578125" style="35" bestFit="1" customWidth="1"/>
    <col min="7" max="7" width="3.85546875" style="35" bestFit="1" customWidth="1"/>
    <col min="8" max="8" width="0.85546875" style="41" customWidth="1"/>
    <col min="9" max="9" width="3.5703125" style="35" bestFit="1" customWidth="1"/>
    <col min="10" max="10" width="7.5703125" style="35" bestFit="1" customWidth="1"/>
    <col min="11" max="11" width="5.42578125" style="35" bestFit="1" customWidth="1"/>
    <col min="12" max="12" width="3.85546875" style="35" bestFit="1" customWidth="1"/>
    <col min="13" max="13" width="0.85546875" style="41" customWidth="1"/>
    <col min="14" max="14" width="5.85546875" style="35" customWidth="1"/>
    <col min="15" max="15" width="7.5703125" style="35" bestFit="1" customWidth="1"/>
    <col min="16" max="16" width="5.42578125" style="35" bestFit="1" customWidth="1"/>
    <col min="17" max="17" width="7.5703125" style="35" customWidth="1"/>
    <col min="18" max="18" width="0.85546875" style="41" customWidth="1"/>
    <col min="19" max="19" width="8.28515625" style="35" customWidth="1"/>
    <col min="20" max="20" width="7.5703125" style="35" bestFit="1" customWidth="1"/>
    <col min="21" max="21" width="5.42578125" style="35" bestFit="1" customWidth="1"/>
    <col min="22" max="22" width="5.28515625" style="35" customWidth="1"/>
    <col min="23" max="23" width="0.85546875" style="41" customWidth="1"/>
    <col min="24" max="24" width="3.5703125" style="35" bestFit="1" customWidth="1"/>
    <col min="25" max="25" width="7.5703125" style="35" bestFit="1" customWidth="1"/>
    <col min="26" max="26" width="5.42578125" style="35" bestFit="1" customWidth="1"/>
    <col min="27" max="27" width="3.85546875" style="35" bestFit="1" customWidth="1"/>
    <col min="28" max="28" width="0.85546875" customWidth="1"/>
    <col min="29" max="30" width="11.42578125" style="35"/>
  </cols>
  <sheetData>
    <row r="1" spans="1:32">
      <c r="C1" s="43"/>
      <c r="D1" s="149" t="s">
        <v>25</v>
      </c>
      <c r="E1" s="150"/>
      <c r="F1" s="150"/>
      <c r="G1" s="150"/>
      <c r="H1" s="43"/>
      <c r="I1" s="149" t="s">
        <v>26</v>
      </c>
      <c r="J1" s="150"/>
      <c r="K1" s="150"/>
      <c r="L1" s="150"/>
      <c r="M1" s="43"/>
      <c r="N1" s="149" t="s">
        <v>27</v>
      </c>
      <c r="O1" s="150"/>
      <c r="P1" s="150"/>
      <c r="Q1" s="150"/>
      <c r="R1" s="43"/>
      <c r="S1" s="149" t="s">
        <v>30</v>
      </c>
      <c r="T1" s="150"/>
      <c r="U1" s="150"/>
      <c r="V1" s="150"/>
      <c r="W1" s="43"/>
      <c r="X1" s="149" t="s">
        <v>28</v>
      </c>
      <c r="Y1" s="150"/>
      <c r="Z1" s="150"/>
      <c r="AA1" s="150"/>
      <c r="AB1" s="46"/>
      <c r="AE1" s="153" t="s">
        <v>39</v>
      </c>
      <c r="AF1" s="153"/>
    </row>
    <row r="2" spans="1:32">
      <c r="B2" s="44" t="s">
        <v>21</v>
      </c>
      <c r="C2" s="43"/>
      <c r="D2" s="37" t="s">
        <v>22</v>
      </c>
      <c r="E2" s="37" t="s">
        <v>24</v>
      </c>
      <c r="F2" s="37" t="s">
        <v>23</v>
      </c>
      <c r="G2" s="37" t="s">
        <v>13</v>
      </c>
      <c r="H2" s="43"/>
      <c r="I2" s="37" t="s">
        <v>22</v>
      </c>
      <c r="J2" s="37" t="s">
        <v>24</v>
      </c>
      <c r="K2" s="37" t="s">
        <v>23</v>
      </c>
      <c r="L2" s="37" t="s">
        <v>13</v>
      </c>
      <c r="M2" s="43"/>
      <c r="N2" s="37" t="s">
        <v>22</v>
      </c>
      <c r="O2" s="37" t="s">
        <v>24</v>
      </c>
      <c r="P2" s="37" t="s">
        <v>23</v>
      </c>
      <c r="Q2" s="37" t="s">
        <v>13</v>
      </c>
      <c r="R2" s="43"/>
      <c r="S2" s="37" t="s">
        <v>22</v>
      </c>
      <c r="T2" s="37" t="s">
        <v>24</v>
      </c>
      <c r="U2" s="37" t="s">
        <v>23</v>
      </c>
      <c r="V2" s="37" t="s">
        <v>13</v>
      </c>
      <c r="W2" s="43"/>
      <c r="X2" s="37" t="s">
        <v>22</v>
      </c>
      <c r="Y2" s="37" t="s">
        <v>24</v>
      </c>
      <c r="Z2" s="37" t="s">
        <v>23</v>
      </c>
      <c r="AA2" s="37" t="s">
        <v>13</v>
      </c>
      <c r="AB2" s="46"/>
      <c r="AC2" s="37" t="s">
        <v>23</v>
      </c>
      <c r="AD2" s="37" t="s">
        <v>13</v>
      </c>
      <c r="AE2" s="37" t="s">
        <v>166</v>
      </c>
      <c r="AF2" s="37" t="s">
        <v>13</v>
      </c>
    </row>
    <row r="3" spans="1:32">
      <c r="A3" s="41">
        <v>2019</v>
      </c>
      <c r="B3" s="45">
        <f>SUM(D3+I3+N3+S3+X3)</f>
        <v>82</v>
      </c>
      <c r="C3" s="43"/>
      <c r="D3" s="37">
        <v>36</v>
      </c>
      <c r="E3" s="37">
        <v>20</v>
      </c>
      <c r="F3" s="37">
        <v>19</v>
      </c>
      <c r="G3" s="37">
        <v>17</v>
      </c>
      <c r="H3" s="43"/>
      <c r="I3" s="37">
        <v>12</v>
      </c>
      <c r="J3" s="37">
        <v>3</v>
      </c>
      <c r="K3" s="37">
        <v>8</v>
      </c>
      <c r="L3" s="37">
        <v>4</v>
      </c>
      <c r="M3" s="43"/>
      <c r="N3" s="37">
        <v>20</v>
      </c>
      <c r="O3" s="37">
        <v>8</v>
      </c>
      <c r="P3" s="37">
        <v>15</v>
      </c>
      <c r="Q3" s="37">
        <v>5</v>
      </c>
      <c r="R3" s="43"/>
      <c r="S3" s="37">
        <v>13</v>
      </c>
      <c r="T3" s="37">
        <v>8</v>
      </c>
      <c r="U3" s="37">
        <v>6</v>
      </c>
      <c r="V3" s="37">
        <v>7</v>
      </c>
      <c r="W3" s="43"/>
      <c r="X3" s="37">
        <v>1</v>
      </c>
      <c r="Y3" s="37">
        <v>1</v>
      </c>
      <c r="Z3" s="37">
        <v>1</v>
      </c>
      <c r="AA3" s="37">
        <v>0</v>
      </c>
      <c r="AB3" s="46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2">
      <c r="A4" s="41">
        <v>2021</v>
      </c>
      <c r="B4" s="45">
        <f>SUM(AC4:AD4)</f>
        <v>54</v>
      </c>
      <c r="C4" s="43"/>
      <c r="D4" s="37">
        <v>29</v>
      </c>
      <c r="E4" s="37">
        <v>13</v>
      </c>
      <c r="F4" s="37">
        <v>14</v>
      </c>
      <c r="G4" s="37">
        <v>15</v>
      </c>
      <c r="H4" s="43"/>
      <c r="I4" s="37">
        <v>4</v>
      </c>
      <c r="J4" s="37">
        <v>0</v>
      </c>
      <c r="K4" s="37">
        <v>3</v>
      </c>
      <c r="L4" s="37">
        <v>1</v>
      </c>
      <c r="M4" s="43"/>
      <c r="N4" s="37">
        <v>15</v>
      </c>
      <c r="O4" s="37">
        <v>5</v>
      </c>
      <c r="P4" s="37">
        <v>5</v>
      </c>
      <c r="Q4" s="37">
        <v>10</v>
      </c>
      <c r="R4" s="43"/>
      <c r="S4" s="37">
        <v>4</v>
      </c>
      <c r="T4" s="37">
        <v>2</v>
      </c>
      <c r="U4" s="37">
        <v>0</v>
      </c>
      <c r="V4" s="37">
        <v>4</v>
      </c>
      <c r="W4" s="43"/>
      <c r="X4" s="37">
        <v>2</v>
      </c>
      <c r="Y4" s="37">
        <v>1</v>
      </c>
      <c r="Z4" s="37">
        <v>1</v>
      </c>
      <c r="AA4" s="37">
        <v>1</v>
      </c>
      <c r="AB4" s="46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2">
      <c r="A5" s="41">
        <v>2022</v>
      </c>
      <c r="B5" s="45">
        <f>SUM(AC5:AD5)</f>
        <v>93</v>
      </c>
      <c r="C5" s="43"/>
      <c r="D5" s="37">
        <v>37</v>
      </c>
      <c r="E5" s="37">
        <v>16</v>
      </c>
      <c r="F5" s="37">
        <v>17</v>
      </c>
      <c r="G5" s="37">
        <v>20</v>
      </c>
      <c r="H5" s="43"/>
      <c r="I5" s="37">
        <v>12</v>
      </c>
      <c r="J5" s="37">
        <v>5</v>
      </c>
      <c r="K5" s="37">
        <v>5</v>
      </c>
      <c r="L5" s="37">
        <v>7</v>
      </c>
      <c r="M5" s="43"/>
      <c r="N5" s="37">
        <v>5</v>
      </c>
      <c r="O5" s="37">
        <v>0</v>
      </c>
      <c r="P5" s="37">
        <v>3</v>
      </c>
      <c r="Q5" s="37">
        <v>2</v>
      </c>
      <c r="R5" s="43"/>
      <c r="S5" s="37">
        <v>32</v>
      </c>
      <c r="T5" s="37">
        <v>22</v>
      </c>
      <c r="U5" s="37">
        <v>9</v>
      </c>
      <c r="V5" s="37">
        <v>23</v>
      </c>
      <c r="W5" s="43"/>
      <c r="X5" s="37">
        <v>7</v>
      </c>
      <c r="Y5" s="37">
        <v>2</v>
      </c>
      <c r="Z5" s="37">
        <v>1</v>
      </c>
      <c r="AA5" s="37">
        <v>6</v>
      </c>
      <c r="AB5" s="46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2">
      <c r="A6" s="89"/>
      <c r="B6" s="90"/>
      <c r="C6" s="91"/>
      <c r="D6" s="92"/>
      <c r="E6" s="92"/>
      <c r="F6" s="92"/>
      <c r="G6" s="92"/>
      <c r="H6" s="91"/>
      <c r="I6" s="92"/>
      <c r="J6" s="92"/>
      <c r="K6" s="92"/>
      <c r="L6" s="92"/>
      <c r="M6" s="91"/>
      <c r="N6" s="92"/>
      <c r="O6" s="92"/>
      <c r="P6" s="92"/>
      <c r="Q6" s="92"/>
      <c r="R6" s="91"/>
      <c r="S6" s="92"/>
      <c r="T6" s="92"/>
      <c r="U6" s="92"/>
      <c r="V6" s="92"/>
      <c r="W6" s="91"/>
      <c r="X6" s="92"/>
      <c r="Y6" s="92"/>
      <c r="Z6" s="92"/>
      <c r="AA6" s="92"/>
      <c r="AB6" s="93"/>
      <c r="AC6" s="94"/>
      <c r="AD6" s="94"/>
    </row>
    <row r="7" spans="1:32">
      <c r="C7" s="43"/>
      <c r="D7" s="151" t="s">
        <v>25</v>
      </c>
      <c r="E7" s="152"/>
      <c r="F7" s="152"/>
      <c r="G7" s="152"/>
      <c r="H7" s="43"/>
      <c r="I7" s="151" t="s">
        <v>26</v>
      </c>
      <c r="J7" s="152"/>
      <c r="K7" s="152"/>
      <c r="L7" s="152"/>
      <c r="M7" s="43"/>
      <c r="N7" s="151" t="s">
        <v>165</v>
      </c>
      <c r="O7" s="152"/>
      <c r="P7" s="152"/>
      <c r="Q7" s="152"/>
      <c r="R7" s="43"/>
      <c r="S7" s="151" t="s">
        <v>28</v>
      </c>
      <c r="T7" s="152"/>
      <c r="U7" s="152"/>
      <c r="V7" s="152"/>
      <c r="W7" s="43"/>
      <c r="X7" s="151"/>
      <c r="Y7" s="152"/>
      <c r="Z7" s="152"/>
      <c r="AA7" s="152"/>
      <c r="AB7" s="46"/>
      <c r="AC7" s="153" t="s">
        <v>39</v>
      </c>
      <c r="AD7" s="153"/>
    </row>
    <row r="8" spans="1:32">
      <c r="B8" s="44" t="s">
        <v>21</v>
      </c>
      <c r="C8" s="43"/>
      <c r="D8" s="37" t="s">
        <v>22</v>
      </c>
      <c r="E8" s="37" t="s">
        <v>24</v>
      </c>
      <c r="F8" s="37" t="s">
        <v>23</v>
      </c>
      <c r="G8" s="37" t="s">
        <v>13</v>
      </c>
      <c r="H8" s="43"/>
      <c r="I8" s="37" t="s">
        <v>22</v>
      </c>
      <c r="J8" s="37" t="s">
        <v>24</v>
      </c>
      <c r="K8" s="37" t="s">
        <v>23</v>
      </c>
      <c r="L8" s="37" t="s">
        <v>13</v>
      </c>
      <c r="M8" s="43"/>
      <c r="N8" s="37" t="s">
        <v>22</v>
      </c>
      <c r="O8" s="37" t="s">
        <v>24</v>
      </c>
      <c r="P8" s="37" t="s">
        <v>23</v>
      </c>
      <c r="Q8" s="37" t="s">
        <v>13</v>
      </c>
      <c r="R8" s="43"/>
      <c r="S8" s="37" t="s">
        <v>22</v>
      </c>
      <c r="T8" s="37" t="s">
        <v>24</v>
      </c>
      <c r="U8" s="37" t="s">
        <v>23</v>
      </c>
      <c r="V8" s="37" t="s">
        <v>13</v>
      </c>
      <c r="W8" s="43"/>
      <c r="X8" s="154" t="s">
        <v>166</v>
      </c>
      <c r="Y8" s="155"/>
      <c r="Z8" s="154" t="s">
        <v>13</v>
      </c>
      <c r="AA8" s="155"/>
      <c r="AB8" s="46"/>
      <c r="AC8" s="37" t="s">
        <v>166</v>
      </c>
      <c r="AD8" s="37" t="s">
        <v>13</v>
      </c>
    </row>
    <row r="9" spans="1:32">
      <c r="A9" s="41">
        <v>2023</v>
      </c>
      <c r="B9" s="45">
        <f>SUM(X9+Z9)</f>
        <v>91</v>
      </c>
      <c r="C9" s="43"/>
      <c r="D9" s="37">
        <f>SUM(F9:G9)</f>
        <v>31</v>
      </c>
      <c r="E9" s="37">
        <v>16</v>
      </c>
      <c r="F9" s="37">
        <v>13</v>
      </c>
      <c r="G9" s="37">
        <v>18</v>
      </c>
      <c r="H9" s="43"/>
      <c r="I9" s="37">
        <f>SUM(K9:L9)</f>
        <v>12</v>
      </c>
      <c r="J9" s="37">
        <v>10</v>
      </c>
      <c r="K9" s="37">
        <v>4</v>
      </c>
      <c r="L9" s="37">
        <v>8</v>
      </c>
      <c r="M9" s="43"/>
      <c r="N9" s="37">
        <f>SUM(Q9)</f>
        <v>14</v>
      </c>
      <c r="O9" s="37">
        <v>13</v>
      </c>
      <c r="P9" s="37">
        <v>12</v>
      </c>
      <c r="Q9" s="37">
        <v>14</v>
      </c>
      <c r="R9" s="43"/>
      <c r="S9" s="37">
        <f>SUM(U9:V9)</f>
        <v>8</v>
      </c>
      <c r="T9" s="37">
        <v>2</v>
      </c>
      <c r="U9" s="37">
        <v>5</v>
      </c>
      <c r="V9" s="37">
        <v>3</v>
      </c>
      <c r="W9" s="43"/>
      <c r="X9" s="154">
        <f>SUM(F9+K9+P9+U9)</f>
        <v>34</v>
      </c>
      <c r="Y9" s="155"/>
      <c r="Z9" s="154">
        <f>SUM(G9+L9+Q9+Q9+V9)</f>
        <v>57</v>
      </c>
      <c r="AA9" s="155"/>
      <c r="AB9" s="46"/>
      <c r="AC9" s="27">
        <v>11</v>
      </c>
      <c r="AD9" s="27">
        <v>17</v>
      </c>
    </row>
  </sheetData>
  <mergeCells count="16">
    <mergeCell ref="AE1:AF1"/>
    <mergeCell ref="X8:Y8"/>
    <mergeCell ref="X9:Y9"/>
    <mergeCell ref="Z8:AA8"/>
    <mergeCell ref="Z9:AA9"/>
    <mergeCell ref="AC7:AD7"/>
    <mergeCell ref="D7:G7"/>
    <mergeCell ref="I7:L7"/>
    <mergeCell ref="N7:Q7"/>
    <mergeCell ref="S7:V7"/>
    <mergeCell ref="X7:AA7"/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G32"/>
  <sheetViews>
    <sheetView workbookViewId="0">
      <selection activeCell="B19" sqref="B19"/>
    </sheetView>
  </sheetViews>
  <sheetFormatPr baseColWidth="10" defaultRowHeight="15"/>
  <cols>
    <col min="2" max="2" width="14" customWidth="1"/>
    <col min="3" max="3" width="15.140625" customWidth="1"/>
    <col min="6" max="6" width="14" customWidth="1"/>
    <col min="7" max="7" width="15.140625" customWidth="1"/>
  </cols>
  <sheetData>
    <row r="1" spans="1:7">
      <c r="A1" s="156" t="s">
        <v>2</v>
      </c>
      <c r="B1" s="157"/>
      <c r="C1" s="158"/>
      <c r="E1" s="156" t="s">
        <v>38</v>
      </c>
      <c r="F1" s="157"/>
      <c r="G1" s="158"/>
    </row>
    <row r="2" spans="1:7" ht="45">
      <c r="A2" s="27" t="s">
        <v>0</v>
      </c>
      <c r="B2" s="29" t="s">
        <v>36</v>
      </c>
      <c r="C2" s="30" t="s">
        <v>37</v>
      </c>
      <c r="E2" s="27" t="s">
        <v>0</v>
      </c>
      <c r="F2" s="29" t="s">
        <v>36</v>
      </c>
      <c r="G2" s="30" t="s">
        <v>37</v>
      </c>
    </row>
    <row r="3" spans="1:7">
      <c r="A3" s="2">
        <v>1</v>
      </c>
      <c r="B3" s="33">
        <v>200</v>
      </c>
      <c r="C3" s="32">
        <v>100</v>
      </c>
      <c r="E3" s="3">
        <v>1</v>
      </c>
      <c r="F3" s="33">
        <f>SUM(B3)*2</f>
        <v>400</v>
      </c>
      <c r="G3" s="32">
        <f>SUM(C3)*2</f>
        <v>200</v>
      </c>
    </row>
    <row r="4" spans="1:7">
      <c r="A4" s="2">
        <v>2</v>
      </c>
      <c r="B4" s="33">
        <v>184</v>
      </c>
      <c r="C4" s="32">
        <v>92</v>
      </c>
      <c r="E4" s="3">
        <v>2</v>
      </c>
      <c r="F4" s="33">
        <f t="shared" ref="F4:F32" si="0">SUM(B4)*2</f>
        <v>368</v>
      </c>
      <c r="G4" s="32">
        <f t="shared" ref="G4:G32" si="1">SUM(C4)*2</f>
        <v>184</v>
      </c>
    </row>
    <row r="5" spans="1:7">
      <c r="A5" s="2">
        <v>3</v>
      </c>
      <c r="B5" s="33">
        <v>168</v>
      </c>
      <c r="C5" s="32">
        <v>84</v>
      </c>
      <c r="E5" s="3">
        <v>3</v>
      </c>
      <c r="F5" s="33">
        <f t="shared" si="0"/>
        <v>336</v>
      </c>
      <c r="G5" s="32">
        <f t="shared" si="1"/>
        <v>168</v>
      </c>
    </row>
    <row r="6" spans="1:7">
      <c r="A6" s="2">
        <v>4</v>
      </c>
      <c r="B6" s="33">
        <v>150</v>
      </c>
      <c r="C6" s="32">
        <v>75</v>
      </c>
      <c r="E6" s="3">
        <v>4</v>
      </c>
      <c r="F6" s="33">
        <f t="shared" si="0"/>
        <v>300</v>
      </c>
      <c r="G6" s="32">
        <f t="shared" si="1"/>
        <v>150</v>
      </c>
    </row>
    <row r="7" spans="1:7">
      <c r="A7" s="2">
        <v>5</v>
      </c>
      <c r="B7" s="33">
        <v>134</v>
      </c>
      <c r="C7" s="32">
        <v>67</v>
      </c>
      <c r="E7" s="3">
        <v>5</v>
      </c>
      <c r="F7" s="33">
        <f t="shared" si="0"/>
        <v>268</v>
      </c>
      <c r="G7" s="32">
        <f t="shared" si="1"/>
        <v>134</v>
      </c>
    </row>
    <row r="8" spans="1:7">
      <c r="A8" s="2">
        <v>6</v>
      </c>
      <c r="B8" s="33">
        <v>120</v>
      </c>
      <c r="C8" s="32">
        <v>60</v>
      </c>
      <c r="E8" s="3">
        <v>6</v>
      </c>
      <c r="F8" s="33">
        <f t="shared" si="0"/>
        <v>240</v>
      </c>
      <c r="G8" s="32">
        <f t="shared" si="1"/>
        <v>120</v>
      </c>
    </row>
    <row r="9" spans="1:7">
      <c r="A9" s="2">
        <v>7</v>
      </c>
      <c r="B9" s="33">
        <v>110</v>
      </c>
      <c r="C9" s="32">
        <v>55</v>
      </c>
      <c r="E9" s="3">
        <v>7</v>
      </c>
      <c r="F9" s="33">
        <f t="shared" si="0"/>
        <v>220</v>
      </c>
      <c r="G9" s="32">
        <f t="shared" si="1"/>
        <v>110</v>
      </c>
    </row>
    <row r="10" spans="1:7">
      <c r="A10" s="2">
        <v>8</v>
      </c>
      <c r="B10" s="33">
        <v>100</v>
      </c>
      <c r="C10" s="32">
        <v>50</v>
      </c>
      <c r="E10" s="3">
        <v>8</v>
      </c>
      <c r="F10" s="33">
        <f t="shared" si="0"/>
        <v>200</v>
      </c>
      <c r="G10" s="32">
        <f t="shared" si="1"/>
        <v>100</v>
      </c>
    </row>
    <row r="11" spans="1:7">
      <c r="A11" s="2">
        <v>9</v>
      </c>
      <c r="B11" s="33">
        <v>90</v>
      </c>
      <c r="C11" s="32">
        <v>45</v>
      </c>
      <c r="E11" s="3">
        <v>9</v>
      </c>
      <c r="F11" s="33">
        <f t="shared" si="0"/>
        <v>180</v>
      </c>
      <c r="G11" s="32">
        <f t="shared" si="1"/>
        <v>90</v>
      </c>
    </row>
    <row r="12" spans="1:7">
      <c r="A12" s="2">
        <v>10</v>
      </c>
      <c r="B12" s="33">
        <v>80</v>
      </c>
      <c r="C12" s="32">
        <v>40</v>
      </c>
      <c r="E12" s="3">
        <v>10</v>
      </c>
      <c r="F12" s="33">
        <f t="shared" si="0"/>
        <v>160</v>
      </c>
      <c r="G12" s="32">
        <f t="shared" si="1"/>
        <v>80</v>
      </c>
    </row>
    <row r="13" spans="1:7">
      <c r="A13" s="2">
        <v>11</v>
      </c>
      <c r="B13" s="33">
        <v>70</v>
      </c>
      <c r="C13" s="32">
        <v>35</v>
      </c>
      <c r="E13" s="3">
        <v>11</v>
      </c>
      <c r="F13" s="33">
        <f t="shared" si="0"/>
        <v>140</v>
      </c>
      <c r="G13" s="32">
        <f t="shared" si="1"/>
        <v>70</v>
      </c>
    </row>
    <row r="14" spans="1:7">
      <c r="A14" s="2">
        <v>12</v>
      </c>
      <c r="B14" s="33">
        <v>60</v>
      </c>
      <c r="C14" s="32">
        <v>30</v>
      </c>
      <c r="E14" s="3">
        <v>12</v>
      </c>
      <c r="F14" s="33">
        <f t="shared" si="0"/>
        <v>120</v>
      </c>
      <c r="G14" s="32">
        <f t="shared" si="1"/>
        <v>60</v>
      </c>
    </row>
    <row r="15" spans="1:7">
      <c r="A15" s="2">
        <v>13</v>
      </c>
      <c r="B15" s="33">
        <v>50</v>
      </c>
      <c r="C15" s="32">
        <v>25</v>
      </c>
      <c r="E15" s="3">
        <v>13</v>
      </c>
      <c r="F15" s="33">
        <f t="shared" si="0"/>
        <v>100</v>
      </c>
      <c r="G15" s="32">
        <f t="shared" si="1"/>
        <v>50</v>
      </c>
    </row>
    <row r="16" spans="1:7">
      <c r="A16" s="2">
        <v>14</v>
      </c>
      <c r="B16" s="33">
        <v>40</v>
      </c>
      <c r="C16" s="32">
        <v>20</v>
      </c>
      <c r="E16" s="3">
        <v>14</v>
      </c>
      <c r="F16" s="33">
        <f t="shared" si="0"/>
        <v>80</v>
      </c>
      <c r="G16" s="32">
        <f t="shared" si="1"/>
        <v>40</v>
      </c>
    </row>
    <row r="17" spans="1:7">
      <c r="A17" s="2">
        <v>15</v>
      </c>
      <c r="B17" s="33">
        <v>30</v>
      </c>
      <c r="C17" s="32">
        <v>15</v>
      </c>
      <c r="E17" s="3">
        <v>15</v>
      </c>
      <c r="F17" s="33">
        <f t="shared" si="0"/>
        <v>60</v>
      </c>
      <c r="G17" s="32">
        <f t="shared" si="1"/>
        <v>30</v>
      </c>
    </row>
    <row r="18" spans="1:7">
      <c r="A18" s="2">
        <v>16</v>
      </c>
      <c r="B18" s="33">
        <v>20</v>
      </c>
      <c r="C18" s="32">
        <v>10</v>
      </c>
      <c r="E18" s="3">
        <v>16</v>
      </c>
      <c r="F18" s="33">
        <f t="shared" si="0"/>
        <v>40</v>
      </c>
      <c r="G18" s="32">
        <f t="shared" si="1"/>
        <v>20</v>
      </c>
    </row>
    <row r="19" spans="1:7">
      <c r="A19" s="2">
        <v>17</v>
      </c>
      <c r="B19" s="33">
        <v>18</v>
      </c>
      <c r="C19" s="32">
        <v>9</v>
      </c>
      <c r="E19" s="3">
        <v>17</v>
      </c>
      <c r="F19" s="33">
        <f t="shared" si="0"/>
        <v>36</v>
      </c>
      <c r="G19" s="32">
        <f t="shared" si="1"/>
        <v>18</v>
      </c>
    </row>
    <row r="20" spans="1:7">
      <c r="A20" s="2">
        <v>18</v>
      </c>
      <c r="B20" s="33">
        <v>16</v>
      </c>
      <c r="C20" s="32">
        <v>8</v>
      </c>
      <c r="E20" s="3">
        <v>18</v>
      </c>
      <c r="F20" s="33">
        <f t="shared" si="0"/>
        <v>32</v>
      </c>
      <c r="G20" s="32">
        <f t="shared" si="1"/>
        <v>16</v>
      </c>
    </row>
    <row r="21" spans="1:7">
      <c r="A21" s="2">
        <v>19</v>
      </c>
      <c r="B21" s="33">
        <v>14</v>
      </c>
      <c r="C21" s="32">
        <v>7</v>
      </c>
      <c r="E21" s="3">
        <v>19</v>
      </c>
      <c r="F21" s="33">
        <f t="shared" si="0"/>
        <v>28</v>
      </c>
      <c r="G21" s="32">
        <f t="shared" si="1"/>
        <v>14</v>
      </c>
    </row>
    <row r="22" spans="1:7">
      <c r="A22" s="2">
        <v>20</v>
      </c>
      <c r="B22" s="33">
        <v>12</v>
      </c>
      <c r="C22" s="32">
        <v>6</v>
      </c>
      <c r="E22" s="3">
        <v>20</v>
      </c>
      <c r="F22" s="33">
        <f t="shared" si="0"/>
        <v>24</v>
      </c>
      <c r="G22" s="32">
        <f t="shared" si="1"/>
        <v>12</v>
      </c>
    </row>
    <row r="23" spans="1:7">
      <c r="A23" s="3">
        <v>21</v>
      </c>
      <c r="B23" s="33">
        <v>10</v>
      </c>
      <c r="C23" s="32">
        <v>5</v>
      </c>
      <c r="E23" s="3">
        <v>21</v>
      </c>
      <c r="F23" s="33">
        <f t="shared" si="0"/>
        <v>20</v>
      </c>
      <c r="G23" s="32">
        <f t="shared" si="1"/>
        <v>10</v>
      </c>
    </row>
    <row r="24" spans="1:7">
      <c r="A24" s="3">
        <v>22</v>
      </c>
      <c r="B24" s="33">
        <v>8</v>
      </c>
      <c r="C24" s="32">
        <v>4</v>
      </c>
      <c r="E24" s="3">
        <v>22</v>
      </c>
      <c r="F24" s="33">
        <f t="shared" si="0"/>
        <v>16</v>
      </c>
      <c r="G24" s="32">
        <f t="shared" si="1"/>
        <v>8</v>
      </c>
    </row>
    <row r="25" spans="1:7">
      <c r="A25" s="3">
        <v>23</v>
      </c>
      <c r="B25" s="33">
        <v>6</v>
      </c>
      <c r="C25" s="32">
        <v>3</v>
      </c>
      <c r="E25" s="3">
        <v>23</v>
      </c>
      <c r="F25" s="33">
        <f t="shared" si="0"/>
        <v>12</v>
      </c>
      <c r="G25" s="32">
        <f t="shared" si="1"/>
        <v>6</v>
      </c>
    </row>
    <row r="26" spans="1:7">
      <c r="A26" s="3">
        <v>24</v>
      </c>
      <c r="B26" s="33">
        <v>4</v>
      </c>
      <c r="C26" s="32">
        <v>2</v>
      </c>
      <c r="E26" s="3">
        <v>24</v>
      </c>
      <c r="F26" s="33">
        <f t="shared" si="0"/>
        <v>8</v>
      </c>
      <c r="G26" s="32">
        <f t="shared" si="1"/>
        <v>4</v>
      </c>
    </row>
    <row r="27" spans="1:7">
      <c r="A27" s="3">
        <v>25</v>
      </c>
      <c r="B27" s="33">
        <v>2</v>
      </c>
      <c r="C27" s="32">
        <v>1</v>
      </c>
      <c r="E27" s="3">
        <v>25</v>
      </c>
      <c r="F27" s="33">
        <f t="shared" si="0"/>
        <v>4</v>
      </c>
      <c r="G27" s="32">
        <f t="shared" si="1"/>
        <v>2</v>
      </c>
    </row>
    <row r="28" spans="1:7">
      <c r="A28" s="3">
        <v>26</v>
      </c>
      <c r="B28" s="32">
        <v>1</v>
      </c>
      <c r="C28" s="32">
        <v>1</v>
      </c>
      <c r="E28" s="3">
        <v>26</v>
      </c>
      <c r="F28" s="33">
        <f>SUM(B28)*2</f>
        <v>2</v>
      </c>
      <c r="G28" s="32">
        <f t="shared" si="1"/>
        <v>2</v>
      </c>
    </row>
    <row r="29" spans="1:7">
      <c r="A29" s="3">
        <v>27</v>
      </c>
      <c r="B29" s="32">
        <v>1</v>
      </c>
      <c r="C29" s="32">
        <v>1</v>
      </c>
      <c r="E29" s="3">
        <v>27</v>
      </c>
      <c r="F29" s="33">
        <f t="shared" si="0"/>
        <v>2</v>
      </c>
      <c r="G29" s="32">
        <f t="shared" si="1"/>
        <v>2</v>
      </c>
    </row>
    <row r="30" spans="1:7">
      <c r="A30" s="3">
        <v>28</v>
      </c>
      <c r="B30" s="32">
        <v>1</v>
      </c>
      <c r="C30" s="32">
        <v>1</v>
      </c>
      <c r="E30" s="3">
        <v>28</v>
      </c>
      <c r="F30" s="33">
        <f t="shared" si="0"/>
        <v>2</v>
      </c>
      <c r="G30" s="32">
        <f t="shared" si="1"/>
        <v>2</v>
      </c>
    </row>
    <row r="31" spans="1:7">
      <c r="A31" s="3">
        <v>29</v>
      </c>
      <c r="B31" s="32">
        <v>1</v>
      </c>
      <c r="C31" s="32">
        <v>1</v>
      </c>
      <c r="E31" s="3">
        <v>29</v>
      </c>
      <c r="F31" s="33">
        <f t="shared" si="0"/>
        <v>2</v>
      </c>
      <c r="G31" s="32">
        <f t="shared" si="1"/>
        <v>2</v>
      </c>
    </row>
    <row r="32" spans="1:7">
      <c r="A32" s="3">
        <v>30</v>
      </c>
      <c r="B32" s="32">
        <v>1</v>
      </c>
      <c r="C32" s="32">
        <v>1</v>
      </c>
      <c r="E32" s="3">
        <v>30</v>
      </c>
      <c r="F32" s="33">
        <f t="shared" si="0"/>
        <v>2</v>
      </c>
      <c r="G32" s="32">
        <f t="shared" si="1"/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published="0"/>
  <dimension ref="A1:C69"/>
  <sheetViews>
    <sheetView zoomScaleNormal="100" workbookViewId="0">
      <selection activeCell="F11" sqref="F11"/>
    </sheetView>
  </sheetViews>
  <sheetFormatPr baseColWidth="10" defaultRowHeight="15"/>
  <cols>
    <col min="3" max="3" width="6" bestFit="1" customWidth="1"/>
  </cols>
  <sheetData>
    <row r="1" spans="1:3">
      <c r="A1" s="163">
        <v>44962</v>
      </c>
      <c r="B1" t="s">
        <v>29</v>
      </c>
    </row>
    <row r="2" spans="1:3">
      <c r="A2" t="s">
        <v>183</v>
      </c>
    </row>
    <row r="3" spans="1:3">
      <c r="A3" s="79" t="s">
        <v>145</v>
      </c>
      <c r="B3" s="33">
        <v>200</v>
      </c>
    </row>
    <row r="4" spans="1:3">
      <c r="A4" s="79" t="s">
        <v>145</v>
      </c>
      <c r="B4" s="59">
        <v>60.6</v>
      </c>
      <c r="C4">
        <f>SUM(B3:B4)</f>
        <v>260.60000000000002</v>
      </c>
    </row>
    <row r="5" spans="1:3">
      <c r="A5" s="79" t="s">
        <v>147</v>
      </c>
      <c r="B5" s="59">
        <v>37.5</v>
      </c>
    </row>
    <row r="6" spans="1:3">
      <c r="A6" s="79" t="s">
        <v>147</v>
      </c>
      <c r="B6" s="59">
        <v>37.5</v>
      </c>
      <c r="C6">
        <f>SUM(B5:B6)</f>
        <v>75</v>
      </c>
    </row>
    <row r="7" spans="1:3">
      <c r="A7" s="80" t="s">
        <v>155</v>
      </c>
      <c r="B7" s="59">
        <v>60</v>
      </c>
    </row>
    <row r="8" spans="1:3">
      <c r="A8" s="80" t="s">
        <v>155</v>
      </c>
      <c r="B8" s="59">
        <v>55</v>
      </c>
      <c r="C8" s="169">
        <f>SUM(A7:A8)</f>
        <v>0</v>
      </c>
    </row>
    <row r="9" spans="1:3">
      <c r="A9" s="79" t="s">
        <v>75</v>
      </c>
      <c r="B9" s="33">
        <v>127</v>
      </c>
      <c r="C9">
        <v>127</v>
      </c>
    </row>
    <row r="10" spans="1:3">
      <c r="A10" s="80" t="s">
        <v>102</v>
      </c>
      <c r="B10" s="33">
        <v>50</v>
      </c>
      <c r="C10">
        <v>50</v>
      </c>
    </row>
    <row r="11" spans="1:3">
      <c r="A11" s="80" t="s">
        <v>146</v>
      </c>
      <c r="B11" s="33">
        <v>168</v>
      </c>
      <c r="C11">
        <v>168</v>
      </c>
    </row>
    <row r="12" spans="1:3">
      <c r="A12" s="80" t="s">
        <v>100</v>
      </c>
      <c r="B12" s="33">
        <v>105</v>
      </c>
      <c r="C12">
        <v>105</v>
      </c>
    </row>
    <row r="13" spans="1:3">
      <c r="A13" s="79" t="s">
        <v>74</v>
      </c>
      <c r="B13" s="33">
        <v>50</v>
      </c>
    </row>
    <row r="14" spans="1:3">
      <c r="A14" s="79" t="s">
        <v>74</v>
      </c>
      <c r="B14" s="59">
        <v>1</v>
      </c>
    </row>
    <row r="15" spans="1:3">
      <c r="A15" s="79" t="s">
        <v>74</v>
      </c>
      <c r="B15" s="59">
        <v>84</v>
      </c>
      <c r="C15">
        <f>SUM(B13:B15)</f>
        <v>135</v>
      </c>
    </row>
    <row r="16" spans="1:3">
      <c r="A16" s="79" t="s">
        <v>94</v>
      </c>
      <c r="B16" s="33">
        <v>25</v>
      </c>
    </row>
    <row r="17" spans="1:3">
      <c r="A17" s="79" t="s">
        <v>94</v>
      </c>
      <c r="B17" s="33">
        <v>16</v>
      </c>
    </row>
    <row r="18" spans="1:3">
      <c r="A18" s="79" t="s">
        <v>94</v>
      </c>
      <c r="B18" s="59">
        <v>96</v>
      </c>
    </row>
    <row r="19" spans="1:3">
      <c r="A19" s="79" t="s">
        <v>94</v>
      </c>
      <c r="B19" s="59">
        <v>45</v>
      </c>
      <c r="C19">
        <f>SUM(B16:B19)</f>
        <v>182</v>
      </c>
    </row>
    <row r="20" spans="1:3">
      <c r="A20" s="80" t="s">
        <v>96</v>
      </c>
      <c r="B20" s="33">
        <v>127</v>
      </c>
    </row>
    <row r="21" spans="1:3">
      <c r="A21" s="80" t="s">
        <v>96</v>
      </c>
      <c r="B21" s="33">
        <v>18</v>
      </c>
    </row>
    <row r="22" spans="1:3">
      <c r="A22" s="80" t="s">
        <v>96</v>
      </c>
      <c r="B22" s="59">
        <v>84</v>
      </c>
    </row>
    <row r="23" spans="1:3">
      <c r="A23" s="80" t="s">
        <v>96</v>
      </c>
      <c r="B23" s="59">
        <v>45</v>
      </c>
    </row>
    <row r="24" spans="1:3">
      <c r="A24" s="80" t="s">
        <v>96</v>
      </c>
      <c r="B24" s="33">
        <v>90</v>
      </c>
    </row>
    <row r="25" spans="1:3">
      <c r="A25" s="80" t="s">
        <v>96</v>
      </c>
      <c r="B25" s="59">
        <v>60.6</v>
      </c>
    </row>
    <row r="26" spans="1:3">
      <c r="A26" s="80" t="s">
        <v>96</v>
      </c>
      <c r="B26" s="59">
        <v>50</v>
      </c>
      <c r="C26">
        <f>SUM(B20:B26)</f>
        <v>474.6</v>
      </c>
    </row>
    <row r="27" spans="1:3">
      <c r="A27" s="80" t="s">
        <v>72</v>
      </c>
      <c r="B27" s="33">
        <v>85</v>
      </c>
    </row>
    <row r="28" spans="1:3">
      <c r="A28" s="80" t="s">
        <v>72</v>
      </c>
      <c r="B28" s="33">
        <v>50</v>
      </c>
    </row>
    <row r="29" spans="1:3">
      <c r="A29" s="80" t="s">
        <v>72</v>
      </c>
      <c r="B29" s="33">
        <v>110</v>
      </c>
    </row>
    <row r="30" spans="1:3">
      <c r="A30" s="80" t="s">
        <v>72</v>
      </c>
      <c r="B30" s="32">
        <v>67</v>
      </c>
      <c r="C30">
        <f>SUM(B27:B30)</f>
        <v>312</v>
      </c>
    </row>
    <row r="31" spans="1:3">
      <c r="A31" s="79" t="s">
        <v>69</v>
      </c>
      <c r="B31" s="168">
        <v>4</v>
      </c>
    </row>
    <row r="32" spans="1:3">
      <c r="A32" s="79" t="s">
        <v>69</v>
      </c>
      <c r="B32" s="32">
        <v>1.5</v>
      </c>
    </row>
    <row r="33" spans="1:3">
      <c r="A33" s="79" t="s">
        <v>69</v>
      </c>
      <c r="B33" s="168">
        <v>184</v>
      </c>
    </row>
    <row r="34" spans="1:3">
      <c r="A34" s="79" t="s">
        <v>69</v>
      </c>
      <c r="B34" s="168">
        <v>150</v>
      </c>
      <c r="C34">
        <f>SUM(B31:B34)</f>
        <v>339.5</v>
      </c>
    </row>
    <row r="35" spans="1:3">
      <c r="A35" s="79" t="s">
        <v>76</v>
      </c>
      <c r="B35" s="168">
        <v>105</v>
      </c>
    </row>
    <row r="36" spans="1:3">
      <c r="A36" s="79" t="s">
        <v>76</v>
      </c>
      <c r="B36" s="168">
        <v>100</v>
      </c>
    </row>
    <row r="37" spans="1:3">
      <c r="A37" s="79" t="s">
        <v>76</v>
      </c>
      <c r="B37" s="32">
        <v>25</v>
      </c>
    </row>
    <row r="38" spans="1:3">
      <c r="A38" s="79" t="s">
        <v>76</v>
      </c>
      <c r="B38" s="32">
        <v>75</v>
      </c>
      <c r="C38">
        <f>SUM(B35:B38)</f>
        <v>305</v>
      </c>
    </row>
    <row r="39" spans="1:3">
      <c r="A39" s="79" t="s">
        <v>97</v>
      </c>
      <c r="B39" s="168">
        <v>13</v>
      </c>
    </row>
    <row r="40" spans="1:3">
      <c r="A40" s="79" t="s">
        <v>97</v>
      </c>
      <c r="B40" s="168">
        <v>134</v>
      </c>
      <c r="C40">
        <f>SUM(B39:B40)</f>
        <v>147</v>
      </c>
    </row>
    <row r="41" spans="1:3">
      <c r="A41" s="80" t="s">
        <v>70</v>
      </c>
      <c r="B41" s="33">
        <v>184</v>
      </c>
    </row>
    <row r="42" spans="1:3">
      <c r="A42" s="80" t="s">
        <v>70</v>
      </c>
      <c r="B42" s="59">
        <v>84</v>
      </c>
      <c r="C42">
        <f>SUM(B41:B42)</f>
        <v>268</v>
      </c>
    </row>
    <row r="43" spans="1:3">
      <c r="A43" s="79" t="s">
        <v>117</v>
      </c>
      <c r="B43" s="59">
        <v>40</v>
      </c>
    </row>
    <row r="44" spans="1:3">
      <c r="A44" s="79" t="s">
        <v>117</v>
      </c>
      <c r="B44" s="59">
        <v>35</v>
      </c>
      <c r="C44">
        <f>SUM(B43:B44)</f>
        <v>75</v>
      </c>
    </row>
    <row r="45" spans="1:3">
      <c r="A45" s="79" t="s">
        <v>73</v>
      </c>
      <c r="B45" s="33">
        <v>70</v>
      </c>
    </row>
    <row r="46" spans="1:3">
      <c r="A46" s="79" t="s">
        <v>73</v>
      </c>
      <c r="B46" s="59">
        <v>50</v>
      </c>
      <c r="C46">
        <f>SUM(B45:B46)</f>
        <v>120</v>
      </c>
    </row>
    <row r="47" spans="1:3">
      <c r="A47" s="80" t="s">
        <v>118</v>
      </c>
      <c r="B47" s="59">
        <v>67</v>
      </c>
    </row>
    <row r="48" spans="1:3">
      <c r="A48" s="80" t="s">
        <v>118</v>
      </c>
      <c r="B48" s="59">
        <v>75</v>
      </c>
      <c r="C48">
        <f>SUM(B47:B48)</f>
        <v>142</v>
      </c>
    </row>
    <row r="49" spans="1:3">
      <c r="A49" s="79" t="s">
        <v>95</v>
      </c>
      <c r="B49" s="33">
        <v>8</v>
      </c>
    </row>
    <row r="50" spans="1:3">
      <c r="A50" s="79" t="s">
        <v>95</v>
      </c>
      <c r="B50" s="59">
        <v>75</v>
      </c>
    </row>
    <row r="51" spans="1:3">
      <c r="A51" s="79" t="s">
        <v>95</v>
      </c>
      <c r="B51" s="59">
        <v>60</v>
      </c>
    </row>
    <row r="52" spans="1:3">
      <c r="A52" s="79" t="s">
        <v>95</v>
      </c>
      <c r="B52" s="59">
        <v>96</v>
      </c>
    </row>
    <row r="53" spans="1:3">
      <c r="A53" s="79" t="s">
        <v>95</v>
      </c>
      <c r="B53" s="59">
        <v>60.6</v>
      </c>
      <c r="C53">
        <f>SUM(B49:B53)</f>
        <v>299.60000000000002</v>
      </c>
    </row>
    <row r="54" spans="1:3">
      <c r="A54" s="79" t="s">
        <v>154</v>
      </c>
      <c r="B54" s="59">
        <v>92</v>
      </c>
      <c r="C54">
        <v>92</v>
      </c>
    </row>
    <row r="55" spans="1:3">
      <c r="A55" s="80" t="s">
        <v>68</v>
      </c>
      <c r="B55" s="33">
        <v>184</v>
      </c>
    </row>
    <row r="56" spans="1:3">
      <c r="A56" s="80" t="s">
        <v>68</v>
      </c>
      <c r="B56" s="59">
        <v>30</v>
      </c>
      <c r="C56">
        <f>SUM(B55:B56)</f>
        <v>214</v>
      </c>
    </row>
    <row r="57" spans="1:3">
      <c r="A57" s="79" t="s">
        <v>101</v>
      </c>
      <c r="B57" s="33">
        <v>85</v>
      </c>
      <c r="C57">
        <f t="shared" ref="C56:C57" si="0">SUM(B57)</f>
        <v>85</v>
      </c>
    </row>
    <row r="58" spans="1:3">
      <c r="A58" s="79" t="s">
        <v>99</v>
      </c>
      <c r="B58" s="33">
        <v>6</v>
      </c>
      <c r="C58">
        <v>6</v>
      </c>
    </row>
    <row r="59" spans="1:3">
      <c r="A59" s="79" t="s">
        <v>98</v>
      </c>
      <c r="B59" s="33">
        <v>25</v>
      </c>
      <c r="C59">
        <v>25</v>
      </c>
    </row>
    <row r="60" spans="1:3">
      <c r="A60" s="80" t="s">
        <v>77</v>
      </c>
      <c r="B60" s="33">
        <v>13</v>
      </c>
    </row>
    <row r="61" spans="1:3">
      <c r="A61" s="80" t="s">
        <v>77</v>
      </c>
      <c r="B61" s="59">
        <v>92</v>
      </c>
      <c r="C61">
        <f>SUM(B60:B61)</f>
        <v>105</v>
      </c>
    </row>
    <row r="62" spans="1:3">
      <c r="A62" s="80" t="s">
        <v>103</v>
      </c>
      <c r="B62" s="33">
        <v>150</v>
      </c>
    </row>
    <row r="63" spans="1:3">
      <c r="A63" s="80" t="s">
        <v>103</v>
      </c>
      <c r="B63" s="32">
        <v>100</v>
      </c>
      <c r="C63">
        <f>SUM(B62:B63)</f>
        <v>250</v>
      </c>
    </row>
    <row r="64" spans="1:3">
      <c r="A64" s="79" t="s">
        <v>71</v>
      </c>
      <c r="B64" s="168">
        <v>184</v>
      </c>
    </row>
    <row r="65" spans="1:3">
      <c r="A65" s="79" t="s">
        <v>71</v>
      </c>
      <c r="B65" s="168">
        <v>10</v>
      </c>
    </row>
    <row r="66" spans="1:3">
      <c r="A66" s="79" t="s">
        <v>71</v>
      </c>
      <c r="B66" s="168">
        <v>120</v>
      </c>
      <c r="C66">
        <f>SUM(B64:B66)</f>
        <v>314</v>
      </c>
    </row>
    <row r="67" spans="1:3">
      <c r="A67" s="79" t="s">
        <v>67</v>
      </c>
      <c r="B67" s="168">
        <v>1.5</v>
      </c>
    </row>
    <row r="68" spans="1:3">
      <c r="A68" s="79" t="s">
        <v>67</v>
      </c>
      <c r="B68" s="32">
        <v>100</v>
      </c>
    </row>
    <row r="69" spans="1:3">
      <c r="A69" s="79" t="s">
        <v>67</v>
      </c>
      <c r="B69" s="32">
        <v>55</v>
      </c>
      <c r="C69">
        <f>SUM(B67:B69)</f>
        <v>156.5</v>
      </c>
    </row>
  </sheetData>
  <sortState ref="A3:B69">
    <sortCondition ref="A3:A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5</vt:i4>
      </vt:variant>
    </vt:vector>
  </HeadingPairs>
  <TitlesOfParts>
    <vt:vector size="13" baseType="lpstr">
      <vt:lpstr> U12 G </vt:lpstr>
      <vt:lpstr>U12 F  </vt:lpstr>
      <vt:lpstr>U10 G</vt:lpstr>
      <vt:lpstr>U10 F</vt:lpstr>
      <vt:lpstr>CLUBS</vt:lpstr>
      <vt:lpstr>BILAN</vt:lpstr>
      <vt:lpstr>Points attribués</vt:lpstr>
      <vt:lpstr>Feuil1</vt:lpstr>
      <vt:lpstr>' U12 G '!Zone_d_impression</vt:lpstr>
      <vt:lpstr>CLUBS!Zone_d_impression</vt:lpstr>
      <vt:lpstr>'U10 F'!Zone_d_impression</vt:lpstr>
      <vt:lpstr>'U10 G'!Zone_d_impression</vt:lpstr>
      <vt:lpstr>'U12 F  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Bernard</cp:lastModifiedBy>
  <cp:lastPrinted>2022-10-11T07:56:17Z</cp:lastPrinted>
  <dcterms:created xsi:type="dcterms:W3CDTF">2013-11-13T16:24:54Z</dcterms:created>
  <dcterms:modified xsi:type="dcterms:W3CDTF">2023-02-05T19:25:54Z</dcterms:modified>
</cp:coreProperties>
</file>