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0" yWindow="120" windowWidth="20730" windowHeight="11640" tabRatio="824"/>
  </bookViews>
  <sheets>
    <sheet name=" U12 G " sheetId="41" r:id="rId1"/>
    <sheet name="U12 F  " sheetId="42" r:id="rId2"/>
    <sheet name="U10 G" sheetId="37" r:id="rId3"/>
    <sheet name="U10 F" sheetId="38" r:id="rId4"/>
    <sheet name="Calculs Pts Clubs" sheetId="43" r:id="rId5"/>
    <sheet name="Classement Clubs" sheetId="44" r:id="rId6"/>
    <sheet name="BILAN" sheetId="40" r:id="rId7"/>
    <sheet name="Points attribués" sheetId="9" r:id="rId8"/>
    <sheet name="G &amp; F" sheetId="45" r:id="rId9"/>
    <sheet name="Feuil1" sheetId="46" r:id="rId10"/>
  </sheets>
  <definedNames>
    <definedName name="_xlnm.Print_Area" localSheetId="0">' U12 G '!$A$8:$G$18</definedName>
    <definedName name="_xlnm.Print_Area" localSheetId="5">'Classement Clubs'!$A$8:$C$15</definedName>
    <definedName name="_xlnm.Print_Area" localSheetId="3">'U10 F'!$B$8:$H$10</definedName>
    <definedName name="_xlnm.Print_Area" localSheetId="2">'U10 G'!$B$8:$H$13</definedName>
    <definedName name="_xlnm.Print_Area" localSheetId="1">'U12 F  '!$A$8:$G$13</definedName>
  </definedNames>
  <calcPr calcId="125725" concurrentCalc="0"/>
</workbook>
</file>

<file path=xl/calcChain.xml><?xml version="1.0" encoding="utf-8"?>
<calcChain xmlns="http://schemas.openxmlformats.org/spreadsheetml/2006/main">
  <c r="G39" i="43"/>
  <c r="D39" i="44"/>
  <c r="D37"/>
  <c r="G30" i="43"/>
  <c r="G28"/>
  <c r="G24"/>
  <c r="G21"/>
  <c r="G16"/>
  <c r="D38" i="44"/>
  <c r="G13" i="43"/>
  <c r="D34" i="44"/>
  <c r="G8" i="43"/>
  <c r="D15" i="44"/>
  <c r="D24"/>
  <c r="D11"/>
  <c r="D25"/>
  <c r="D17"/>
  <c r="D12"/>
  <c r="D14"/>
  <c r="D13"/>
  <c r="D20"/>
  <c r="D22"/>
  <c r="D26"/>
  <c r="D23"/>
  <c r="D28"/>
  <c r="D31"/>
  <c r="D16"/>
  <c r="D30"/>
  <c r="D32"/>
  <c r="D33"/>
  <c r="D27"/>
  <c r="D21"/>
  <c r="D29"/>
  <c r="D35"/>
  <c r="D36"/>
  <c r="D19"/>
  <c r="D18"/>
  <c r="D40"/>
  <c r="D41"/>
  <c r="D10"/>
  <c r="H27" i="41"/>
  <c r="H30"/>
  <c r="H31"/>
  <c r="H29"/>
  <c r="H15" i="42"/>
  <c r="I27" i="37"/>
  <c r="F5" i="4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6"/>
  <c r="I12" i="38"/>
  <c r="I10"/>
  <c r="I15"/>
  <c r="I13"/>
  <c r="I14"/>
  <c r="I16"/>
  <c r="I17"/>
  <c r="I11"/>
  <c r="I16" i="37"/>
  <c r="I12"/>
  <c r="I11"/>
  <c r="I19"/>
  <c r="I21"/>
  <c r="I22"/>
  <c r="I24"/>
  <c r="I25"/>
  <c r="I13"/>
  <c r="I14"/>
  <c r="I17"/>
  <c r="I18"/>
  <c r="I28"/>
  <c r="I29"/>
  <c r="I20"/>
  <c r="I31"/>
  <c r="I23"/>
  <c r="I32"/>
  <c r="I33"/>
  <c r="I34"/>
  <c r="I35"/>
  <c r="I26"/>
  <c r="I15"/>
  <c r="I30"/>
  <c r="I36"/>
  <c r="I10"/>
  <c r="H10" i="42"/>
  <c r="H17"/>
  <c r="H18"/>
  <c r="H19"/>
  <c r="H20"/>
  <c r="H21"/>
  <c r="H22"/>
  <c r="H14"/>
  <c r="H13"/>
  <c r="H12"/>
  <c r="H16"/>
  <c r="H11"/>
  <c r="H10" i="41"/>
  <c r="H14"/>
  <c r="H17"/>
  <c r="H20"/>
  <c r="H21"/>
  <c r="H12"/>
  <c r="H24"/>
  <c r="H25"/>
  <c r="H26"/>
  <c r="H16"/>
  <c r="H15"/>
  <c r="H22"/>
  <c r="H13"/>
  <c r="H32"/>
  <c r="H19"/>
  <c r="H23"/>
  <c r="H33"/>
  <c r="H18"/>
  <c r="H28"/>
  <c r="H34"/>
  <c r="H35"/>
  <c r="H36"/>
  <c r="H37"/>
  <c r="H38"/>
  <c r="H39"/>
  <c r="H40"/>
  <c r="H41"/>
  <c r="H42"/>
  <c r="H43"/>
  <c r="H44"/>
  <c r="H11"/>
  <c r="C30" i="43"/>
  <c r="C19"/>
  <c r="C69"/>
  <c r="C66"/>
  <c r="C63"/>
  <c r="C61"/>
  <c r="C56"/>
  <c r="C57"/>
  <c r="C53"/>
  <c r="C48"/>
  <c r="C46"/>
  <c r="C44"/>
  <c r="C42"/>
  <c r="C40"/>
  <c r="C38"/>
  <c r="C34"/>
  <c r="C26"/>
  <c r="C15"/>
  <c r="C6"/>
  <c r="C4"/>
  <c r="S9" i="40"/>
  <c r="N9"/>
  <c r="I9"/>
  <c r="D9"/>
  <c r="Z9"/>
  <c r="X9"/>
  <c r="G4" i="9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"/>
  <c r="F28"/>
  <c r="F29"/>
  <c r="F30"/>
  <c r="F31"/>
  <c r="F32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3"/>
  <c r="B9" i="40"/>
  <c r="AD5"/>
  <c r="AC5"/>
  <c r="B5"/>
  <c r="AD4"/>
  <c r="AC4"/>
  <c r="B4"/>
  <c r="AD3"/>
  <c r="AC3"/>
  <c r="B3"/>
</calcChain>
</file>

<file path=xl/sharedStrings.xml><?xml version="1.0" encoding="utf-8"?>
<sst xmlns="http://schemas.openxmlformats.org/spreadsheetml/2006/main" count="735" uniqueCount="221">
  <si>
    <t>Place</t>
  </si>
  <si>
    <t>pts</t>
  </si>
  <si>
    <t>ATTRIBUTION DES POINTS</t>
  </si>
  <si>
    <t>Classement Général</t>
  </si>
  <si>
    <t>Clt Tour</t>
  </si>
  <si>
    <t>TOTAL POINTS</t>
  </si>
  <si>
    <t>U12 GARCONS</t>
  </si>
  <si>
    <t>U12 FILLES</t>
  </si>
  <si>
    <t>U10 FILLES</t>
  </si>
  <si>
    <t>Année</t>
  </si>
  <si>
    <t>Idx D</t>
  </si>
  <si>
    <t>Idx J</t>
  </si>
  <si>
    <t>1ère année</t>
  </si>
  <si>
    <t>Pdl</t>
  </si>
  <si>
    <t>Ile d'Or</t>
  </si>
  <si>
    <t>Baden</t>
  </si>
  <si>
    <t>Freslonnière</t>
  </si>
  <si>
    <t>Guérande</t>
  </si>
  <si>
    <t>Domangère</t>
  </si>
  <si>
    <t>Lanniron Quimper</t>
  </si>
  <si>
    <t xml:space="preserve">Points </t>
  </si>
  <si>
    <t>TOTAL</t>
  </si>
  <si>
    <t>Nb</t>
  </si>
  <si>
    <t>Breiz</t>
  </si>
  <si>
    <t>1ère an</t>
  </si>
  <si>
    <t>U12 Garçons</t>
  </si>
  <si>
    <t>U12 Filles</t>
  </si>
  <si>
    <t>U10 Garçons 1ère S</t>
  </si>
  <si>
    <t>U10 Filles</t>
  </si>
  <si>
    <t>Savenay</t>
  </si>
  <si>
    <t>U10 Garçons 2ème S</t>
  </si>
  <si>
    <t>Vigneux</t>
  </si>
  <si>
    <t>Baugé</t>
  </si>
  <si>
    <t>Cap Malo</t>
  </si>
  <si>
    <t>Anjou</t>
  </si>
  <si>
    <t>Cicé Blossac</t>
  </si>
  <si>
    <t>18 trous ou 2x18 trous                                   G et F</t>
  </si>
  <si>
    <t>9 trous ou 2x9 et journée fille                                       G et F</t>
  </si>
  <si>
    <t>ATTRIBUTION DES POINTS en FINALE X2</t>
  </si>
  <si>
    <t>CLUBS</t>
  </si>
  <si>
    <t>2011-2012</t>
  </si>
  <si>
    <t>2013 et &gt;</t>
  </si>
  <si>
    <t xml:space="preserve">U10 GARCONS </t>
  </si>
  <si>
    <t>Clubs</t>
  </si>
  <si>
    <t>05/02/23</t>
  </si>
  <si>
    <t>GOLF DE SAVENAY</t>
  </si>
  <si>
    <t>19/02/23</t>
  </si>
  <si>
    <t>GOLF DES ORMES</t>
  </si>
  <si>
    <t xml:space="preserve">Score 
</t>
  </si>
  <si>
    <t>G1 SAVENAY - 18 T</t>
  </si>
  <si>
    <t>G1 SAVENAY - 9 T</t>
  </si>
  <si>
    <t>AUBINEAU Antoine</t>
  </si>
  <si>
    <t>BISBOS Dorian</t>
  </si>
  <si>
    <t>BLANCHET Edouard</t>
  </si>
  <si>
    <t>CALVEZ Romain</t>
  </si>
  <si>
    <t>GINGUENE Valentin</t>
  </si>
  <si>
    <t>GUIVARC'H Samuel</t>
  </si>
  <si>
    <t>LANDRY Gabriel</t>
  </si>
  <si>
    <t>LEON Paul</t>
  </si>
  <si>
    <t>LEROY Victor</t>
  </si>
  <si>
    <t>LEROY Lévi</t>
  </si>
  <si>
    <t>LOPES Cameron</t>
  </si>
  <si>
    <t>MARTY-MAHE Briac</t>
  </si>
  <si>
    <t>MERMUYS Cyrus</t>
  </si>
  <si>
    <t>MILA Florian</t>
  </si>
  <si>
    <t>RAINEAU Sacha</t>
  </si>
  <si>
    <t>ST SYLVAIN D'ANJOU</t>
  </si>
  <si>
    <t>RENNES ST JACQUES</t>
  </si>
  <si>
    <t>GUERANDE</t>
  </si>
  <si>
    <t>LANNIRON QUIMPER</t>
  </si>
  <si>
    <t>ST SEBASTIEN</t>
  </si>
  <si>
    <t>FRESLONNIERE</t>
  </si>
  <si>
    <t>LE MANS</t>
  </si>
  <si>
    <t>CARQUEFOU</t>
  </si>
  <si>
    <t>BAUGE</t>
  </si>
  <si>
    <t>ILE D'OR</t>
  </si>
  <si>
    <t>ST LAURENT</t>
  </si>
  <si>
    <t>BACK Albin</t>
  </si>
  <si>
    <t>BERNARD Célestin</t>
  </si>
  <si>
    <t>BIARD Sacha</t>
  </si>
  <si>
    <t>BLOT Mathieu</t>
  </si>
  <si>
    <t>CHENU Gabriel</t>
  </si>
  <si>
    <t>CRAND Lino</t>
  </si>
  <si>
    <t>CUVILIEZ Alexandre</t>
  </si>
  <si>
    <t>GUILLEMOT BELLEC Adan</t>
  </si>
  <si>
    <t>LARVOR Télo</t>
  </si>
  <si>
    <t>LEGER Augustin</t>
  </si>
  <si>
    <t>LE LAY Thomas</t>
  </si>
  <si>
    <t>LE QUENQUIS Paul</t>
  </si>
  <si>
    <t>PELTIER Edouard</t>
  </si>
  <si>
    <t>RIVOALLAND Merlin</t>
  </si>
  <si>
    <t>RODE Alan</t>
  </si>
  <si>
    <t>VASSEUR Ewen</t>
  </si>
  <si>
    <t>CHOLET</t>
  </si>
  <si>
    <t>NANTES VIGNEUX</t>
  </si>
  <si>
    <t>CICE BLOSSAC</t>
  </si>
  <si>
    <t>LA DOMANGERE</t>
  </si>
  <si>
    <t>SAVENAY</t>
  </si>
  <si>
    <t>SABLES D'OLONNE</t>
  </si>
  <si>
    <t>CARHAIX</t>
  </si>
  <si>
    <t>SABLE SOLESMES</t>
  </si>
  <si>
    <t>BOISGELIN</t>
  </si>
  <si>
    <t>ST MALO</t>
  </si>
  <si>
    <t>Pdl 18</t>
  </si>
  <si>
    <t>Breizh 13</t>
  </si>
  <si>
    <t>CARARON Laura</t>
  </si>
  <si>
    <t>HAROCHE Charlotte</t>
  </si>
  <si>
    <t>DELARUE Léna</t>
  </si>
  <si>
    <t>DEROCHE Honorine</t>
  </si>
  <si>
    <t>FOURNIER CORNET Léonie</t>
  </si>
  <si>
    <t>LASIERRA Eline</t>
  </si>
  <si>
    <t>LE BOURHIS Violette</t>
  </si>
  <si>
    <t>MOURLON Eloïse</t>
  </si>
  <si>
    <t>SANTUNE Clemence</t>
  </si>
  <si>
    <t>SIRAUDIN Mélanie</t>
  </si>
  <si>
    <t>VILLAIN Charlize</t>
  </si>
  <si>
    <t>LAVAL</t>
  </si>
  <si>
    <t>L'ODET</t>
  </si>
  <si>
    <t>Pdl 8</t>
  </si>
  <si>
    <t>ANGUILL Hadrien</t>
  </si>
  <si>
    <t>AUFFRET Victor</t>
  </si>
  <si>
    <t>BESNOUX Mahe</t>
  </si>
  <si>
    <t>BLANC Auguste</t>
  </si>
  <si>
    <t>CHEVALIER Lucas</t>
  </si>
  <si>
    <t>CRIARD Arthur</t>
  </si>
  <si>
    <t>FOUILLET Arthur</t>
  </si>
  <si>
    <t>FRANZOIA Jules</t>
  </si>
  <si>
    <t>GINGUENE Clement</t>
  </si>
  <si>
    <t>LE BOHEC Matisse</t>
  </si>
  <si>
    <t>LE SOLLIEC Maël</t>
  </si>
  <si>
    <t>MAILLET Eloan</t>
  </si>
  <si>
    <t>BAVARDAY Ruben</t>
  </si>
  <si>
    <t>COURSAULT Baptiste</t>
  </si>
  <si>
    <t>JOHNSTON Louis</t>
  </si>
  <si>
    <t>PRODHOMME Clément</t>
  </si>
  <si>
    <t>THIERRY-TERLAIN Bubba</t>
  </si>
  <si>
    <t>LE GALL Ange</t>
  </si>
  <si>
    <t>LE GALL Charlie</t>
  </si>
  <si>
    <t>LEGER Leonard</t>
  </si>
  <si>
    <t>LOCQUET Louis</t>
  </si>
  <si>
    <t>TOSATTO Gabin</t>
  </si>
  <si>
    <t>LE QUENQUIS Come</t>
  </si>
  <si>
    <t>BREST IROISE</t>
  </si>
  <si>
    <t>SAINT CAST</t>
  </si>
  <si>
    <t>ANJOU</t>
  </si>
  <si>
    <t>CAP MALO</t>
  </si>
  <si>
    <t>AVRILLE</t>
  </si>
  <si>
    <t>DAVY Zoé</t>
  </si>
  <si>
    <t>FOUCHE Charlotte</t>
  </si>
  <si>
    <t>HUMBERT Moira</t>
  </si>
  <si>
    <t>MARTY-MAHE Eloïse</t>
  </si>
  <si>
    <t>TOREST Andrea</t>
  </si>
  <si>
    <t>GAUTIER Alice</t>
  </si>
  <si>
    <t>PORNIC</t>
  </si>
  <si>
    <t>BADEN</t>
  </si>
  <si>
    <t>Breizh 5</t>
  </si>
  <si>
    <t>BAUDOUIN Clémence</t>
  </si>
  <si>
    <t>Pdl 3</t>
  </si>
  <si>
    <t>MILAN Scarlett</t>
  </si>
  <si>
    <t>G1 SAVENAY                                                                 Tournoi Matchs-Plays</t>
  </si>
  <si>
    <t>DUVAL Louis</t>
  </si>
  <si>
    <t>LUCAS Noa</t>
  </si>
  <si>
    <t>MILA Adrien</t>
  </si>
  <si>
    <t>U10 Garçons</t>
  </si>
  <si>
    <t>Breizh</t>
  </si>
  <si>
    <t>Pdl 14</t>
  </si>
  <si>
    <t>NOM - Prénom</t>
  </si>
  <si>
    <t>GUIVARC'H Clémentine</t>
  </si>
  <si>
    <t>18 trous joués en U12</t>
  </si>
  <si>
    <t>9 trous joués</t>
  </si>
  <si>
    <t>F</t>
  </si>
  <si>
    <t>Avrillé</t>
  </si>
  <si>
    <t>Carhaix</t>
  </si>
  <si>
    <t>Carquefou</t>
  </si>
  <si>
    <t>Cholet</t>
  </si>
  <si>
    <t>Laval</t>
  </si>
  <si>
    <t>Le Mans</t>
  </si>
  <si>
    <t>Odet</t>
  </si>
  <si>
    <t>Pornic</t>
  </si>
  <si>
    <t>Rennes St Jacques</t>
  </si>
  <si>
    <t>AAA</t>
  </si>
  <si>
    <t>Boisgelin</t>
  </si>
  <si>
    <t>Pdl 17</t>
  </si>
  <si>
    <t>G2 LES ORMES - 18 T</t>
  </si>
  <si>
    <t xml:space="preserve">G2 LES ORMES                                                                </t>
  </si>
  <si>
    <t>G2 LES ORMES - 9 T</t>
  </si>
  <si>
    <t>St Sébastien</t>
  </si>
  <si>
    <t>St Malo</t>
  </si>
  <si>
    <t>St Sylvain d'Anjou</t>
  </si>
  <si>
    <t>St Laurent</t>
  </si>
  <si>
    <t>Sablé Solesmes</t>
  </si>
  <si>
    <t>Sables d'Olonne</t>
  </si>
  <si>
    <t>Les Ormes</t>
  </si>
  <si>
    <t>115</t>
  </si>
  <si>
    <t>U12 G</t>
  </si>
  <si>
    <t>U12 F</t>
  </si>
  <si>
    <t xml:space="preserve">U10 G </t>
  </si>
  <si>
    <t>U10 F</t>
  </si>
  <si>
    <t>La Domangère</t>
  </si>
  <si>
    <t>Nantes Vigneux</t>
  </si>
  <si>
    <t>L'Odet</t>
  </si>
  <si>
    <t>Brest Iroise</t>
  </si>
  <si>
    <t>Saint Cast</t>
  </si>
  <si>
    <t>A</t>
  </si>
  <si>
    <t>B</t>
  </si>
  <si>
    <t>DELORME Nathan</t>
  </si>
  <si>
    <t>RIVEROS LOPEZ Ines</t>
  </si>
  <si>
    <t>CHAMBREUIL Ilian</t>
  </si>
  <si>
    <t>CESSON SEVIGNE</t>
  </si>
  <si>
    <t>MENGER Jules</t>
  </si>
  <si>
    <t>GUILLE Marceau</t>
  </si>
  <si>
    <t>ST BRIEUC</t>
  </si>
  <si>
    <t>FRADET Ivann</t>
  </si>
  <si>
    <t>Breizh 17</t>
  </si>
  <si>
    <t>ABJ</t>
  </si>
  <si>
    <t>T</t>
  </si>
  <si>
    <t>Cesson Sévigné</t>
  </si>
  <si>
    <t>St Cast</t>
  </si>
  <si>
    <t>St Brieuc</t>
  </si>
  <si>
    <t>304</t>
  </si>
  <si>
    <t>Breizh 15</t>
  </si>
</sst>
</file>

<file path=xl/styles.xml><?xml version="1.0" encoding="utf-8"?>
<styleSheet xmlns="http://schemas.openxmlformats.org/spreadsheetml/2006/main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9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2A9D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13" applyNumberFormat="0" applyAlignment="0" applyProtection="0"/>
    <xf numFmtId="0" fontId="24" fillId="6" borderId="14" applyNumberFormat="0" applyAlignment="0" applyProtection="0"/>
    <xf numFmtId="0" fontId="25" fillId="6" borderId="13" applyNumberFormat="0" applyAlignment="0" applyProtection="0"/>
    <xf numFmtId="0" fontId="26" fillId="0" borderId="15" applyNumberFormat="0" applyFill="0" applyAlignment="0" applyProtection="0"/>
    <xf numFmtId="0" fontId="14" fillId="7" borderId="16" applyNumberFormat="0" applyAlignment="0" applyProtection="0"/>
    <xf numFmtId="0" fontId="27" fillId="0" borderId="0" applyNumberFormat="0" applyFill="0" applyBorder="0" applyAlignment="0" applyProtection="0"/>
    <xf numFmtId="0" fontId="1" fillId="8" borderId="17" applyNumberFormat="0" applyFont="0" applyAlignment="0" applyProtection="0"/>
    <xf numFmtId="0" fontId="28" fillId="0" borderId="0" applyNumberFormat="0" applyFill="0" applyBorder="0" applyAlignment="0" applyProtection="0"/>
    <xf numFmtId="0" fontId="10" fillId="0" borderId="18" applyNumberFormat="0" applyFill="0" applyAlignment="0" applyProtection="0"/>
    <xf numFmtId="0" fontId="2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2" borderId="0" applyNumberFormat="0" applyBorder="0" applyAlignment="0" applyProtection="0"/>
  </cellStyleXfs>
  <cellXfs count="184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34" borderId="0" xfId="0" applyFill="1" applyBorder="1"/>
    <xf numFmtId="0" fontId="7" fillId="34" borderId="0" xfId="0" applyFont="1" applyFill="1" applyBorder="1" applyAlignment="1"/>
    <xf numFmtId="0" fontId="0" fillId="34" borderId="0" xfId="0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7" fillId="35" borderId="0" xfId="0" applyFont="1" applyFill="1" applyBorder="1" applyAlignment="1"/>
    <xf numFmtId="0" fontId="0" fillId="35" borderId="0" xfId="0" applyFill="1" applyBorder="1" applyAlignment="1">
      <alignment horizontal="center"/>
    </xf>
    <xf numFmtId="0" fontId="15" fillId="33" borderId="19" xfId="0" applyFont="1" applyFill="1" applyBorder="1" applyAlignment="1">
      <alignment horizontal="center"/>
    </xf>
    <xf numFmtId="14" fontId="9" fillId="33" borderId="3" xfId="0" applyNumberFormat="1" applyFont="1" applyFill="1" applyBorder="1" applyAlignment="1">
      <alignment horizontal="center"/>
    </xf>
    <xf numFmtId="0" fontId="15" fillId="35" borderId="6" xfId="0" applyFont="1" applyFill="1" applyBorder="1" applyAlignment="1">
      <alignment horizontal="center"/>
    </xf>
    <xf numFmtId="14" fontId="9" fillId="35" borderId="7" xfId="0" applyNumberFormat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2" fillId="36" borderId="0" xfId="0" applyFont="1" applyFill="1" applyBorder="1" applyAlignment="1">
      <alignment horizontal="center" vertical="center"/>
    </xf>
    <xf numFmtId="166" fontId="10" fillId="0" borderId="0" xfId="0" applyNumberFormat="1" applyFont="1" applyBorder="1" applyAlignment="1">
      <alignment horizontal="center" vertical="center"/>
    </xf>
    <xf numFmtId="166" fontId="0" fillId="0" borderId="0" xfId="0" applyNumberFormat="1" applyBorder="1"/>
    <xf numFmtId="166" fontId="0" fillId="0" borderId="0" xfId="0" applyNumberFormat="1" applyFont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/>
    </xf>
    <xf numFmtId="0" fontId="0" fillId="38" borderId="1" xfId="0" applyFill="1" applyBorder="1" applyAlignment="1">
      <alignment horizontal="center" vertical="center" wrapText="1"/>
    </xf>
    <xf numFmtId="0" fontId="0" fillId="39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8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5" fillId="33" borderId="20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166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4" fillId="35" borderId="0" xfId="0" applyFont="1" applyFill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0" fillId="35" borderId="0" xfId="0" applyFill="1"/>
    <xf numFmtId="0" fontId="0" fillId="39" borderId="0" xfId="0" applyFill="1" applyBorder="1" applyAlignment="1">
      <alignment horizontal="center" vertical="center"/>
    </xf>
    <xf numFmtId="0" fontId="0" fillId="37" borderId="0" xfId="0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35" borderId="1" xfId="0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49" fontId="35" fillId="0" borderId="1" xfId="0" applyNumberFormat="1" applyFont="1" applyFill="1" applyBorder="1"/>
    <xf numFmtId="166" fontId="0" fillId="0" borderId="1" xfId="0" applyNumberForma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0" fillId="34" borderId="4" xfId="0" applyFill="1" applyBorder="1"/>
    <xf numFmtId="0" fontId="0" fillId="34" borderId="20" xfId="0" applyFill="1" applyBorder="1"/>
    <xf numFmtId="0" fontId="0" fillId="35" borderId="21" xfId="0" applyFill="1" applyBorder="1" applyAlignment="1">
      <alignment horizontal="center"/>
    </xf>
    <xf numFmtId="166" fontId="0" fillId="0" borderId="1" xfId="0" applyNumberFormat="1" applyFont="1" applyFill="1" applyBorder="1"/>
    <xf numFmtId="0" fontId="9" fillId="0" borderId="21" xfId="0" applyFont="1" applyBorder="1" applyAlignment="1">
      <alignment horizontal="center" vertical="center"/>
    </xf>
    <xf numFmtId="0" fontId="0" fillId="0" borderId="0" xfId="0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Fill="1" applyBorder="1" applyAlignment="1"/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31" fillId="0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left"/>
    </xf>
    <xf numFmtId="0" fontId="9" fillId="0" borderId="21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6" fillId="0" borderId="1" xfId="0" applyFont="1" applyBorder="1"/>
    <xf numFmtId="0" fontId="36" fillId="36" borderId="1" xfId="0" applyFont="1" applyFill="1" applyBorder="1"/>
    <xf numFmtId="0" fontId="0" fillId="38" borderId="0" xfId="0" applyFill="1" applyBorder="1" applyAlignment="1">
      <alignment horizontal="center" vertical="center"/>
    </xf>
    <xf numFmtId="49" fontId="35" fillId="38" borderId="1" xfId="0" applyNumberFormat="1" applyFont="1" applyFill="1" applyBorder="1"/>
    <xf numFmtId="49" fontId="35" fillId="39" borderId="1" xfId="0" applyNumberFormat="1" applyFont="1" applyFill="1" applyBorder="1"/>
    <xf numFmtId="0" fontId="0" fillId="39" borderId="7" xfId="0" applyFill="1" applyBorder="1"/>
    <xf numFmtId="166" fontId="0" fillId="0" borderId="7" xfId="0" applyNumberFormat="1" applyFont="1" applyFill="1" applyBorder="1" applyAlignment="1">
      <alignment horizontal="center" vertical="center"/>
    </xf>
    <xf numFmtId="166" fontId="0" fillId="0" borderId="2" xfId="0" applyNumberFormat="1" applyFont="1" applyFill="1" applyBorder="1" applyAlignment="1">
      <alignment horizontal="center" vertical="center"/>
    </xf>
    <xf numFmtId="166" fontId="0" fillId="0" borderId="2" xfId="0" applyNumberFormat="1" applyFont="1" applyFill="1" applyBorder="1"/>
    <xf numFmtId="166" fontId="0" fillId="0" borderId="2" xfId="0" applyNumberFormat="1" applyFont="1" applyBorder="1"/>
    <xf numFmtId="166" fontId="0" fillId="0" borderId="1" xfId="0" applyNumberFormat="1" applyFont="1" applyBorder="1"/>
    <xf numFmtId="0" fontId="36" fillId="0" borderId="1" xfId="0" applyFont="1" applyFill="1" applyBorder="1"/>
    <xf numFmtId="0" fontId="6" fillId="41" borderId="1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4" fillId="35" borderId="0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35" borderId="0" xfId="0" applyFill="1" applyBorder="1"/>
    <xf numFmtId="0" fontId="0" fillId="0" borderId="5" xfId="0" applyBorder="1" applyAlignment="1">
      <alignment horizontal="center" vertical="center"/>
    </xf>
    <xf numFmtId="0" fontId="6" fillId="42" borderId="1" xfId="0" applyFont="1" applyFill="1" applyBorder="1" applyAlignment="1">
      <alignment horizontal="center" vertical="center"/>
    </xf>
    <xf numFmtId="0" fontId="0" fillId="34" borderId="7" xfId="0" applyFill="1" applyBorder="1"/>
    <xf numFmtId="0" fontId="0" fillId="39" borderId="0" xfId="0" applyFill="1" applyBorder="1"/>
    <xf numFmtId="0" fontId="6" fillId="41" borderId="3" xfId="0" applyFont="1" applyFill="1" applyBorder="1" applyAlignment="1">
      <alignment horizontal="center" vertical="center"/>
    </xf>
    <xf numFmtId="49" fontId="35" fillId="39" borderId="1" xfId="0" applyNumberFormat="1" applyFont="1" applyFill="1" applyBorder="1" applyAlignment="1">
      <alignment horizontal="center" vertical="center"/>
    </xf>
    <xf numFmtId="49" fontId="35" fillId="38" borderId="1" xfId="0" applyNumberFormat="1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0" fillId="43" borderId="0" xfId="0" applyFill="1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right"/>
    </xf>
    <xf numFmtId="0" fontId="0" fillId="0" borderId="0" xfId="0" applyFill="1" applyBorder="1" applyAlignment="1">
      <alignment horizontal="center" vertical="center"/>
    </xf>
    <xf numFmtId="49" fontId="35" fillId="39" borderId="1" xfId="0" applyNumberFormat="1" applyFont="1" applyFill="1" applyBorder="1" applyAlignment="1">
      <alignment horizontal="center"/>
    </xf>
    <xf numFmtId="49" fontId="35" fillId="39" borderId="20" xfId="0" applyNumberFormat="1" applyFont="1" applyFill="1" applyBorder="1" applyAlignment="1">
      <alignment horizontal="center"/>
    </xf>
    <xf numFmtId="0" fontId="6" fillId="42" borderId="3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65" fontId="11" fillId="0" borderId="8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10" fillId="0" borderId="22" xfId="0" applyFont="1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0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0" fillId="0" borderId="28" xfId="0" applyBorder="1" applyAlignment="1"/>
    <xf numFmtId="0" fontId="0" fillId="0" borderId="29" xfId="0" applyBorder="1" applyAlignment="1"/>
    <xf numFmtId="0" fontId="30" fillId="40" borderId="5" xfId="0" applyFont="1" applyFill="1" applyBorder="1" applyAlignment="1">
      <alignment horizontal="center" vertical="center"/>
    </xf>
    <xf numFmtId="0" fontId="30" fillId="40" borderId="0" xfId="0" applyFont="1" applyFill="1" applyBorder="1" applyAlignment="1">
      <alignment horizontal="center" vertical="center"/>
    </xf>
    <xf numFmtId="0" fontId="30" fillId="40" borderId="4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66" fontId="10" fillId="0" borderId="8" xfId="0" applyNumberFormat="1" applyFont="1" applyBorder="1" applyAlignment="1">
      <alignment horizontal="center" vertical="center"/>
    </xf>
    <xf numFmtId="166" fontId="10" fillId="0" borderId="31" xfId="0" applyNumberFormat="1" applyFont="1" applyBorder="1" applyAlignment="1">
      <alignment horizontal="center" vertical="center"/>
    </xf>
    <xf numFmtId="166" fontId="10" fillId="0" borderId="19" xfId="0" applyNumberFormat="1" applyFont="1" applyBorder="1" applyAlignment="1">
      <alignment horizontal="center" vertical="center"/>
    </xf>
    <xf numFmtId="166" fontId="10" fillId="0" borderId="20" xfId="0" applyNumberFormat="1" applyFont="1" applyBorder="1" applyAlignment="1">
      <alignment horizontal="center" vertical="center"/>
    </xf>
    <xf numFmtId="166" fontId="10" fillId="0" borderId="3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6" fontId="10" fillId="0" borderId="9" xfId="0" applyNumberFormat="1" applyFont="1" applyBorder="1" applyAlignment="1">
      <alignment horizontal="center" vertical="center"/>
    </xf>
    <xf numFmtId="0" fontId="30" fillId="40" borderId="0" xfId="0" applyFont="1" applyFill="1" applyAlignment="1">
      <alignment horizontal="center" vertical="center"/>
    </xf>
    <xf numFmtId="0" fontId="0" fillId="41" borderId="4" xfId="0" applyFill="1" applyBorder="1" applyAlignment="1">
      <alignment horizontal="center" vertical="center"/>
    </xf>
    <xf numFmtId="0" fontId="0" fillId="42" borderId="21" xfId="0" applyFill="1" applyBorder="1" applyAlignment="1">
      <alignment horizontal="center" vertical="center" wrapText="1"/>
    </xf>
    <xf numFmtId="0" fontId="0" fillId="42" borderId="30" xfId="0" applyFill="1" applyBorder="1" applyAlignment="1">
      <alignment horizontal="center" vertical="center" wrapText="1"/>
    </xf>
    <xf numFmtId="0" fontId="0" fillId="42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165" fontId="11" fillId="0" borderId="6" xfId="0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7" fillId="4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0" fillId="0" borderId="0" xfId="0" quotePrefix="1"/>
    <xf numFmtId="0" fontId="9" fillId="0" borderId="21" xfId="0" quotePrefix="1" applyFont="1" applyBorder="1" applyAlignment="1">
      <alignment horizontal="center" vertical="center"/>
    </xf>
    <xf numFmtId="49" fontId="0" fillId="0" borderId="0" xfId="0" applyNumberFormat="1"/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8DB4E3"/>
      <color rgb="FFFF99FF"/>
      <color rgb="FFFCD5B4"/>
      <color rgb="FFFAC090"/>
      <color rgb="FFF2DDDC"/>
      <color rgb="FF000000"/>
      <color rgb="FF00FF00"/>
      <color rgb="FF2A9DD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1123950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10668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8120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114300</xdr:rowOff>
    </xdr:from>
    <xdr:to>
      <xdr:col>4</xdr:col>
      <xdr:colOff>233045</xdr:colOff>
      <xdr:row>3</xdr:row>
      <xdr:rowOff>142875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400425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57150</xdr:rowOff>
    </xdr:from>
    <xdr:to>
      <xdr:col>7</xdr:col>
      <xdr:colOff>1157605</xdr:colOff>
      <xdr:row>3</xdr:row>
      <xdr:rowOff>8255</xdr:rowOff>
    </xdr:to>
    <xdr:pic>
      <xdr:nvPicPr>
        <xdr:cNvPr id="5" name="Image 4" descr="téléchargement"/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4533900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755650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6985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04975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114300</xdr:rowOff>
    </xdr:from>
    <xdr:to>
      <xdr:col>4</xdr:col>
      <xdr:colOff>233045</xdr:colOff>
      <xdr:row>3</xdr:row>
      <xdr:rowOff>142875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2575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57150</xdr:rowOff>
    </xdr:from>
    <xdr:to>
      <xdr:col>7</xdr:col>
      <xdr:colOff>1205230</xdr:colOff>
      <xdr:row>3</xdr:row>
      <xdr:rowOff>8255</xdr:rowOff>
    </xdr:to>
    <xdr:pic>
      <xdr:nvPicPr>
        <xdr:cNvPr id="5" name="Image 4" descr="téléchargement"/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43910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57149</xdr:colOff>
      <xdr:row>0</xdr:row>
      <xdr:rowOff>114300</xdr:rowOff>
    </xdr:from>
    <xdr:to>
      <xdr:col>1</xdr:col>
      <xdr:colOff>962024</xdr:colOff>
      <xdr:row>3</xdr:row>
      <xdr:rowOff>85725</xdr:rowOff>
    </xdr:to>
    <xdr:pic>
      <xdr:nvPicPr>
        <xdr:cNvPr id="6" name="Image 5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904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7" name="Image 6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04975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114300</xdr:rowOff>
    </xdr:from>
    <xdr:to>
      <xdr:col>4</xdr:col>
      <xdr:colOff>233045</xdr:colOff>
      <xdr:row>3</xdr:row>
      <xdr:rowOff>142875</xdr:rowOff>
    </xdr:to>
    <xdr:pic>
      <xdr:nvPicPr>
        <xdr:cNvPr id="8" name="Image 7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2575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57150</xdr:rowOff>
    </xdr:from>
    <xdr:to>
      <xdr:col>7</xdr:col>
      <xdr:colOff>1205230</xdr:colOff>
      <xdr:row>3</xdr:row>
      <xdr:rowOff>8255</xdr:rowOff>
    </xdr:to>
    <xdr:pic>
      <xdr:nvPicPr>
        <xdr:cNvPr id="9" name="Image 8" descr="téléchargement"/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43910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114300</xdr:rowOff>
    </xdr:from>
    <xdr:to>
      <xdr:col>2</xdr:col>
      <xdr:colOff>838200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7810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95250</xdr:rowOff>
    </xdr:from>
    <xdr:to>
      <xdr:col>3</xdr:col>
      <xdr:colOff>628861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906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812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/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5147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57149</xdr:colOff>
      <xdr:row>0</xdr:row>
      <xdr:rowOff>114300</xdr:rowOff>
    </xdr:from>
    <xdr:to>
      <xdr:col>2</xdr:col>
      <xdr:colOff>923924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95250</xdr:rowOff>
    </xdr:from>
    <xdr:to>
      <xdr:col>3</xdr:col>
      <xdr:colOff>623570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25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431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/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4766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1</xdr:col>
      <xdr:colOff>1381125</xdr:colOff>
      <xdr:row>2</xdr:row>
      <xdr:rowOff>114300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647700" y="0"/>
          <a:ext cx="9334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19050</xdr:rowOff>
    </xdr:from>
    <xdr:to>
      <xdr:col>1</xdr:col>
      <xdr:colOff>642620</xdr:colOff>
      <xdr:row>5</xdr:row>
      <xdr:rowOff>19050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" y="409575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876300</xdr:colOff>
      <xdr:row>1</xdr:row>
      <xdr:rowOff>180975</xdr:rowOff>
    </xdr:from>
    <xdr:to>
      <xdr:col>1</xdr:col>
      <xdr:colOff>1566545</xdr:colOff>
      <xdr:row>5</xdr:row>
      <xdr:rowOff>19050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1076325" y="3810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0</xdr:row>
      <xdr:rowOff>19050</xdr:rowOff>
    </xdr:from>
    <xdr:to>
      <xdr:col>3</xdr:col>
      <xdr:colOff>1376680</xdr:colOff>
      <xdr:row>2</xdr:row>
      <xdr:rowOff>160655</xdr:rowOff>
    </xdr:to>
    <xdr:pic>
      <xdr:nvPicPr>
        <xdr:cNvPr id="5" name="Image 4" descr="téléchargement"/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1933575" y="190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28575</xdr:rowOff>
    </xdr:from>
    <xdr:to>
      <xdr:col>32</xdr:col>
      <xdr:colOff>381000</xdr:colOff>
      <xdr:row>9</xdr:row>
      <xdr:rowOff>190500</xdr:rowOff>
    </xdr:to>
    <xdr:sp macro="" textlink="">
      <xdr:nvSpPr>
        <xdr:cNvPr id="2" name="Ellipse 1"/>
        <xdr:cNvSpPr/>
      </xdr:nvSpPr>
      <xdr:spPr>
        <a:xfrm>
          <a:off x="666750" y="28575"/>
          <a:ext cx="12249150" cy="23050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7</xdr:col>
      <xdr:colOff>152400</xdr:colOff>
      <xdr:row>36</xdr:row>
      <xdr:rowOff>85724</xdr:rowOff>
    </xdr:to>
    <xdr:sp macro="" textlink="">
      <xdr:nvSpPr>
        <xdr:cNvPr id="2" name="Ellipse 1"/>
        <xdr:cNvSpPr/>
      </xdr:nvSpPr>
      <xdr:spPr>
        <a:xfrm>
          <a:off x="0" y="28575"/>
          <a:ext cx="4086225" cy="691514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R44"/>
  <sheetViews>
    <sheetView tabSelected="1" workbookViewId="0">
      <selection activeCell="B5" sqref="B5"/>
    </sheetView>
  </sheetViews>
  <sheetFormatPr baseColWidth="10" defaultRowHeight="15"/>
  <cols>
    <col min="1" max="1" width="3" style="48" bestFit="1" customWidth="1"/>
    <col min="2" max="2" width="22.7109375" style="48" bestFit="1" customWidth="1"/>
    <col min="3" max="3" width="19.42578125" style="48" bestFit="1" customWidth="1"/>
    <col min="4" max="4" width="6.85546875" style="48" bestFit="1" customWidth="1"/>
    <col min="5" max="5" width="5.42578125" style="20" bestFit="1" customWidth="1"/>
    <col min="6" max="6" width="5.5703125" style="34" bestFit="1" customWidth="1"/>
    <col min="7" max="7" width="0.85546875" style="1" customWidth="1"/>
    <col min="8" max="8" width="20.7109375" style="4" bestFit="1" customWidth="1"/>
    <col min="9" max="9" width="0.85546875" style="4" customWidth="1"/>
    <col min="10" max="10" width="7.85546875" style="1" customWidth="1"/>
    <col min="11" max="11" width="6.140625" style="1" customWidth="1"/>
    <col min="12" max="12" width="6.28515625" style="1" customWidth="1"/>
    <col min="13" max="13" width="4" style="1" customWidth="1"/>
    <col min="14" max="14" width="0.85546875" style="4" customWidth="1"/>
    <col min="15" max="15" width="7.85546875" style="1" customWidth="1"/>
    <col min="16" max="16" width="6.140625" style="1" customWidth="1"/>
    <col min="17" max="17" width="6.28515625" style="1" customWidth="1"/>
    <col min="18" max="18" width="4" style="1" customWidth="1"/>
    <col min="19" max="16384" width="11.42578125" style="1"/>
  </cols>
  <sheetData>
    <row r="1" spans="1:18" ht="15.75" customHeight="1" thickTop="1">
      <c r="A1" s="124"/>
      <c r="B1" s="125"/>
      <c r="C1" s="125"/>
      <c r="D1" s="125"/>
      <c r="E1" s="125"/>
      <c r="F1" s="125"/>
      <c r="G1" s="125"/>
      <c r="H1" s="126"/>
      <c r="J1" s="109"/>
      <c r="K1" s="109"/>
      <c r="L1" s="109"/>
      <c r="M1" s="109"/>
      <c r="O1" s="109"/>
      <c r="P1" s="109"/>
      <c r="Q1" s="109"/>
      <c r="R1" s="109"/>
    </row>
    <row r="2" spans="1:18">
      <c r="A2" s="127"/>
      <c r="B2" s="128"/>
      <c r="C2" s="128"/>
      <c r="D2" s="128"/>
      <c r="E2" s="128"/>
      <c r="F2" s="128"/>
      <c r="G2" s="128"/>
      <c r="H2" s="129"/>
      <c r="J2" s="109"/>
      <c r="K2" s="109"/>
      <c r="L2" s="109"/>
      <c r="M2" s="109"/>
      <c r="O2" s="109"/>
      <c r="P2" s="109"/>
      <c r="Q2" s="109"/>
      <c r="R2" s="109"/>
    </row>
    <row r="3" spans="1:18">
      <c r="A3" s="127"/>
      <c r="B3" s="128"/>
      <c r="C3" s="128"/>
      <c r="D3" s="128"/>
      <c r="E3" s="128"/>
      <c r="F3" s="128"/>
      <c r="G3" s="128"/>
      <c r="H3" s="129"/>
    </row>
    <row r="4" spans="1:18" ht="15.75" thickBot="1">
      <c r="A4" s="130"/>
      <c r="B4" s="131"/>
      <c r="C4" s="131"/>
      <c r="D4" s="131"/>
      <c r="E4" s="131"/>
      <c r="F4" s="131"/>
      <c r="G4" s="131"/>
      <c r="H4" s="132"/>
    </row>
    <row r="5" spans="1:18" ht="16.5" thickTop="1">
      <c r="B5" s="72" t="s">
        <v>40</v>
      </c>
      <c r="G5" s="5"/>
      <c r="H5" s="31" t="s">
        <v>3</v>
      </c>
      <c r="I5" s="14"/>
      <c r="J5" s="110" t="s">
        <v>44</v>
      </c>
      <c r="K5" s="111"/>
      <c r="L5" s="111"/>
      <c r="M5" s="112"/>
      <c r="N5" s="14"/>
      <c r="O5" s="110" t="s">
        <v>46</v>
      </c>
      <c r="P5" s="111"/>
      <c r="Q5" s="111"/>
      <c r="R5" s="112"/>
    </row>
    <row r="6" spans="1:18" ht="15" customHeight="1">
      <c r="C6" s="46" t="s">
        <v>213</v>
      </c>
      <c r="G6" s="5"/>
      <c r="H6" s="13" t="s">
        <v>6</v>
      </c>
      <c r="I6" s="15"/>
      <c r="J6" s="113" t="s">
        <v>49</v>
      </c>
      <c r="K6" s="114"/>
      <c r="L6" s="114"/>
      <c r="M6" s="115"/>
      <c r="N6" s="15"/>
      <c r="O6" s="113" t="s">
        <v>183</v>
      </c>
      <c r="P6" s="114"/>
      <c r="Q6" s="114"/>
      <c r="R6" s="115"/>
    </row>
    <row r="7" spans="1:18" ht="13.5" customHeight="1">
      <c r="C7" s="77" t="s">
        <v>103</v>
      </c>
      <c r="D7" s="19" t="s">
        <v>12</v>
      </c>
      <c r="F7" s="22"/>
      <c r="G7" s="6"/>
      <c r="H7" s="133" t="s">
        <v>5</v>
      </c>
      <c r="I7" s="10"/>
      <c r="J7" s="116"/>
      <c r="K7" s="117"/>
      <c r="L7" s="117"/>
      <c r="M7" s="118"/>
      <c r="N7" s="10"/>
      <c r="O7" s="116"/>
      <c r="P7" s="117"/>
      <c r="Q7" s="117"/>
      <c r="R7" s="118"/>
    </row>
    <row r="8" spans="1:18" ht="15.75" customHeight="1">
      <c r="B8" s="136" t="s">
        <v>166</v>
      </c>
      <c r="C8" s="136" t="s">
        <v>43</v>
      </c>
      <c r="D8" s="136" t="s">
        <v>9</v>
      </c>
      <c r="E8" s="138" t="s">
        <v>10</v>
      </c>
      <c r="F8" s="140" t="s">
        <v>11</v>
      </c>
      <c r="G8" s="7"/>
      <c r="H8" s="134"/>
      <c r="I8" s="11"/>
      <c r="J8" s="119"/>
      <c r="K8" s="120"/>
      <c r="L8" s="120"/>
      <c r="M8" s="121"/>
      <c r="N8" s="11"/>
      <c r="O8" s="119"/>
      <c r="P8" s="120"/>
      <c r="Q8" s="120"/>
      <c r="R8" s="121"/>
    </row>
    <row r="9" spans="1:18" ht="15" customHeight="1">
      <c r="B9" s="137"/>
      <c r="C9" s="137"/>
      <c r="D9" s="137"/>
      <c r="E9" s="139"/>
      <c r="F9" s="141"/>
      <c r="G9" s="7"/>
      <c r="H9" s="135"/>
      <c r="I9" s="11"/>
      <c r="J9" s="64" t="s">
        <v>48</v>
      </c>
      <c r="K9" s="64" t="s">
        <v>4</v>
      </c>
      <c r="L9" s="122" t="s">
        <v>20</v>
      </c>
      <c r="M9" s="123"/>
      <c r="N9" s="11"/>
      <c r="O9" s="64" t="s">
        <v>48</v>
      </c>
      <c r="P9" s="64" t="s">
        <v>4</v>
      </c>
      <c r="Q9" s="122" t="s">
        <v>20</v>
      </c>
      <c r="R9" s="123"/>
    </row>
    <row r="10" spans="1:18" ht="15" customHeight="1">
      <c r="A10" s="74">
        <v>1</v>
      </c>
      <c r="B10" s="51" t="s">
        <v>54</v>
      </c>
      <c r="C10" s="79" t="s">
        <v>69</v>
      </c>
      <c r="D10" s="75">
        <v>2011</v>
      </c>
      <c r="E10" s="23">
        <v>9.1</v>
      </c>
      <c r="F10" s="38">
        <v>9.1</v>
      </c>
      <c r="G10" s="5"/>
      <c r="H10" s="66">
        <f>SUM(L10+Q10)</f>
        <v>384</v>
      </c>
      <c r="I10" s="11"/>
      <c r="J10" s="67">
        <v>87</v>
      </c>
      <c r="K10" s="69">
        <v>1</v>
      </c>
      <c r="L10" s="33">
        <v>184</v>
      </c>
      <c r="M10" s="70" t="s">
        <v>1</v>
      </c>
      <c r="N10" s="11"/>
      <c r="O10" s="107">
        <v>83</v>
      </c>
      <c r="P10" s="69">
        <v>1</v>
      </c>
      <c r="Q10" s="33">
        <v>200</v>
      </c>
      <c r="R10" s="70" t="s">
        <v>1</v>
      </c>
    </row>
    <row r="11" spans="1:18" ht="15" customHeight="1">
      <c r="A11" s="18">
        <v>2</v>
      </c>
      <c r="B11" s="51" t="s">
        <v>52</v>
      </c>
      <c r="C11" s="79" t="s">
        <v>67</v>
      </c>
      <c r="D11" s="75">
        <v>2011</v>
      </c>
      <c r="E11" s="23">
        <v>14.7</v>
      </c>
      <c r="F11" s="38">
        <v>11.1</v>
      </c>
      <c r="G11" s="5"/>
      <c r="H11" s="66">
        <f>SUM(L11+Q11)</f>
        <v>334</v>
      </c>
      <c r="I11" s="11"/>
      <c r="J11" s="63">
        <v>87</v>
      </c>
      <c r="K11" s="58">
        <v>1</v>
      </c>
      <c r="L11" s="33">
        <v>184</v>
      </c>
      <c r="M11" s="9" t="s">
        <v>1</v>
      </c>
      <c r="N11" s="11"/>
      <c r="O11" s="94">
        <v>89</v>
      </c>
      <c r="P11" s="58">
        <v>4</v>
      </c>
      <c r="Q11" s="33">
        <v>150</v>
      </c>
      <c r="R11" s="9" t="s">
        <v>1</v>
      </c>
    </row>
    <row r="12" spans="1:18" ht="15.75">
      <c r="A12" s="74">
        <v>3</v>
      </c>
      <c r="B12" s="51" t="s">
        <v>85</v>
      </c>
      <c r="C12" s="79" t="s">
        <v>99</v>
      </c>
      <c r="D12" s="76">
        <v>2012</v>
      </c>
      <c r="E12" s="24">
        <v>12.1</v>
      </c>
      <c r="F12" s="24">
        <v>12.1</v>
      </c>
      <c r="G12" s="5"/>
      <c r="H12" s="66">
        <f>SUM(L12+Q12)</f>
        <v>289</v>
      </c>
      <c r="I12" s="11"/>
      <c r="J12" s="63">
        <v>91</v>
      </c>
      <c r="K12" s="71">
        <v>7</v>
      </c>
      <c r="L12" s="33">
        <v>105</v>
      </c>
      <c r="M12" s="70" t="s">
        <v>1</v>
      </c>
      <c r="N12" s="11"/>
      <c r="O12" s="94">
        <v>85</v>
      </c>
      <c r="P12" s="58">
        <v>2</v>
      </c>
      <c r="Q12" s="33">
        <v>184</v>
      </c>
      <c r="R12" s="70" t="s">
        <v>1</v>
      </c>
    </row>
    <row r="13" spans="1:18" ht="15.75">
      <c r="A13" s="18">
        <v>4</v>
      </c>
      <c r="B13" s="51" t="s">
        <v>90</v>
      </c>
      <c r="C13" s="79" t="s">
        <v>101</v>
      </c>
      <c r="D13" s="76">
        <v>2012</v>
      </c>
      <c r="E13" s="24">
        <v>11.1</v>
      </c>
      <c r="F13" s="24">
        <v>11.1</v>
      </c>
      <c r="G13" s="5"/>
      <c r="H13" s="66">
        <f>SUM(L13+Q13)</f>
        <v>218</v>
      </c>
      <c r="I13" s="11"/>
      <c r="J13" s="63">
        <v>104</v>
      </c>
      <c r="K13" s="58">
        <v>12</v>
      </c>
      <c r="L13" s="33">
        <v>50</v>
      </c>
      <c r="M13" s="70" t="s">
        <v>1</v>
      </c>
      <c r="N13" s="11"/>
      <c r="O13" s="94">
        <v>88</v>
      </c>
      <c r="P13" s="71">
        <v>3</v>
      </c>
      <c r="Q13" s="33">
        <v>168</v>
      </c>
      <c r="R13" s="70" t="s">
        <v>1</v>
      </c>
    </row>
    <row r="14" spans="1:18" ht="15.75" customHeight="1">
      <c r="A14" s="74">
        <v>5</v>
      </c>
      <c r="B14" s="51" t="s">
        <v>55</v>
      </c>
      <c r="C14" s="78" t="s">
        <v>70</v>
      </c>
      <c r="D14" s="75">
        <v>2011</v>
      </c>
      <c r="E14" s="24">
        <v>16.5</v>
      </c>
      <c r="F14" s="24"/>
      <c r="G14" s="5"/>
      <c r="H14" s="66">
        <f>SUM(L14+Q14)</f>
        <v>184</v>
      </c>
      <c r="I14" s="11"/>
      <c r="J14" s="36">
        <v>87</v>
      </c>
      <c r="K14" s="58">
        <v>1</v>
      </c>
      <c r="L14" s="33">
        <v>184</v>
      </c>
      <c r="M14" s="70" t="s">
        <v>1</v>
      </c>
      <c r="N14" s="11"/>
      <c r="O14" s="36"/>
      <c r="P14" s="58"/>
      <c r="Q14" s="33"/>
      <c r="R14" s="70"/>
    </row>
    <row r="15" spans="1:18" ht="15.75">
      <c r="A15" s="18">
        <v>6</v>
      </c>
      <c r="B15" s="51" t="s">
        <v>59</v>
      </c>
      <c r="C15" s="78" t="s">
        <v>73</v>
      </c>
      <c r="D15" s="75">
        <v>2011</v>
      </c>
      <c r="E15" s="23">
        <v>21.7</v>
      </c>
      <c r="F15" s="24">
        <v>21.7</v>
      </c>
      <c r="G15" s="5"/>
      <c r="H15" s="66">
        <f>SUM(L15+Q15)</f>
        <v>177</v>
      </c>
      <c r="I15" s="11"/>
      <c r="J15" s="63">
        <v>104</v>
      </c>
      <c r="K15" s="58">
        <v>12</v>
      </c>
      <c r="L15" s="33">
        <v>50</v>
      </c>
      <c r="M15" s="70" t="s">
        <v>1</v>
      </c>
      <c r="N15" s="11"/>
      <c r="O15" s="94">
        <v>94</v>
      </c>
      <c r="P15" s="58">
        <v>5</v>
      </c>
      <c r="Q15" s="33">
        <v>127</v>
      </c>
      <c r="R15" s="70" t="s">
        <v>1</v>
      </c>
    </row>
    <row r="16" spans="1:18" ht="15.75" customHeight="1">
      <c r="A16" s="74">
        <v>7</v>
      </c>
      <c r="B16" s="51" t="s">
        <v>58</v>
      </c>
      <c r="C16" s="78" t="s">
        <v>72</v>
      </c>
      <c r="D16" s="75">
        <v>2011</v>
      </c>
      <c r="E16" s="24">
        <v>23.3</v>
      </c>
      <c r="F16" s="24">
        <v>22.9</v>
      </c>
      <c r="G16" s="5"/>
      <c r="H16" s="66">
        <f>SUM(L16+Q16)</f>
        <v>175</v>
      </c>
      <c r="I16" s="11"/>
      <c r="J16" s="36">
        <v>101</v>
      </c>
      <c r="K16" s="58">
        <v>11</v>
      </c>
      <c r="L16" s="33">
        <v>70</v>
      </c>
      <c r="M16" s="70" t="s">
        <v>1</v>
      </c>
      <c r="N16" s="11"/>
      <c r="O16" s="94">
        <v>95</v>
      </c>
      <c r="P16" s="58">
        <v>7</v>
      </c>
      <c r="Q16" s="33">
        <v>105</v>
      </c>
      <c r="R16" s="70" t="s">
        <v>1</v>
      </c>
    </row>
    <row r="17" spans="1:18" ht="15.75">
      <c r="A17" s="18">
        <v>8</v>
      </c>
      <c r="B17" s="51" t="s">
        <v>91</v>
      </c>
      <c r="C17" s="79" t="s">
        <v>102</v>
      </c>
      <c r="D17" s="76">
        <v>2012</v>
      </c>
      <c r="E17" s="24">
        <v>9.8000000000000007</v>
      </c>
      <c r="F17" s="24"/>
      <c r="G17" s="5"/>
      <c r="H17" s="66">
        <f>SUM(L17+Q17)</f>
        <v>150</v>
      </c>
      <c r="I17" s="11"/>
      <c r="J17" s="63">
        <v>88</v>
      </c>
      <c r="K17" s="58">
        <v>4</v>
      </c>
      <c r="L17" s="33">
        <v>150</v>
      </c>
      <c r="M17" s="70" t="s">
        <v>1</v>
      </c>
      <c r="N17" s="11"/>
      <c r="O17" s="63"/>
      <c r="P17" s="58"/>
      <c r="Q17" s="33"/>
      <c r="R17" s="70"/>
    </row>
    <row r="18" spans="1:18" ht="15.75">
      <c r="A18" s="74">
        <v>9</v>
      </c>
      <c r="B18" s="51" t="s">
        <v>81</v>
      </c>
      <c r="C18" s="78" t="s">
        <v>96</v>
      </c>
      <c r="D18" s="76">
        <v>2012</v>
      </c>
      <c r="E18" s="23">
        <v>29.5</v>
      </c>
      <c r="F18" s="38">
        <v>29.5</v>
      </c>
      <c r="G18" s="5"/>
      <c r="H18" s="66">
        <f>SUM(L18+Q18)</f>
        <v>140</v>
      </c>
      <c r="I18" s="11"/>
      <c r="J18" s="63">
        <v>109</v>
      </c>
      <c r="K18" s="58">
        <v>19</v>
      </c>
      <c r="L18" s="33">
        <v>13</v>
      </c>
      <c r="M18" s="70" t="s">
        <v>1</v>
      </c>
      <c r="N18" s="11"/>
      <c r="O18" s="94">
        <v>94</v>
      </c>
      <c r="P18" s="58">
        <v>5</v>
      </c>
      <c r="Q18" s="33">
        <v>127</v>
      </c>
      <c r="R18" s="70" t="s">
        <v>1</v>
      </c>
    </row>
    <row r="19" spans="1:18" ht="15.75" customHeight="1">
      <c r="A19" s="18">
        <v>10</v>
      </c>
      <c r="B19" s="51" t="s">
        <v>86</v>
      </c>
      <c r="C19" s="78" t="s">
        <v>93</v>
      </c>
      <c r="D19" s="76">
        <v>2012</v>
      </c>
      <c r="E19" s="24">
        <v>35.1</v>
      </c>
      <c r="F19" s="24">
        <v>35.1</v>
      </c>
      <c r="G19" s="5"/>
      <c r="H19" s="66">
        <f>SUM(L19+Q19)</f>
        <v>130</v>
      </c>
      <c r="I19" s="11"/>
      <c r="J19" s="36">
        <v>105</v>
      </c>
      <c r="K19" s="58">
        <v>15</v>
      </c>
      <c r="L19" s="33">
        <v>25</v>
      </c>
      <c r="M19" s="70" t="s">
        <v>1</v>
      </c>
      <c r="N19" s="11"/>
      <c r="O19" s="94">
        <v>95</v>
      </c>
      <c r="P19" s="58">
        <v>7</v>
      </c>
      <c r="Q19" s="33">
        <v>105</v>
      </c>
      <c r="R19" s="70" t="s">
        <v>1</v>
      </c>
    </row>
    <row r="20" spans="1:18" ht="15.75" customHeight="1">
      <c r="A20" s="74">
        <v>11</v>
      </c>
      <c r="B20" s="51" t="s">
        <v>88</v>
      </c>
      <c r="C20" s="79" t="s">
        <v>95</v>
      </c>
      <c r="D20" s="76">
        <v>2012</v>
      </c>
      <c r="E20" s="24">
        <v>17.899999999999999</v>
      </c>
      <c r="F20" s="24"/>
      <c r="G20" s="5"/>
      <c r="H20" s="66">
        <f>SUM(L20+Q20)</f>
        <v>127</v>
      </c>
      <c r="I20" s="49"/>
      <c r="J20" s="36">
        <v>89</v>
      </c>
      <c r="K20" s="58">
        <v>5</v>
      </c>
      <c r="L20" s="33">
        <v>127</v>
      </c>
      <c r="M20" s="70" t="s">
        <v>1</v>
      </c>
      <c r="N20" s="49"/>
      <c r="O20" s="36"/>
      <c r="P20" s="58"/>
      <c r="Q20" s="33"/>
      <c r="R20" s="70"/>
    </row>
    <row r="21" spans="1:18" ht="15.75">
      <c r="A21" s="18">
        <v>11</v>
      </c>
      <c r="B21" s="51" t="s">
        <v>60</v>
      </c>
      <c r="C21" s="78" t="s">
        <v>74</v>
      </c>
      <c r="D21" s="75">
        <v>2011</v>
      </c>
      <c r="E21" s="24">
        <v>13.6</v>
      </c>
      <c r="F21" s="24"/>
      <c r="G21" s="5"/>
      <c r="H21" s="66">
        <f>SUM(L21+Q21)</f>
        <v>127</v>
      </c>
      <c r="I21" s="49"/>
      <c r="J21" s="63">
        <v>89</v>
      </c>
      <c r="K21" s="58">
        <v>5</v>
      </c>
      <c r="L21" s="33">
        <v>127</v>
      </c>
      <c r="M21" s="70" t="s">
        <v>1</v>
      </c>
      <c r="N21" s="49"/>
      <c r="O21" s="63"/>
      <c r="P21" s="58"/>
      <c r="Q21" s="33"/>
      <c r="R21" s="70"/>
    </row>
    <row r="22" spans="1:18" ht="15.75">
      <c r="A22" s="74">
        <v>13</v>
      </c>
      <c r="B22" s="51" t="s">
        <v>62</v>
      </c>
      <c r="C22" s="79" t="s">
        <v>71</v>
      </c>
      <c r="D22" s="75">
        <v>2011</v>
      </c>
      <c r="E22" s="38">
        <v>20.100000000000001</v>
      </c>
      <c r="F22" s="38">
        <v>20.2</v>
      </c>
      <c r="G22" s="5"/>
      <c r="H22" s="66">
        <f>SUM(L22+Q22)</f>
        <v>125</v>
      </c>
      <c r="I22" s="56"/>
      <c r="J22" s="63">
        <v>104</v>
      </c>
      <c r="K22" s="58">
        <v>12</v>
      </c>
      <c r="L22" s="33">
        <v>50</v>
      </c>
      <c r="M22" s="70" t="s">
        <v>1</v>
      </c>
      <c r="N22" s="56"/>
      <c r="O22" s="94">
        <v>99</v>
      </c>
      <c r="P22" s="58">
        <v>10</v>
      </c>
      <c r="Q22" s="33">
        <v>75</v>
      </c>
      <c r="R22" s="70" t="s">
        <v>1</v>
      </c>
    </row>
    <row r="23" spans="1:18" ht="15.75">
      <c r="A23" s="18">
        <v>14</v>
      </c>
      <c r="B23" s="51" t="s">
        <v>92</v>
      </c>
      <c r="C23" s="79" t="s">
        <v>95</v>
      </c>
      <c r="D23" s="76">
        <v>2012</v>
      </c>
      <c r="E23" s="24">
        <v>17.399999999999999</v>
      </c>
      <c r="F23" s="24">
        <v>17</v>
      </c>
      <c r="G23" s="5"/>
      <c r="H23" s="66">
        <f>SUM(L23+Q23)</f>
        <v>108</v>
      </c>
      <c r="I23" s="11"/>
      <c r="J23" s="63">
        <v>107</v>
      </c>
      <c r="K23" s="71">
        <v>17</v>
      </c>
      <c r="L23" s="33">
        <v>18</v>
      </c>
      <c r="M23" s="9" t="s">
        <v>1</v>
      </c>
      <c r="N23" s="11"/>
      <c r="O23" s="94">
        <v>97</v>
      </c>
      <c r="P23" s="71">
        <v>9</v>
      </c>
      <c r="Q23" s="33">
        <v>90</v>
      </c>
      <c r="R23" s="9" t="s">
        <v>1</v>
      </c>
    </row>
    <row r="24" spans="1:18" ht="15.75">
      <c r="A24" s="74">
        <v>15</v>
      </c>
      <c r="B24" s="51" t="s">
        <v>64</v>
      </c>
      <c r="C24" s="78" t="s">
        <v>75</v>
      </c>
      <c r="D24" s="75">
        <v>2011</v>
      </c>
      <c r="E24" s="23">
        <v>11</v>
      </c>
      <c r="F24" s="24"/>
      <c r="G24" s="5"/>
      <c r="H24" s="66">
        <f>SUM(L24+Q24)</f>
        <v>105</v>
      </c>
      <c r="I24" s="11"/>
      <c r="J24" s="63">
        <v>91</v>
      </c>
      <c r="K24" s="58">
        <v>7</v>
      </c>
      <c r="L24" s="33">
        <v>105</v>
      </c>
      <c r="M24" s="9" t="s">
        <v>1</v>
      </c>
      <c r="N24" s="11"/>
      <c r="O24" s="63"/>
      <c r="P24" s="58"/>
      <c r="Q24" s="33"/>
      <c r="R24" s="9"/>
    </row>
    <row r="25" spans="1:18" ht="15.75">
      <c r="A25" s="18">
        <v>16</v>
      </c>
      <c r="B25" s="51" t="s">
        <v>57</v>
      </c>
      <c r="C25" s="79" t="s">
        <v>71</v>
      </c>
      <c r="D25" s="75">
        <v>2011</v>
      </c>
      <c r="E25" s="38">
        <v>19.899999999999999</v>
      </c>
      <c r="F25" s="38"/>
      <c r="G25" s="5"/>
      <c r="H25" s="66">
        <f>SUM(L25+Q25)</f>
        <v>85</v>
      </c>
      <c r="I25" s="11"/>
      <c r="J25" s="63">
        <v>100</v>
      </c>
      <c r="K25" s="58">
        <v>9</v>
      </c>
      <c r="L25" s="33">
        <v>85</v>
      </c>
      <c r="M25" s="9" t="s">
        <v>1</v>
      </c>
      <c r="N25" s="11"/>
      <c r="O25" s="63"/>
      <c r="P25" s="58"/>
      <c r="Q25" s="33"/>
      <c r="R25" s="9"/>
    </row>
    <row r="26" spans="1:18" ht="15.75">
      <c r="A26" s="74">
        <v>16</v>
      </c>
      <c r="B26" s="51" t="s">
        <v>89</v>
      </c>
      <c r="C26" s="78" t="s">
        <v>100</v>
      </c>
      <c r="D26" s="76">
        <v>2012</v>
      </c>
      <c r="E26" s="24">
        <v>23</v>
      </c>
      <c r="F26" s="24"/>
      <c r="G26" s="5"/>
      <c r="H26" s="66">
        <f>SUM(L26+Q26)</f>
        <v>85</v>
      </c>
      <c r="I26" s="11"/>
      <c r="J26" s="63">
        <v>100</v>
      </c>
      <c r="K26" s="58">
        <v>9</v>
      </c>
      <c r="L26" s="33">
        <v>85</v>
      </c>
      <c r="M26" s="9" t="s">
        <v>1</v>
      </c>
      <c r="N26" s="11"/>
      <c r="O26" s="63"/>
      <c r="P26" s="58"/>
      <c r="Q26" s="33"/>
      <c r="R26" s="9"/>
    </row>
    <row r="27" spans="1:18" ht="15.75">
      <c r="A27" s="18">
        <v>18</v>
      </c>
      <c r="B27" s="51" t="s">
        <v>209</v>
      </c>
      <c r="C27" s="79" t="s">
        <v>95</v>
      </c>
      <c r="D27" s="86">
        <v>2011</v>
      </c>
      <c r="E27" s="24">
        <v>26.7</v>
      </c>
      <c r="F27" s="24"/>
      <c r="G27" s="5"/>
      <c r="H27" s="66">
        <f>SUM(L27+Q27)</f>
        <v>75</v>
      </c>
      <c r="I27" s="11"/>
      <c r="J27" s="63"/>
      <c r="K27" s="108"/>
      <c r="L27" s="58"/>
      <c r="M27" s="9"/>
      <c r="N27" s="11"/>
      <c r="O27" s="94">
        <v>99</v>
      </c>
      <c r="P27" s="58">
        <v>10</v>
      </c>
      <c r="Q27" s="33">
        <v>75</v>
      </c>
      <c r="R27" s="9" t="s">
        <v>1</v>
      </c>
    </row>
    <row r="28" spans="1:18" ht="15.75">
      <c r="A28" s="74">
        <v>19</v>
      </c>
      <c r="B28" s="51" t="s">
        <v>65</v>
      </c>
      <c r="C28" s="79" t="s">
        <v>76</v>
      </c>
      <c r="D28" s="75">
        <v>2011</v>
      </c>
      <c r="E28" s="24">
        <v>29.9</v>
      </c>
      <c r="F28" s="24">
        <v>29.9</v>
      </c>
      <c r="G28" s="5"/>
      <c r="H28" s="66">
        <f>SUM(L28+Q28)</f>
        <v>68</v>
      </c>
      <c r="I28" s="11"/>
      <c r="J28" s="63">
        <v>109</v>
      </c>
      <c r="K28" s="58">
        <v>19</v>
      </c>
      <c r="L28" s="33">
        <v>13</v>
      </c>
      <c r="M28" s="9" t="s">
        <v>1</v>
      </c>
      <c r="N28" s="11"/>
      <c r="O28" s="94">
        <v>104</v>
      </c>
      <c r="P28" s="58">
        <v>12</v>
      </c>
      <c r="Q28" s="33">
        <v>55</v>
      </c>
      <c r="R28" s="9" t="s">
        <v>1</v>
      </c>
    </row>
    <row r="29" spans="1:18" ht="15.75">
      <c r="A29" s="18">
        <v>20</v>
      </c>
      <c r="B29" s="51" t="s">
        <v>207</v>
      </c>
      <c r="C29" s="79" t="s">
        <v>208</v>
      </c>
      <c r="D29" s="76">
        <v>2012</v>
      </c>
      <c r="E29" s="24">
        <v>20.2</v>
      </c>
      <c r="F29" s="24"/>
      <c r="G29" s="5"/>
      <c r="H29" s="66">
        <f>SUM(L29+Q29)</f>
        <v>55</v>
      </c>
      <c r="I29" s="11"/>
      <c r="J29" s="63"/>
      <c r="K29" s="108"/>
      <c r="L29" s="58"/>
      <c r="M29" s="9"/>
      <c r="N29" s="11"/>
      <c r="O29" s="94">
        <v>104</v>
      </c>
      <c r="P29" s="58">
        <v>12</v>
      </c>
      <c r="Q29" s="33">
        <v>55</v>
      </c>
      <c r="R29" s="9" t="s">
        <v>1</v>
      </c>
    </row>
    <row r="30" spans="1:18" ht="15.75">
      <c r="A30" s="74">
        <v>21</v>
      </c>
      <c r="B30" s="51" t="s">
        <v>210</v>
      </c>
      <c r="C30" s="79" t="s">
        <v>211</v>
      </c>
      <c r="D30" s="76">
        <v>2012</v>
      </c>
      <c r="E30" s="24">
        <v>29.8</v>
      </c>
      <c r="F30" s="24"/>
      <c r="G30" s="5"/>
      <c r="H30" s="66">
        <f>SUM(L30+Q30)</f>
        <v>40</v>
      </c>
      <c r="I30" s="11"/>
      <c r="J30" s="63"/>
      <c r="K30" s="108"/>
      <c r="L30" s="58"/>
      <c r="M30" s="9"/>
      <c r="N30" s="11"/>
      <c r="O30" s="94">
        <v>109</v>
      </c>
      <c r="P30" s="58">
        <v>14</v>
      </c>
      <c r="Q30" s="33">
        <v>40</v>
      </c>
      <c r="R30" s="9" t="s">
        <v>1</v>
      </c>
    </row>
    <row r="31" spans="1:18" ht="15.75">
      <c r="A31" s="18">
        <v>22</v>
      </c>
      <c r="B31" s="51" t="s">
        <v>212</v>
      </c>
      <c r="C31" s="79" t="s">
        <v>95</v>
      </c>
      <c r="D31" s="86">
        <v>2011</v>
      </c>
      <c r="E31" s="24">
        <v>33.299999999999997</v>
      </c>
      <c r="F31" s="24"/>
      <c r="G31" s="5"/>
      <c r="H31" s="66">
        <f>SUM(L31+Q31)</f>
        <v>30</v>
      </c>
      <c r="I31" s="11"/>
      <c r="J31" s="63"/>
      <c r="K31" s="108"/>
      <c r="L31" s="58"/>
      <c r="M31" s="9"/>
      <c r="N31" s="11"/>
      <c r="O31" s="94">
        <v>116</v>
      </c>
      <c r="P31" s="58">
        <v>15</v>
      </c>
      <c r="Q31" s="33">
        <v>30</v>
      </c>
      <c r="R31" s="9" t="s">
        <v>1</v>
      </c>
    </row>
    <row r="32" spans="1:18" ht="15.75">
      <c r="A32" s="74">
        <v>23</v>
      </c>
      <c r="B32" s="51" t="s">
        <v>82</v>
      </c>
      <c r="C32" s="78" t="s">
        <v>97</v>
      </c>
      <c r="D32" s="76">
        <v>2012</v>
      </c>
      <c r="E32" s="24">
        <v>16.399999999999999</v>
      </c>
      <c r="F32" s="24"/>
      <c r="G32" s="5"/>
      <c r="H32" s="66">
        <f>SUM(L32+Q32)</f>
        <v>25</v>
      </c>
      <c r="I32" s="11"/>
      <c r="J32" s="63">
        <v>105</v>
      </c>
      <c r="K32" s="58">
        <v>15</v>
      </c>
      <c r="L32" s="33">
        <v>25</v>
      </c>
      <c r="M32" s="9" t="s">
        <v>1</v>
      </c>
      <c r="N32" s="11"/>
      <c r="O32" s="63"/>
      <c r="P32" s="58"/>
      <c r="Q32" s="33"/>
      <c r="R32" s="9"/>
    </row>
    <row r="33" spans="1:18" ht="15.75">
      <c r="A33" s="18">
        <v>24</v>
      </c>
      <c r="B33" s="51" t="s">
        <v>77</v>
      </c>
      <c r="C33" s="78" t="s">
        <v>93</v>
      </c>
      <c r="D33" s="76">
        <v>2012</v>
      </c>
      <c r="E33" s="24">
        <v>22.7</v>
      </c>
      <c r="F33" s="24"/>
      <c r="G33" s="5"/>
      <c r="H33" s="66">
        <f>SUM(L33+Q33)</f>
        <v>16</v>
      </c>
      <c r="I33" s="11"/>
      <c r="J33" s="63">
        <v>108</v>
      </c>
      <c r="K33" s="58">
        <v>18</v>
      </c>
      <c r="L33" s="33">
        <v>16</v>
      </c>
      <c r="M33" s="9" t="s">
        <v>1</v>
      </c>
      <c r="N33" s="11"/>
      <c r="O33" s="63"/>
      <c r="P33" s="58"/>
      <c r="Q33" s="33"/>
      <c r="R33" s="9"/>
    </row>
    <row r="34" spans="1:18" ht="15.75">
      <c r="A34" s="74">
        <v>25</v>
      </c>
      <c r="B34" s="51" t="s">
        <v>84</v>
      </c>
      <c r="C34" s="78" t="s">
        <v>70</v>
      </c>
      <c r="D34" s="76">
        <v>2012</v>
      </c>
      <c r="E34" s="24">
        <v>34.4</v>
      </c>
      <c r="F34" s="24"/>
      <c r="G34" s="5"/>
      <c r="H34" s="66">
        <f>SUM(L34+Q34)</f>
        <v>10</v>
      </c>
      <c r="I34" s="11"/>
      <c r="J34" s="36">
        <v>111</v>
      </c>
      <c r="K34" s="58">
        <v>21</v>
      </c>
      <c r="L34" s="33">
        <v>10</v>
      </c>
      <c r="M34" s="9" t="s">
        <v>1</v>
      </c>
      <c r="N34" s="11"/>
      <c r="O34" s="36"/>
      <c r="P34" s="58"/>
      <c r="Q34" s="58"/>
      <c r="R34" s="9"/>
    </row>
    <row r="35" spans="1:18" ht="15.75">
      <c r="A35" s="18">
        <v>26</v>
      </c>
      <c r="B35" s="51" t="s">
        <v>78</v>
      </c>
      <c r="C35" s="78" t="s">
        <v>94</v>
      </c>
      <c r="D35" s="76">
        <v>2012</v>
      </c>
      <c r="E35" s="24">
        <v>36.200000000000003</v>
      </c>
      <c r="F35" s="38"/>
      <c r="G35" s="5"/>
      <c r="H35" s="66">
        <f>SUM(L35+Q35)</f>
        <v>8</v>
      </c>
      <c r="I35" s="11"/>
      <c r="J35" s="63">
        <v>113</v>
      </c>
      <c r="K35" s="58">
        <v>22</v>
      </c>
      <c r="L35" s="33">
        <v>8</v>
      </c>
      <c r="M35" s="9" t="s">
        <v>1</v>
      </c>
      <c r="N35" s="11"/>
      <c r="O35" s="63"/>
      <c r="P35" s="58"/>
      <c r="Q35" s="58"/>
      <c r="R35" s="9"/>
    </row>
    <row r="36" spans="1:18" ht="15.75">
      <c r="A36" s="74">
        <v>27</v>
      </c>
      <c r="B36" s="51" t="s">
        <v>83</v>
      </c>
      <c r="C36" s="78" t="s">
        <v>98</v>
      </c>
      <c r="D36" s="76">
        <v>2012</v>
      </c>
      <c r="E36" s="24">
        <v>32</v>
      </c>
      <c r="F36" s="24"/>
      <c r="G36" s="5"/>
      <c r="H36" s="66">
        <f>SUM(L36+Q36)</f>
        <v>6</v>
      </c>
      <c r="I36" s="11"/>
      <c r="J36" s="63">
        <v>115</v>
      </c>
      <c r="K36" s="58">
        <v>23</v>
      </c>
      <c r="L36" s="33">
        <v>6</v>
      </c>
      <c r="M36" s="9" t="s">
        <v>1</v>
      </c>
      <c r="N36" s="11"/>
      <c r="O36" s="63"/>
      <c r="P36" s="58"/>
      <c r="Q36" s="58"/>
      <c r="R36" s="9"/>
    </row>
    <row r="37" spans="1:18" ht="15.75">
      <c r="A37" s="18">
        <v>28</v>
      </c>
      <c r="B37" s="51" t="s">
        <v>63</v>
      </c>
      <c r="C37" s="78" t="s">
        <v>68</v>
      </c>
      <c r="D37" s="75">
        <v>2011</v>
      </c>
      <c r="E37" s="23">
        <v>34.4</v>
      </c>
      <c r="F37" s="38"/>
      <c r="G37" s="5"/>
      <c r="H37" s="66">
        <f>SUM(L37+Q37)</f>
        <v>4</v>
      </c>
      <c r="I37" s="11"/>
      <c r="J37" s="63">
        <v>117</v>
      </c>
      <c r="K37" s="32">
        <v>24</v>
      </c>
      <c r="L37" s="33">
        <v>4</v>
      </c>
      <c r="M37" s="9" t="s">
        <v>1</v>
      </c>
      <c r="N37" s="11"/>
      <c r="O37" s="63"/>
      <c r="P37" s="32"/>
      <c r="Q37" s="58"/>
      <c r="R37" s="9"/>
    </row>
    <row r="38" spans="1:18" ht="15.75">
      <c r="A38" s="74">
        <v>29</v>
      </c>
      <c r="B38" s="51" t="s">
        <v>51</v>
      </c>
      <c r="C38" s="78" t="s">
        <v>66</v>
      </c>
      <c r="D38" s="75">
        <v>2011</v>
      </c>
      <c r="E38" s="24">
        <v>31.3</v>
      </c>
      <c r="F38" s="24"/>
      <c r="G38" s="5"/>
      <c r="H38" s="66">
        <f>SUM(L38+Q38)</f>
        <v>1.5</v>
      </c>
      <c r="I38" s="11"/>
      <c r="J38" s="63">
        <v>126</v>
      </c>
      <c r="K38" s="32">
        <v>25</v>
      </c>
      <c r="L38" s="33">
        <v>1.5</v>
      </c>
      <c r="M38" s="9" t="s">
        <v>1</v>
      </c>
      <c r="N38" s="11"/>
      <c r="O38" s="63"/>
      <c r="P38" s="32"/>
      <c r="Q38" s="58"/>
      <c r="R38" s="9"/>
    </row>
    <row r="39" spans="1:18" ht="15.75">
      <c r="A39" s="18">
        <v>29</v>
      </c>
      <c r="B39" s="51" t="s">
        <v>53</v>
      </c>
      <c r="C39" s="78" t="s">
        <v>68</v>
      </c>
      <c r="D39" s="75">
        <v>2011</v>
      </c>
      <c r="E39" s="24">
        <v>37</v>
      </c>
      <c r="F39" s="24"/>
      <c r="G39" s="5"/>
      <c r="H39" s="66">
        <f>SUM(L39+Q39)</f>
        <v>1.5</v>
      </c>
      <c r="I39" s="11"/>
      <c r="J39" s="36">
        <v>126</v>
      </c>
      <c r="K39" s="32">
        <v>25</v>
      </c>
      <c r="L39" s="58">
        <v>1.5</v>
      </c>
      <c r="M39" s="9" t="s">
        <v>1</v>
      </c>
      <c r="N39" s="11"/>
      <c r="O39" s="36"/>
      <c r="P39" s="32"/>
      <c r="Q39" s="58"/>
      <c r="R39" s="9"/>
    </row>
    <row r="40" spans="1:18" ht="15.75">
      <c r="A40" s="74">
        <v>31</v>
      </c>
      <c r="B40" s="51" t="s">
        <v>61</v>
      </c>
      <c r="C40" s="78" t="s">
        <v>73</v>
      </c>
      <c r="D40" s="75">
        <v>2011</v>
      </c>
      <c r="E40" s="38">
        <v>36.5</v>
      </c>
      <c r="F40" s="38">
        <v>36.5</v>
      </c>
      <c r="G40" s="5"/>
      <c r="H40" s="66">
        <f>SUM(L40+Q40)</f>
        <v>1</v>
      </c>
      <c r="I40" s="11"/>
      <c r="J40" s="63">
        <v>128</v>
      </c>
      <c r="K40" s="32">
        <v>27</v>
      </c>
      <c r="L40" s="58">
        <v>1</v>
      </c>
      <c r="M40" s="9" t="s">
        <v>1</v>
      </c>
      <c r="N40" s="11"/>
      <c r="O40" s="178" t="s">
        <v>214</v>
      </c>
      <c r="P40" s="8">
        <v>16</v>
      </c>
      <c r="Q40" s="33"/>
      <c r="R40" s="9" t="s">
        <v>1</v>
      </c>
    </row>
    <row r="41" spans="1:18" ht="15.75">
      <c r="A41" s="74">
        <v>32</v>
      </c>
      <c r="B41" s="51" t="s">
        <v>79</v>
      </c>
      <c r="C41" s="79" t="s">
        <v>95</v>
      </c>
      <c r="D41" s="76">
        <v>2012</v>
      </c>
      <c r="E41" s="52">
        <v>23.8</v>
      </c>
      <c r="F41" s="38"/>
      <c r="G41" s="5"/>
      <c r="H41" s="66">
        <f>SUM(L41+Q41)</f>
        <v>0</v>
      </c>
      <c r="I41" s="11"/>
      <c r="J41" s="63" t="s">
        <v>170</v>
      </c>
      <c r="K41" s="8"/>
      <c r="L41" s="58"/>
      <c r="M41" s="9"/>
      <c r="N41" s="11"/>
      <c r="O41" s="63"/>
      <c r="P41" s="8"/>
      <c r="Q41" s="58"/>
      <c r="R41" s="9"/>
    </row>
    <row r="42" spans="1:18" ht="15.75">
      <c r="A42" s="74">
        <v>33</v>
      </c>
      <c r="B42" s="51" t="s">
        <v>80</v>
      </c>
      <c r="C42" s="78" t="s">
        <v>66</v>
      </c>
      <c r="D42" s="76">
        <v>2012</v>
      </c>
      <c r="E42" s="23">
        <v>27.9</v>
      </c>
      <c r="F42" s="24"/>
      <c r="G42" s="5"/>
      <c r="H42" s="66">
        <f>SUM(L42+Q42)</f>
        <v>0</v>
      </c>
      <c r="I42" s="11"/>
      <c r="J42" s="36" t="s">
        <v>170</v>
      </c>
      <c r="K42" s="8"/>
      <c r="L42" s="58"/>
      <c r="M42" s="9"/>
      <c r="N42" s="11"/>
      <c r="O42" s="36"/>
      <c r="P42" s="8"/>
      <c r="Q42" s="58"/>
      <c r="R42" s="9"/>
    </row>
    <row r="43" spans="1:18" ht="15.75">
      <c r="A43" s="74">
        <v>34</v>
      </c>
      <c r="B43" s="51" t="s">
        <v>56</v>
      </c>
      <c r="C43" s="79" t="s">
        <v>69</v>
      </c>
      <c r="D43" s="75">
        <v>2011</v>
      </c>
      <c r="E43" s="24"/>
      <c r="F43" s="38"/>
      <c r="G43" s="5"/>
      <c r="H43" s="66">
        <f>SUM(L43+Q43)</f>
        <v>0</v>
      </c>
      <c r="I43" s="11"/>
      <c r="J43" s="36"/>
      <c r="K43" s="8"/>
      <c r="L43" s="58"/>
      <c r="M43" s="9"/>
      <c r="N43" s="11"/>
      <c r="O43" s="36"/>
      <c r="P43" s="8"/>
      <c r="Q43" s="58"/>
      <c r="R43" s="9"/>
    </row>
    <row r="44" spans="1:18" ht="15.75">
      <c r="A44" s="74">
        <v>35</v>
      </c>
      <c r="B44" s="51" t="s">
        <v>87</v>
      </c>
      <c r="C44" s="79" t="s">
        <v>71</v>
      </c>
      <c r="D44" s="76">
        <v>2012</v>
      </c>
      <c r="E44" s="24"/>
      <c r="F44" s="24"/>
      <c r="G44" s="5"/>
      <c r="H44" s="66">
        <f>SUM(L44+Q44)</f>
        <v>0</v>
      </c>
      <c r="I44" s="11"/>
      <c r="J44" s="63"/>
      <c r="K44" s="8"/>
      <c r="L44" s="58"/>
      <c r="M44" s="9"/>
      <c r="N44" s="11"/>
      <c r="O44" s="63"/>
      <c r="P44" s="8"/>
      <c r="Q44" s="58"/>
      <c r="R44" s="9"/>
    </row>
  </sheetData>
  <sortState ref="B10:R44">
    <sortCondition descending="1" ref="H10:H44"/>
  </sortState>
  <mergeCells count="15">
    <mergeCell ref="A1:H4"/>
    <mergeCell ref="J1:M2"/>
    <mergeCell ref="H7:H9"/>
    <mergeCell ref="B8:B9"/>
    <mergeCell ref="C8:C9"/>
    <mergeCell ref="D8:D9"/>
    <mergeCell ref="E8:E9"/>
    <mergeCell ref="F8:F9"/>
    <mergeCell ref="O1:R2"/>
    <mergeCell ref="O5:R5"/>
    <mergeCell ref="O6:R8"/>
    <mergeCell ref="Q9:R9"/>
    <mergeCell ref="L9:M9"/>
    <mergeCell ref="J6:M8"/>
    <mergeCell ref="J5:M5"/>
  </mergeCells>
  <pageMargins left="0.39370078740157483" right="0.23622047244094491" top="0.6692913385826772" bottom="0.74803149606299213" header="0.31496062992125984" footer="0.31496062992125984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published="0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R22"/>
  <sheetViews>
    <sheetView workbookViewId="0">
      <selection activeCell="B8" sqref="B8:B9"/>
    </sheetView>
  </sheetViews>
  <sheetFormatPr baseColWidth="10" defaultRowHeight="15"/>
  <cols>
    <col min="1" max="1" width="3" style="50" bestFit="1" customWidth="1"/>
    <col min="2" max="2" width="24.5703125" style="50" customWidth="1"/>
    <col min="3" max="3" width="19.140625" style="50" customWidth="1"/>
    <col min="4" max="4" width="6.85546875" style="50" bestFit="1" customWidth="1"/>
    <col min="5" max="5" width="5.42578125" style="20" bestFit="1" customWidth="1"/>
    <col min="6" max="6" width="4.85546875" style="34" bestFit="1" customWidth="1"/>
    <col min="7" max="7" width="0.85546875" style="1" customWidth="1"/>
    <col min="8" max="8" width="20.7109375" style="4" bestFit="1" customWidth="1"/>
    <col min="9" max="9" width="0.85546875" style="4" customWidth="1"/>
    <col min="10" max="10" width="7.85546875" style="1" customWidth="1"/>
    <col min="11" max="11" width="6.140625" style="1" customWidth="1"/>
    <col min="12" max="12" width="6.28515625" style="1" customWidth="1"/>
    <col min="13" max="13" width="4" style="1" customWidth="1"/>
    <col min="14" max="14" width="0.85546875" style="4" customWidth="1"/>
    <col min="15" max="15" width="7.85546875" style="1" customWidth="1"/>
    <col min="16" max="16" width="6.140625" style="1" customWidth="1"/>
    <col min="17" max="17" width="6.28515625" style="1" customWidth="1"/>
    <col min="18" max="18" width="4" style="1" customWidth="1"/>
    <col min="19" max="16384" width="11.42578125" style="1"/>
  </cols>
  <sheetData>
    <row r="1" spans="1:18" ht="15.75" customHeight="1" thickTop="1">
      <c r="A1" s="124"/>
      <c r="B1" s="143"/>
      <c r="C1" s="143"/>
      <c r="D1" s="143"/>
      <c r="E1" s="143"/>
      <c r="F1" s="143"/>
      <c r="G1" s="143"/>
      <c r="H1" s="144"/>
      <c r="J1" s="109"/>
      <c r="K1" s="109"/>
      <c r="L1" s="109"/>
      <c r="M1" s="109"/>
      <c r="O1" s="109"/>
      <c r="P1" s="109"/>
      <c r="Q1" s="109"/>
      <c r="R1" s="109"/>
    </row>
    <row r="2" spans="1:18">
      <c r="A2" s="145"/>
      <c r="B2" s="146"/>
      <c r="C2" s="146"/>
      <c r="D2" s="146"/>
      <c r="E2" s="146"/>
      <c r="F2" s="146"/>
      <c r="G2" s="146"/>
      <c r="H2" s="147"/>
      <c r="J2" s="109"/>
      <c r="K2" s="109"/>
      <c r="L2" s="109"/>
      <c r="M2" s="109"/>
      <c r="O2" s="109"/>
      <c r="P2" s="109"/>
      <c r="Q2" s="109"/>
      <c r="R2" s="109"/>
    </row>
    <row r="3" spans="1:18">
      <c r="A3" s="145"/>
      <c r="B3" s="146"/>
      <c r="C3" s="146"/>
      <c r="D3" s="146"/>
      <c r="E3" s="146"/>
      <c r="F3" s="146"/>
      <c r="G3" s="146"/>
      <c r="H3" s="147"/>
    </row>
    <row r="4" spans="1:18" ht="15.75" thickBot="1">
      <c r="A4" s="148"/>
      <c r="B4" s="149"/>
      <c r="C4" s="149"/>
      <c r="D4" s="149"/>
      <c r="E4" s="149"/>
      <c r="F4" s="149"/>
      <c r="G4" s="149"/>
      <c r="H4" s="150"/>
    </row>
    <row r="5" spans="1:18" ht="16.5" thickTop="1">
      <c r="B5" s="72" t="s">
        <v>40</v>
      </c>
      <c r="G5" s="5"/>
      <c r="H5" s="12" t="s">
        <v>3</v>
      </c>
      <c r="I5" s="14"/>
      <c r="J5" s="110" t="s">
        <v>44</v>
      </c>
      <c r="K5" s="111"/>
      <c r="L5" s="111"/>
      <c r="M5" s="112"/>
      <c r="N5" s="14"/>
      <c r="O5" s="110" t="s">
        <v>46</v>
      </c>
      <c r="P5" s="111"/>
      <c r="Q5" s="111"/>
      <c r="R5" s="112"/>
    </row>
    <row r="6" spans="1:18" ht="15" customHeight="1">
      <c r="C6" s="46" t="s">
        <v>155</v>
      </c>
      <c r="G6" s="5"/>
      <c r="H6" s="13" t="s">
        <v>7</v>
      </c>
      <c r="I6" s="15"/>
      <c r="J6" s="113" t="s">
        <v>159</v>
      </c>
      <c r="K6" s="114"/>
      <c r="L6" s="114"/>
      <c r="M6" s="115"/>
      <c r="N6" s="15"/>
      <c r="O6" s="113" t="s">
        <v>184</v>
      </c>
      <c r="P6" s="114"/>
      <c r="Q6" s="114"/>
      <c r="R6" s="115"/>
    </row>
    <row r="7" spans="1:18" ht="13.5" customHeight="1">
      <c r="C7" s="77" t="s">
        <v>118</v>
      </c>
      <c r="D7" s="19" t="s">
        <v>12</v>
      </c>
      <c r="F7" s="22"/>
      <c r="G7" s="6"/>
      <c r="H7" s="133" t="s">
        <v>5</v>
      </c>
      <c r="I7" s="10"/>
      <c r="J7" s="116"/>
      <c r="K7" s="117"/>
      <c r="L7" s="117"/>
      <c r="M7" s="118"/>
      <c r="N7" s="10"/>
      <c r="O7" s="116"/>
      <c r="P7" s="117"/>
      <c r="Q7" s="117"/>
      <c r="R7" s="118"/>
    </row>
    <row r="8" spans="1:18" ht="15.75" customHeight="1">
      <c r="B8" s="136" t="s">
        <v>166</v>
      </c>
      <c r="C8" s="136" t="s">
        <v>43</v>
      </c>
      <c r="D8" s="136" t="s">
        <v>9</v>
      </c>
      <c r="E8" s="138" t="s">
        <v>10</v>
      </c>
      <c r="F8" s="140" t="s">
        <v>11</v>
      </c>
      <c r="G8" s="7"/>
      <c r="H8" s="153"/>
      <c r="I8" s="11"/>
      <c r="J8" s="119"/>
      <c r="K8" s="120"/>
      <c r="L8" s="120"/>
      <c r="M8" s="121"/>
      <c r="N8" s="11"/>
      <c r="O8" s="119"/>
      <c r="P8" s="120"/>
      <c r="Q8" s="120"/>
      <c r="R8" s="121"/>
    </row>
    <row r="9" spans="1:18" ht="15" customHeight="1">
      <c r="B9" s="137"/>
      <c r="C9" s="151"/>
      <c r="D9" s="151"/>
      <c r="E9" s="152"/>
      <c r="F9" s="142"/>
      <c r="G9" s="7"/>
      <c r="H9" s="153"/>
      <c r="I9" s="11"/>
      <c r="J9" s="64"/>
      <c r="K9" s="64" t="s">
        <v>4</v>
      </c>
      <c r="L9" s="122" t="s">
        <v>20</v>
      </c>
      <c r="M9" s="123"/>
      <c r="N9" s="11"/>
      <c r="O9" s="64"/>
      <c r="P9" s="64" t="s">
        <v>4</v>
      </c>
      <c r="Q9" s="122" t="s">
        <v>20</v>
      </c>
      <c r="R9" s="123"/>
    </row>
    <row r="10" spans="1:18" ht="15" customHeight="1">
      <c r="A10" s="18">
        <v>1</v>
      </c>
      <c r="B10" s="51" t="s">
        <v>105</v>
      </c>
      <c r="C10" s="79" t="s">
        <v>76</v>
      </c>
      <c r="D10" s="75">
        <v>2011</v>
      </c>
      <c r="E10" s="24">
        <v>18.600000000000001</v>
      </c>
      <c r="F10" s="85">
        <v>18.600000000000001</v>
      </c>
      <c r="G10" s="5"/>
      <c r="H10" s="16">
        <f>SUM(L10+Q10)</f>
        <v>292</v>
      </c>
      <c r="I10" s="11"/>
      <c r="J10" s="67"/>
      <c r="K10" s="68">
        <v>2</v>
      </c>
      <c r="L10" s="32">
        <v>92</v>
      </c>
      <c r="M10" s="70" t="s">
        <v>1</v>
      </c>
      <c r="N10" s="11"/>
      <c r="O10" s="107">
        <v>85</v>
      </c>
      <c r="P10" s="68">
        <v>1</v>
      </c>
      <c r="Q10" s="33">
        <v>200</v>
      </c>
      <c r="R10" s="9" t="s">
        <v>1</v>
      </c>
    </row>
    <row r="11" spans="1:18" ht="15.75" customHeight="1">
      <c r="A11" s="18">
        <v>2</v>
      </c>
      <c r="B11" s="51" t="s">
        <v>112</v>
      </c>
      <c r="C11" s="78" t="s">
        <v>66</v>
      </c>
      <c r="D11" s="76">
        <v>2012</v>
      </c>
      <c r="E11" s="23">
        <v>18.399999999999999</v>
      </c>
      <c r="F11" s="24">
        <v>18.399999999999999</v>
      </c>
      <c r="G11" s="96"/>
      <c r="H11" s="16">
        <f>SUM(L11+Q11)</f>
        <v>276</v>
      </c>
      <c r="I11" s="11"/>
      <c r="J11" s="36"/>
      <c r="K11" s="8">
        <v>1</v>
      </c>
      <c r="L11" s="32">
        <v>100</v>
      </c>
      <c r="M11" s="9" t="s">
        <v>1</v>
      </c>
      <c r="N11" s="11"/>
      <c r="O11" s="94">
        <v>96</v>
      </c>
      <c r="P11" s="8">
        <v>2</v>
      </c>
      <c r="Q11" s="33">
        <v>176</v>
      </c>
      <c r="R11" s="9" t="s">
        <v>1</v>
      </c>
    </row>
    <row r="12" spans="1:18" ht="15.75">
      <c r="A12" s="18">
        <v>3</v>
      </c>
      <c r="B12" s="51" t="s">
        <v>115</v>
      </c>
      <c r="C12" s="78" t="s">
        <v>116</v>
      </c>
      <c r="D12" s="76">
        <v>2012</v>
      </c>
      <c r="E12" s="24">
        <v>43</v>
      </c>
      <c r="F12" s="24">
        <v>43</v>
      </c>
      <c r="G12" s="96"/>
      <c r="H12" s="16">
        <f>SUM(L12+Q12)</f>
        <v>211</v>
      </c>
      <c r="I12" s="11"/>
      <c r="J12" s="36"/>
      <c r="K12" s="8">
        <v>11</v>
      </c>
      <c r="L12" s="32">
        <v>35</v>
      </c>
      <c r="M12" s="70" t="s">
        <v>1</v>
      </c>
      <c r="N12" s="11"/>
      <c r="O12" s="94">
        <v>96</v>
      </c>
      <c r="P12" s="8">
        <v>2</v>
      </c>
      <c r="Q12" s="33">
        <v>176</v>
      </c>
      <c r="R12" s="70" t="s">
        <v>1</v>
      </c>
    </row>
    <row r="13" spans="1:18" ht="15.75">
      <c r="A13" s="18">
        <v>4</v>
      </c>
      <c r="B13" s="51" t="s">
        <v>110</v>
      </c>
      <c r="C13" s="78" t="s">
        <v>116</v>
      </c>
      <c r="D13" s="76">
        <v>2012</v>
      </c>
      <c r="E13" s="23">
        <v>53</v>
      </c>
      <c r="F13" s="24">
        <v>53</v>
      </c>
      <c r="G13" s="96"/>
      <c r="H13" s="16">
        <f>SUM(L13+Q13)</f>
        <v>190</v>
      </c>
      <c r="I13" s="11"/>
      <c r="J13" s="63"/>
      <c r="K13" s="8">
        <v>10</v>
      </c>
      <c r="L13" s="32">
        <v>40</v>
      </c>
      <c r="M13" s="70" t="s">
        <v>1</v>
      </c>
      <c r="N13" s="11"/>
      <c r="O13" s="94">
        <v>108</v>
      </c>
      <c r="P13" s="8">
        <v>4</v>
      </c>
      <c r="Q13" s="33">
        <v>150</v>
      </c>
      <c r="R13" s="70" t="s">
        <v>1</v>
      </c>
    </row>
    <row r="14" spans="1:18" ht="15.75">
      <c r="A14" s="18">
        <v>5</v>
      </c>
      <c r="B14" s="51" t="s">
        <v>113</v>
      </c>
      <c r="C14" s="79" t="s">
        <v>95</v>
      </c>
      <c r="D14" s="76">
        <v>2012</v>
      </c>
      <c r="E14" s="24">
        <v>40</v>
      </c>
      <c r="F14" s="24">
        <v>33.1</v>
      </c>
      <c r="G14" s="96"/>
      <c r="H14" s="16">
        <f>SUM(L14+Q14)</f>
        <v>179</v>
      </c>
      <c r="I14" s="11"/>
      <c r="J14" s="63"/>
      <c r="K14" s="8">
        <v>9</v>
      </c>
      <c r="L14" s="32">
        <v>45</v>
      </c>
      <c r="M14" s="70" t="s">
        <v>1</v>
      </c>
      <c r="N14" s="11"/>
      <c r="O14" s="94">
        <v>109</v>
      </c>
      <c r="P14" s="8">
        <v>5</v>
      </c>
      <c r="Q14" s="33">
        <v>134</v>
      </c>
      <c r="R14" s="70" t="s">
        <v>1</v>
      </c>
    </row>
    <row r="15" spans="1:18" ht="15.75">
      <c r="A15" s="18">
        <v>6</v>
      </c>
      <c r="B15" s="51" t="s">
        <v>206</v>
      </c>
      <c r="C15" s="79" t="s">
        <v>102</v>
      </c>
      <c r="D15" s="76">
        <v>2012</v>
      </c>
      <c r="E15" s="23">
        <v>38</v>
      </c>
      <c r="F15" s="38"/>
      <c r="G15" s="95"/>
      <c r="H15" s="16">
        <f>SUM(L15+Q15)</f>
        <v>120</v>
      </c>
      <c r="I15" s="11"/>
      <c r="J15" s="63"/>
      <c r="K15" s="8"/>
      <c r="L15" s="32"/>
      <c r="M15" s="70"/>
      <c r="N15" s="11"/>
      <c r="O15" s="94">
        <v>113</v>
      </c>
      <c r="P15" s="8">
        <v>6</v>
      </c>
      <c r="Q15" s="33">
        <v>120</v>
      </c>
      <c r="R15" s="70" t="s">
        <v>1</v>
      </c>
    </row>
    <row r="16" spans="1:18" ht="15.75">
      <c r="A16" s="18">
        <v>7</v>
      </c>
      <c r="B16" s="51" t="s">
        <v>109</v>
      </c>
      <c r="C16" s="78" t="s">
        <v>74</v>
      </c>
      <c r="D16" s="76">
        <v>2012</v>
      </c>
      <c r="E16" s="23">
        <v>38</v>
      </c>
      <c r="F16" s="38"/>
      <c r="G16" s="95"/>
      <c r="H16" s="16">
        <f>SUM(L16+Q16)</f>
        <v>110</v>
      </c>
      <c r="I16" s="11"/>
      <c r="J16" s="63"/>
      <c r="K16" s="8"/>
      <c r="L16" s="32"/>
      <c r="M16" s="70"/>
      <c r="N16" s="11"/>
      <c r="O16" s="94">
        <v>116</v>
      </c>
      <c r="P16" s="8">
        <v>7</v>
      </c>
      <c r="Q16" s="33">
        <v>110</v>
      </c>
      <c r="R16" s="70" t="s">
        <v>1</v>
      </c>
    </row>
    <row r="17" spans="1:18" ht="15.75">
      <c r="A17" s="18">
        <v>8</v>
      </c>
      <c r="B17" s="51" t="s">
        <v>158</v>
      </c>
      <c r="C17" s="79" t="s">
        <v>95</v>
      </c>
      <c r="D17" s="76">
        <v>2012</v>
      </c>
      <c r="E17" s="24">
        <v>53</v>
      </c>
      <c r="F17" s="24"/>
      <c r="G17" s="80"/>
      <c r="H17" s="16">
        <f>SUM(L17+Q17)</f>
        <v>84</v>
      </c>
      <c r="I17" s="49"/>
      <c r="J17" s="63"/>
      <c r="K17" s="8">
        <v>3</v>
      </c>
      <c r="L17" s="32">
        <v>84</v>
      </c>
      <c r="M17" s="70" t="s">
        <v>1</v>
      </c>
      <c r="N17" s="49"/>
      <c r="O17" s="63"/>
      <c r="P17" s="8"/>
      <c r="Q17" s="58"/>
      <c r="R17" s="9"/>
    </row>
    <row r="18" spans="1:18" ht="15.75">
      <c r="A18" s="18">
        <v>9</v>
      </c>
      <c r="B18" s="51" t="s">
        <v>106</v>
      </c>
      <c r="C18" s="78" t="s">
        <v>94</v>
      </c>
      <c r="D18" s="75">
        <v>2011</v>
      </c>
      <c r="E18" s="23">
        <v>21.9</v>
      </c>
      <c r="F18" s="38"/>
      <c r="G18" s="95"/>
      <c r="H18" s="16">
        <f>SUM(L18+Q18)</f>
        <v>75</v>
      </c>
      <c r="I18" s="49"/>
      <c r="J18" s="63"/>
      <c r="K18" s="8">
        <v>4</v>
      </c>
      <c r="L18" s="32">
        <v>75</v>
      </c>
      <c r="M18" s="70" t="s">
        <v>1</v>
      </c>
      <c r="N18" s="49"/>
      <c r="O18" s="63"/>
      <c r="P18" s="8"/>
      <c r="Q18" s="58"/>
      <c r="R18" s="70"/>
    </row>
    <row r="19" spans="1:18" ht="15.75">
      <c r="A19" s="18">
        <v>10</v>
      </c>
      <c r="B19" s="51" t="s">
        <v>111</v>
      </c>
      <c r="C19" s="79" t="s">
        <v>117</v>
      </c>
      <c r="D19" s="76">
        <v>2012</v>
      </c>
      <c r="E19" s="24">
        <v>40</v>
      </c>
      <c r="F19" s="24"/>
      <c r="G19" s="80"/>
      <c r="H19" s="16">
        <f>SUM(L19+Q19)</f>
        <v>67</v>
      </c>
      <c r="I19" s="49"/>
      <c r="J19" s="63"/>
      <c r="K19" s="8">
        <v>5</v>
      </c>
      <c r="L19" s="32">
        <v>67</v>
      </c>
      <c r="M19" s="70" t="s">
        <v>1</v>
      </c>
      <c r="N19" s="49"/>
      <c r="O19" s="63"/>
      <c r="P19" s="8"/>
      <c r="Q19" s="58"/>
      <c r="R19" s="70"/>
    </row>
    <row r="20" spans="1:18" ht="15.75">
      <c r="A20" s="18">
        <v>11</v>
      </c>
      <c r="B20" s="51" t="s">
        <v>114</v>
      </c>
      <c r="C20" s="78" t="s">
        <v>94</v>
      </c>
      <c r="D20" s="76">
        <v>2012</v>
      </c>
      <c r="E20" s="24">
        <v>34.6</v>
      </c>
      <c r="F20" s="24"/>
      <c r="G20" s="80"/>
      <c r="H20" s="16">
        <f>SUM(L20+Q20)</f>
        <v>60</v>
      </c>
      <c r="I20" s="49"/>
      <c r="J20" s="36"/>
      <c r="K20" s="8">
        <v>6</v>
      </c>
      <c r="L20" s="32">
        <v>60</v>
      </c>
      <c r="M20" s="70" t="s">
        <v>1</v>
      </c>
      <c r="N20" s="49"/>
      <c r="O20" s="36"/>
      <c r="P20" s="8"/>
      <c r="Q20" s="58"/>
      <c r="R20" s="70"/>
    </row>
    <row r="21" spans="1:18" ht="15.75">
      <c r="A21" s="18">
        <v>12</v>
      </c>
      <c r="B21" s="51" t="s">
        <v>108</v>
      </c>
      <c r="C21" s="78" t="s">
        <v>66</v>
      </c>
      <c r="D21" s="76">
        <v>2012</v>
      </c>
      <c r="E21" s="23">
        <v>35.4</v>
      </c>
      <c r="F21" s="57"/>
      <c r="G21" s="95"/>
      <c r="H21" s="16">
        <f>SUM(L21+Q21)</f>
        <v>55</v>
      </c>
      <c r="I21" s="49"/>
      <c r="J21" s="63"/>
      <c r="K21" s="8">
        <v>7</v>
      </c>
      <c r="L21" s="58">
        <v>55</v>
      </c>
      <c r="M21" s="70" t="s">
        <v>1</v>
      </c>
      <c r="N21" s="49"/>
      <c r="O21" s="63"/>
      <c r="P21" s="8"/>
      <c r="Q21" s="58"/>
      <c r="R21" s="70"/>
    </row>
    <row r="22" spans="1:18" ht="15.75">
      <c r="A22" s="18">
        <v>13</v>
      </c>
      <c r="B22" s="51" t="s">
        <v>107</v>
      </c>
      <c r="C22" s="78" t="s">
        <v>72</v>
      </c>
      <c r="D22" s="76">
        <v>2012</v>
      </c>
      <c r="E22" s="23">
        <v>30.6</v>
      </c>
      <c r="F22" s="57"/>
      <c r="G22" s="95"/>
      <c r="H22" s="16">
        <f>SUM(L22+Q22)</f>
        <v>50</v>
      </c>
      <c r="I22" s="49"/>
      <c r="J22" s="63"/>
      <c r="K22" s="8">
        <v>8</v>
      </c>
      <c r="L22" s="58">
        <v>50</v>
      </c>
      <c r="M22" s="70" t="s">
        <v>1</v>
      </c>
      <c r="N22" s="49"/>
      <c r="O22" s="63"/>
      <c r="P22" s="8"/>
      <c r="Q22" s="58"/>
      <c r="R22" s="70"/>
    </row>
  </sheetData>
  <sortState ref="B10:R22">
    <sortCondition descending="1" ref="H10:H22"/>
  </sortState>
  <mergeCells count="15">
    <mergeCell ref="F8:F9"/>
    <mergeCell ref="A1:H4"/>
    <mergeCell ref="J1:M2"/>
    <mergeCell ref="J5:M5"/>
    <mergeCell ref="B8:B9"/>
    <mergeCell ref="C8:C9"/>
    <mergeCell ref="D8:D9"/>
    <mergeCell ref="E8:E9"/>
    <mergeCell ref="H7:H9"/>
    <mergeCell ref="O1:R2"/>
    <mergeCell ref="O5:R5"/>
    <mergeCell ref="O6:R8"/>
    <mergeCell ref="Q9:R9"/>
    <mergeCell ref="J6:M8"/>
    <mergeCell ref="L9:M9"/>
  </mergeCells>
  <pageMargins left="0.41" right="0.25" top="0.65" bottom="0.75" header="0.3" footer="0.3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S36"/>
  <sheetViews>
    <sheetView zoomScale="90" zoomScaleNormal="90" workbookViewId="0">
      <selection activeCell="C8" sqref="C8:C9"/>
    </sheetView>
  </sheetViews>
  <sheetFormatPr baseColWidth="10" defaultRowHeight="15"/>
  <cols>
    <col min="1" max="1" width="2.28515625" style="1" bestFit="1" customWidth="1"/>
    <col min="2" max="2" width="3.28515625" style="17" bestFit="1" customWidth="1"/>
    <col min="3" max="3" width="32.140625" style="17" customWidth="1"/>
    <col min="4" max="4" width="18.85546875" style="17" customWidth="1"/>
    <col min="5" max="5" width="6.85546875" style="17" bestFit="1" customWidth="1"/>
    <col min="6" max="6" width="5.42578125" style="20" bestFit="1" customWidth="1"/>
    <col min="7" max="7" width="4.85546875" style="34" bestFit="1" customWidth="1"/>
    <col min="8" max="8" width="0.85546875" style="1" customWidth="1"/>
    <col min="9" max="9" width="20.7109375" style="4" bestFit="1" customWidth="1"/>
    <col min="10" max="10" width="0.85546875" style="4" customWidth="1"/>
    <col min="11" max="11" width="7.85546875" style="1" customWidth="1"/>
    <col min="12" max="12" width="6.7109375" style="1" customWidth="1"/>
    <col min="13" max="13" width="6.28515625" style="1" customWidth="1"/>
    <col min="14" max="14" width="4" style="1" customWidth="1"/>
    <col min="15" max="15" width="0.85546875" style="4" customWidth="1"/>
    <col min="16" max="16" width="7.85546875" style="1" customWidth="1"/>
    <col min="17" max="17" width="6.7109375" style="1" customWidth="1"/>
    <col min="18" max="18" width="6.28515625" style="1" customWidth="1"/>
    <col min="19" max="19" width="4" style="1" customWidth="1"/>
    <col min="20" max="16384" width="11.42578125" style="1"/>
  </cols>
  <sheetData>
    <row r="1" spans="1:19" ht="15.75" customHeight="1" thickTop="1">
      <c r="B1" s="124"/>
      <c r="C1" s="125"/>
      <c r="D1" s="125"/>
      <c r="E1" s="125"/>
      <c r="F1" s="125"/>
      <c r="G1" s="125"/>
      <c r="H1" s="125"/>
      <c r="I1" s="126"/>
      <c r="K1" s="109"/>
      <c r="L1" s="109"/>
      <c r="M1" s="109"/>
      <c r="N1" s="109"/>
      <c r="P1" s="109"/>
      <c r="Q1" s="109"/>
      <c r="R1" s="109"/>
      <c r="S1" s="109"/>
    </row>
    <row r="2" spans="1:19">
      <c r="B2" s="127"/>
      <c r="C2" s="128"/>
      <c r="D2" s="128"/>
      <c r="E2" s="128"/>
      <c r="F2" s="128"/>
      <c r="G2" s="128"/>
      <c r="H2" s="128"/>
      <c r="I2" s="129"/>
      <c r="K2" s="109"/>
      <c r="L2" s="109"/>
      <c r="M2" s="109"/>
      <c r="N2" s="109"/>
      <c r="P2" s="109"/>
      <c r="Q2" s="109"/>
      <c r="R2" s="109"/>
      <c r="S2" s="109"/>
    </row>
    <row r="3" spans="1:19">
      <c r="B3" s="127"/>
      <c r="C3" s="128"/>
      <c r="D3" s="128"/>
      <c r="E3" s="128"/>
      <c r="F3" s="128"/>
      <c r="G3" s="128"/>
      <c r="H3" s="128"/>
      <c r="I3" s="129"/>
    </row>
    <row r="4" spans="1:19" ht="15.75" thickBot="1">
      <c r="B4" s="130"/>
      <c r="C4" s="131"/>
      <c r="D4" s="131"/>
      <c r="E4" s="131"/>
      <c r="F4" s="131"/>
      <c r="G4" s="131"/>
      <c r="H4" s="131"/>
      <c r="I4" s="132"/>
    </row>
    <row r="5" spans="1:19" ht="16.5" thickTop="1">
      <c r="C5" s="73" t="s">
        <v>41</v>
      </c>
      <c r="H5" s="5"/>
      <c r="I5" s="12" t="s">
        <v>3</v>
      </c>
      <c r="J5" s="14"/>
      <c r="K5" s="110" t="s">
        <v>44</v>
      </c>
      <c r="L5" s="111"/>
      <c r="M5" s="111"/>
      <c r="N5" s="112"/>
      <c r="O5" s="14"/>
      <c r="P5" s="110" t="s">
        <v>46</v>
      </c>
      <c r="Q5" s="111"/>
      <c r="R5" s="111"/>
      <c r="S5" s="112"/>
    </row>
    <row r="6" spans="1:19" ht="15" customHeight="1">
      <c r="D6" s="46" t="s">
        <v>104</v>
      </c>
      <c r="H6" s="5"/>
      <c r="I6" s="13" t="s">
        <v>42</v>
      </c>
      <c r="J6" s="15"/>
      <c r="K6" s="113" t="s">
        <v>50</v>
      </c>
      <c r="L6" s="114"/>
      <c r="M6" s="114"/>
      <c r="N6" s="115"/>
      <c r="O6" s="15"/>
      <c r="P6" s="113" t="s">
        <v>185</v>
      </c>
      <c r="Q6" s="114"/>
      <c r="R6" s="114"/>
      <c r="S6" s="115"/>
    </row>
    <row r="7" spans="1:19" ht="15" customHeight="1">
      <c r="D7" s="77" t="s">
        <v>165</v>
      </c>
      <c r="E7" s="19" t="s">
        <v>12</v>
      </c>
      <c r="G7" s="22"/>
      <c r="H7" s="6"/>
      <c r="I7" s="133" t="s">
        <v>5</v>
      </c>
      <c r="J7" s="10"/>
      <c r="K7" s="154" t="s">
        <v>168</v>
      </c>
      <c r="L7" s="154"/>
      <c r="M7" s="154"/>
      <c r="N7" s="154"/>
      <c r="O7" s="10"/>
      <c r="P7" s="154" t="s">
        <v>168</v>
      </c>
      <c r="Q7" s="154"/>
      <c r="R7" s="154"/>
      <c r="S7" s="154"/>
    </row>
    <row r="8" spans="1:19" ht="15" customHeight="1">
      <c r="C8" s="136" t="s">
        <v>166</v>
      </c>
      <c r="D8" s="136" t="s">
        <v>43</v>
      </c>
      <c r="E8" s="136" t="s">
        <v>9</v>
      </c>
      <c r="F8" s="138" t="s">
        <v>10</v>
      </c>
      <c r="G8" s="140" t="s">
        <v>11</v>
      </c>
      <c r="H8" s="7"/>
      <c r="I8" s="153"/>
      <c r="J8" s="11"/>
      <c r="K8" s="155" t="s">
        <v>169</v>
      </c>
      <c r="L8" s="156"/>
      <c r="M8" s="156"/>
      <c r="N8" s="157"/>
      <c r="O8" s="11"/>
      <c r="P8" s="155" t="s">
        <v>169</v>
      </c>
      <c r="Q8" s="156"/>
      <c r="R8" s="156"/>
      <c r="S8" s="157"/>
    </row>
    <row r="9" spans="1:19" ht="15" customHeight="1">
      <c r="C9" s="137"/>
      <c r="D9" s="151"/>
      <c r="E9" s="151"/>
      <c r="F9" s="152"/>
      <c r="G9" s="142"/>
      <c r="H9" s="7"/>
      <c r="I9" s="153"/>
      <c r="J9" s="11"/>
      <c r="K9" s="64" t="s">
        <v>48</v>
      </c>
      <c r="L9" s="64" t="s">
        <v>4</v>
      </c>
      <c r="M9" s="122" t="s">
        <v>20</v>
      </c>
      <c r="N9" s="123"/>
      <c r="O9" s="11"/>
      <c r="P9" s="64" t="s">
        <v>48</v>
      </c>
      <c r="Q9" s="64" t="s">
        <v>4</v>
      </c>
      <c r="R9" s="122" t="s">
        <v>20</v>
      </c>
      <c r="S9" s="123"/>
    </row>
    <row r="10" spans="1:19" ht="15" customHeight="1">
      <c r="A10" s="1" t="s">
        <v>203</v>
      </c>
      <c r="B10" s="18">
        <v>1</v>
      </c>
      <c r="C10" s="51" t="s">
        <v>129</v>
      </c>
      <c r="D10" s="78" t="s">
        <v>144</v>
      </c>
      <c r="E10" s="75">
        <v>2013</v>
      </c>
      <c r="F10" s="24">
        <v>13.5</v>
      </c>
      <c r="G10" s="81">
        <v>13.5</v>
      </c>
      <c r="H10" s="5"/>
      <c r="I10" s="16">
        <f>SUM(M10+R10)</f>
        <v>400</v>
      </c>
      <c r="J10" s="11"/>
      <c r="K10" s="97">
        <v>83</v>
      </c>
      <c r="L10" s="68">
        <v>1</v>
      </c>
      <c r="M10" s="33">
        <v>200</v>
      </c>
      <c r="N10" s="9" t="s">
        <v>1</v>
      </c>
      <c r="O10" s="11"/>
      <c r="P10" s="97">
        <v>83</v>
      </c>
      <c r="Q10" s="68">
        <v>1</v>
      </c>
      <c r="R10" s="33">
        <v>200</v>
      </c>
      <c r="S10" s="9" t="s">
        <v>1</v>
      </c>
    </row>
    <row r="11" spans="1:19" ht="15" customHeight="1">
      <c r="A11" s="4" t="s">
        <v>203</v>
      </c>
      <c r="B11" s="18">
        <v>2</v>
      </c>
      <c r="C11" s="51" t="s">
        <v>160</v>
      </c>
      <c r="D11" s="78" t="s">
        <v>68</v>
      </c>
      <c r="E11" s="86">
        <v>2013</v>
      </c>
      <c r="F11" s="24">
        <v>16.5</v>
      </c>
      <c r="G11" s="82">
        <v>16.5</v>
      </c>
      <c r="H11" s="5"/>
      <c r="I11" s="16">
        <f>SUM(M11+R11)</f>
        <v>327</v>
      </c>
      <c r="J11" s="11"/>
      <c r="K11" s="87">
        <v>105</v>
      </c>
      <c r="L11" s="8">
        <v>3</v>
      </c>
      <c r="M11" s="33">
        <v>159</v>
      </c>
      <c r="N11" s="70" t="s">
        <v>1</v>
      </c>
      <c r="O11" s="11"/>
      <c r="P11" s="87">
        <v>95</v>
      </c>
      <c r="Q11" s="8">
        <v>3</v>
      </c>
      <c r="R11" s="33">
        <v>168</v>
      </c>
      <c r="S11" s="70" t="s">
        <v>1</v>
      </c>
    </row>
    <row r="12" spans="1:19" ht="15" customHeight="1">
      <c r="A12" s="1" t="s">
        <v>203</v>
      </c>
      <c r="B12" s="18">
        <v>3</v>
      </c>
      <c r="C12" s="51" t="s">
        <v>132</v>
      </c>
      <c r="D12" s="79" t="s">
        <v>145</v>
      </c>
      <c r="E12" s="76">
        <v>2014</v>
      </c>
      <c r="F12" s="24">
        <v>29.5</v>
      </c>
      <c r="G12" s="82">
        <v>28.2</v>
      </c>
      <c r="H12" s="54"/>
      <c r="I12" s="16">
        <f>SUM(M12+R12)</f>
        <v>293</v>
      </c>
      <c r="J12" s="11"/>
      <c r="K12" s="87">
        <v>105</v>
      </c>
      <c r="L12" s="8">
        <v>3</v>
      </c>
      <c r="M12" s="33">
        <v>159</v>
      </c>
      <c r="N12" s="70" t="s">
        <v>1</v>
      </c>
      <c r="O12" s="11"/>
      <c r="P12" s="87">
        <v>99</v>
      </c>
      <c r="Q12" s="8">
        <v>5</v>
      </c>
      <c r="R12" s="33">
        <v>134</v>
      </c>
      <c r="S12" s="70" t="s">
        <v>1</v>
      </c>
    </row>
    <row r="13" spans="1:19" s="4" customFormat="1" ht="15.75" customHeight="1">
      <c r="A13" s="4" t="s">
        <v>203</v>
      </c>
      <c r="B13" s="18">
        <v>4</v>
      </c>
      <c r="C13" s="51" t="s">
        <v>122</v>
      </c>
      <c r="D13" s="78" t="s">
        <v>94</v>
      </c>
      <c r="E13" s="75">
        <v>2013</v>
      </c>
      <c r="F13" s="23">
        <v>39</v>
      </c>
      <c r="G13" s="82">
        <v>39</v>
      </c>
      <c r="H13" s="55"/>
      <c r="I13" s="16">
        <f>SUM(M13+R13)</f>
        <v>246</v>
      </c>
      <c r="J13" s="11"/>
      <c r="K13" s="94">
        <v>51</v>
      </c>
      <c r="L13" s="8">
        <v>1</v>
      </c>
      <c r="M13" s="58">
        <v>96</v>
      </c>
      <c r="N13" s="70" t="s">
        <v>1</v>
      </c>
      <c r="O13" s="11"/>
      <c r="P13" s="87">
        <v>97</v>
      </c>
      <c r="Q13" s="8">
        <v>4</v>
      </c>
      <c r="R13" s="33">
        <v>150</v>
      </c>
      <c r="S13" s="70" t="s">
        <v>1</v>
      </c>
    </row>
    <row r="14" spans="1:19" ht="15.75">
      <c r="A14" s="4" t="s">
        <v>203</v>
      </c>
      <c r="B14" s="18">
        <v>5</v>
      </c>
      <c r="C14" s="51" t="s">
        <v>131</v>
      </c>
      <c r="D14" s="79" t="s">
        <v>95</v>
      </c>
      <c r="E14" s="76">
        <v>2014</v>
      </c>
      <c r="F14" s="24">
        <v>32</v>
      </c>
      <c r="G14" s="82">
        <v>33</v>
      </c>
      <c r="H14" s="54"/>
      <c r="I14" s="16">
        <f>SUM(M14+R14)</f>
        <v>210</v>
      </c>
      <c r="J14" s="11"/>
      <c r="K14" s="87">
        <v>132</v>
      </c>
      <c r="L14" s="8">
        <v>9</v>
      </c>
      <c r="M14" s="33">
        <v>90</v>
      </c>
      <c r="N14" s="70" t="s">
        <v>1</v>
      </c>
      <c r="O14" s="11"/>
      <c r="P14" s="87">
        <v>121</v>
      </c>
      <c r="Q14" s="8">
        <v>6</v>
      </c>
      <c r="R14" s="33">
        <v>120</v>
      </c>
      <c r="S14" s="70" t="s">
        <v>1</v>
      </c>
    </row>
    <row r="15" spans="1:19" ht="15.75">
      <c r="A15" s="4" t="s">
        <v>203</v>
      </c>
      <c r="B15" s="18">
        <v>6</v>
      </c>
      <c r="C15" s="51" t="s">
        <v>121</v>
      </c>
      <c r="D15" s="79" t="s">
        <v>101</v>
      </c>
      <c r="E15" s="75">
        <v>2013</v>
      </c>
      <c r="F15" s="38">
        <v>24</v>
      </c>
      <c r="G15" s="82">
        <v>24</v>
      </c>
      <c r="H15" s="55"/>
      <c r="I15" s="16">
        <f>SUM(M15+R15)</f>
        <v>184</v>
      </c>
      <c r="J15" s="11"/>
      <c r="K15" s="63"/>
      <c r="L15" s="8"/>
      <c r="M15" s="58"/>
      <c r="N15" s="70"/>
      <c r="O15" s="11"/>
      <c r="P15" s="87">
        <v>88</v>
      </c>
      <c r="Q15" s="8">
        <v>2</v>
      </c>
      <c r="R15" s="33">
        <v>184</v>
      </c>
      <c r="S15" s="70" t="s">
        <v>1</v>
      </c>
    </row>
    <row r="16" spans="1:19" ht="15.75">
      <c r="A16" s="1" t="s">
        <v>203</v>
      </c>
      <c r="B16" s="18">
        <v>6</v>
      </c>
      <c r="C16" s="51" t="s">
        <v>140</v>
      </c>
      <c r="D16" s="78" t="s">
        <v>68</v>
      </c>
      <c r="E16" s="76">
        <v>2015</v>
      </c>
      <c r="F16" s="24">
        <v>17.100000000000001</v>
      </c>
      <c r="G16" s="82"/>
      <c r="H16" s="54"/>
      <c r="I16" s="16">
        <f>SUM(M16+R16)</f>
        <v>184</v>
      </c>
      <c r="J16" s="11"/>
      <c r="K16" s="87">
        <v>86</v>
      </c>
      <c r="L16" s="8">
        <v>2</v>
      </c>
      <c r="M16" s="33">
        <v>184</v>
      </c>
      <c r="N16" s="70" t="s">
        <v>1</v>
      </c>
      <c r="O16" s="11"/>
      <c r="P16" s="63"/>
      <c r="Q16" s="8"/>
      <c r="R16" s="177"/>
      <c r="S16" s="70" t="s">
        <v>1</v>
      </c>
    </row>
    <row r="17" spans="1:19" ht="15.75">
      <c r="A17" s="4" t="s">
        <v>204</v>
      </c>
      <c r="B17" s="18">
        <v>8</v>
      </c>
      <c r="C17" s="51" t="s">
        <v>133</v>
      </c>
      <c r="D17" s="79" t="s">
        <v>69</v>
      </c>
      <c r="E17" s="76">
        <v>2014</v>
      </c>
      <c r="F17" s="24">
        <v>41</v>
      </c>
      <c r="G17" s="82">
        <v>41</v>
      </c>
      <c r="H17" s="55"/>
      <c r="I17" s="16">
        <f>SUM(M17+R17)</f>
        <v>176</v>
      </c>
      <c r="J17" s="11"/>
      <c r="K17" s="94">
        <v>52</v>
      </c>
      <c r="L17" s="8">
        <v>3</v>
      </c>
      <c r="M17" s="58">
        <v>84</v>
      </c>
      <c r="N17" s="70" t="s">
        <v>1</v>
      </c>
      <c r="O17" s="11"/>
      <c r="P17" s="94">
        <v>42</v>
      </c>
      <c r="Q17" s="8">
        <v>1</v>
      </c>
      <c r="R17" s="32">
        <v>92</v>
      </c>
      <c r="S17" s="70" t="s">
        <v>1</v>
      </c>
    </row>
    <row r="18" spans="1:19" ht="15.75">
      <c r="A18" s="4" t="s">
        <v>204</v>
      </c>
      <c r="B18" s="18">
        <v>9</v>
      </c>
      <c r="C18" s="51" t="s">
        <v>161</v>
      </c>
      <c r="D18" s="79" t="s">
        <v>117</v>
      </c>
      <c r="E18" s="76">
        <v>2015</v>
      </c>
      <c r="F18" s="24">
        <v>35.9</v>
      </c>
      <c r="G18" s="82">
        <v>35.9</v>
      </c>
      <c r="H18" s="54"/>
      <c r="I18" s="16">
        <f>SUM(M18+R18)</f>
        <v>167</v>
      </c>
      <c r="J18" s="11"/>
      <c r="K18" s="94">
        <v>55</v>
      </c>
      <c r="L18" s="8">
        <v>4</v>
      </c>
      <c r="M18" s="58">
        <v>75</v>
      </c>
      <c r="N18" s="70" t="s">
        <v>1</v>
      </c>
      <c r="O18" s="11"/>
      <c r="P18" s="94">
        <v>42</v>
      </c>
      <c r="Q18" s="8">
        <v>1</v>
      </c>
      <c r="R18" s="32">
        <v>92</v>
      </c>
      <c r="S18" s="70" t="s">
        <v>1</v>
      </c>
    </row>
    <row r="19" spans="1:19" ht="15.75">
      <c r="A19" s="4" t="s">
        <v>203</v>
      </c>
      <c r="B19" s="18">
        <v>10</v>
      </c>
      <c r="C19" s="51" t="s">
        <v>130</v>
      </c>
      <c r="D19" s="78" t="s">
        <v>96</v>
      </c>
      <c r="E19" s="75">
        <v>2013</v>
      </c>
      <c r="F19" s="24">
        <v>24.8</v>
      </c>
      <c r="G19" s="82"/>
      <c r="H19" s="55"/>
      <c r="I19" s="16">
        <f>SUM(M19+R19)</f>
        <v>134</v>
      </c>
      <c r="J19" s="11"/>
      <c r="K19" s="87">
        <v>108</v>
      </c>
      <c r="L19" s="8">
        <v>5</v>
      </c>
      <c r="M19" s="33">
        <v>134</v>
      </c>
      <c r="N19" s="70" t="s">
        <v>1</v>
      </c>
      <c r="O19" s="11"/>
      <c r="P19" s="63"/>
      <c r="Q19" s="8"/>
      <c r="R19" s="177"/>
      <c r="S19" s="70" t="s">
        <v>1</v>
      </c>
    </row>
    <row r="20" spans="1:19" ht="15.75">
      <c r="A20" s="4" t="s">
        <v>204</v>
      </c>
      <c r="B20" s="18">
        <v>11</v>
      </c>
      <c r="C20" s="51" t="s">
        <v>135</v>
      </c>
      <c r="D20" s="78" t="s">
        <v>144</v>
      </c>
      <c r="E20" s="76">
        <v>2014</v>
      </c>
      <c r="F20" s="24">
        <v>35.9</v>
      </c>
      <c r="G20" s="82">
        <v>35.9</v>
      </c>
      <c r="H20" s="54"/>
      <c r="I20" s="16">
        <f>SUM(M20+R20)</f>
        <v>127.6</v>
      </c>
      <c r="J20" s="11"/>
      <c r="K20" s="94">
        <v>57</v>
      </c>
      <c r="L20" s="8">
        <v>5</v>
      </c>
      <c r="M20" s="58">
        <v>60.6</v>
      </c>
      <c r="N20" s="70" t="s">
        <v>1</v>
      </c>
      <c r="O20" s="11"/>
      <c r="P20" s="94">
        <v>45</v>
      </c>
      <c r="Q20" s="8">
        <v>5</v>
      </c>
      <c r="R20" s="32">
        <v>67</v>
      </c>
      <c r="S20" s="70" t="s">
        <v>1</v>
      </c>
    </row>
    <row r="21" spans="1:19" ht="15.75">
      <c r="A21" s="4" t="s">
        <v>203</v>
      </c>
      <c r="B21" s="18">
        <v>12</v>
      </c>
      <c r="C21" s="51" t="s">
        <v>127</v>
      </c>
      <c r="D21" s="78" t="s">
        <v>70</v>
      </c>
      <c r="E21" s="75">
        <v>2013</v>
      </c>
      <c r="F21" s="24">
        <v>35.799999999999997</v>
      </c>
      <c r="G21" s="82"/>
      <c r="H21" s="55"/>
      <c r="I21" s="16">
        <f>SUM(M21+R21)</f>
        <v>120</v>
      </c>
      <c r="J21" s="11"/>
      <c r="K21" s="87">
        <v>111</v>
      </c>
      <c r="L21" s="8">
        <v>6</v>
      </c>
      <c r="M21" s="33">
        <v>120</v>
      </c>
      <c r="N21" s="70" t="s">
        <v>1</v>
      </c>
      <c r="O21" s="11"/>
      <c r="P21" s="63"/>
      <c r="Q21" s="8"/>
      <c r="R21" s="177"/>
      <c r="S21" s="70" t="s">
        <v>1</v>
      </c>
    </row>
    <row r="22" spans="1:19" ht="15.75">
      <c r="A22" s="4" t="s">
        <v>203</v>
      </c>
      <c r="B22" s="18">
        <v>13</v>
      </c>
      <c r="C22" s="51" t="s">
        <v>125</v>
      </c>
      <c r="D22" s="79" t="s">
        <v>71</v>
      </c>
      <c r="E22" s="75">
        <v>2013</v>
      </c>
      <c r="F22" s="24">
        <v>42</v>
      </c>
      <c r="G22" s="82"/>
      <c r="H22" s="54"/>
      <c r="I22" s="16">
        <f>SUM(M22+R22)</f>
        <v>110</v>
      </c>
      <c r="J22" s="11"/>
      <c r="K22" s="87">
        <v>126</v>
      </c>
      <c r="L22" s="8">
        <v>7</v>
      </c>
      <c r="M22" s="33">
        <v>110</v>
      </c>
      <c r="N22" s="70" t="s">
        <v>1</v>
      </c>
      <c r="O22" s="11"/>
      <c r="P22" s="63"/>
      <c r="Q22" s="8"/>
      <c r="R22" s="177"/>
      <c r="S22" s="70" t="s">
        <v>1</v>
      </c>
    </row>
    <row r="23" spans="1:19" ht="15.75">
      <c r="A23" s="4" t="s">
        <v>204</v>
      </c>
      <c r="B23" s="18">
        <v>14</v>
      </c>
      <c r="C23" s="51" t="s">
        <v>138</v>
      </c>
      <c r="D23" s="78" t="s">
        <v>93</v>
      </c>
      <c r="E23" s="76">
        <v>2015</v>
      </c>
      <c r="F23" s="24">
        <v>41</v>
      </c>
      <c r="G23" s="82">
        <v>41</v>
      </c>
      <c r="H23" s="55"/>
      <c r="I23" s="16">
        <f>SUM(M23+R23)</f>
        <v>100</v>
      </c>
      <c r="J23" s="11"/>
      <c r="K23" s="94">
        <v>64</v>
      </c>
      <c r="L23" s="8">
        <v>9</v>
      </c>
      <c r="M23" s="58">
        <v>45</v>
      </c>
      <c r="N23" s="70" t="s">
        <v>1</v>
      </c>
      <c r="O23" s="11"/>
      <c r="P23" s="94">
        <v>52</v>
      </c>
      <c r="Q23" s="8">
        <v>7</v>
      </c>
      <c r="R23" s="58">
        <v>55</v>
      </c>
      <c r="S23" s="70" t="s">
        <v>1</v>
      </c>
    </row>
    <row r="24" spans="1:19" ht="15.75">
      <c r="A24" s="4" t="s">
        <v>203</v>
      </c>
      <c r="B24" s="18">
        <v>14</v>
      </c>
      <c r="C24" s="51" t="s">
        <v>123</v>
      </c>
      <c r="D24" s="78" t="s">
        <v>75</v>
      </c>
      <c r="E24" s="75">
        <v>2013</v>
      </c>
      <c r="F24" s="24">
        <v>38</v>
      </c>
      <c r="G24" s="82"/>
      <c r="H24" s="54"/>
      <c r="I24" s="16">
        <f>SUM(M24+R24)</f>
        <v>100</v>
      </c>
      <c r="J24" s="11"/>
      <c r="K24" s="87">
        <v>128</v>
      </c>
      <c r="L24" s="8">
        <v>8</v>
      </c>
      <c r="M24" s="33">
        <v>100</v>
      </c>
      <c r="N24" s="70" t="s">
        <v>1</v>
      </c>
      <c r="O24" s="11"/>
      <c r="P24" s="63"/>
      <c r="Q24" s="8"/>
      <c r="R24" s="100"/>
      <c r="S24" s="70" t="s">
        <v>1</v>
      </c>
    </row>
    <row r="25" spans="1:19" ht="15.75">
      <c r="A25" s="4" t="s">
        <v>204</v>
      </c>
      <c r="B25" s="18">
        <v>16</v>
      </c>
      <c r="C25" s="51" t="s">
        <v>120</v>
      </c>
      <c r="D25" s="78" t="s">
        <v>93</v>
      </c>
      <c r="E25" s="75">
        <v>2013</v>
      </c>
      <c r="F25" s="38">
        <v>35.700000000000003</v>
      </c>
      <c r="G25" s="82"/>
      <c r="H25" s="55"/>
      <c r="I25" s="16">
        <f>SUM(M25+R25)</f>
        <v>96</v>
      </c>
      <c r="J25" s="11"/>
      <c r="K25" s="94">
        <v>51</v>
      </c>
      <c r="L25" s="8">
        <v>1</v>
      </c>
      <c r="M25" s="58">
        <v>96</v>
      </c>
      <c r="N25" s="70" t="s">
        <v>1</v>
      </c>
      <c r="O25" s="11"/>
      <c r="P25" s="63"/>
      <c r="Q25" s="8"/>
      <c r="R25" s="71"/>
      <c r="S25" s="70" t="s">
        <v>1</v>
      </c>
    </row>
    <row r="26" spans="1:19" ht="15.75">
      <c r="A26" s="4" t="s">
        <v>204</v>
      </c>
      <c r="B26" s="18">
        <v>17</v>
      </c>
      <c r="C26" s="51" t="s">
        <v>119</v>
      </c>
      <c r="D26" s="79" t="s">
        <v>142</v>
      </c>
      <c r="E26" s="75">
        <v>2013</v>
      </c>
      <c r="F26" s="38">
        <v>36.9</v>
      </c>
      <c r="G26" s="82"/>
      <c r="H26" s="54"/>
      <c r="I26" s="16">
        <f>SUM(M26+R26)</f>
        <v>92</v>
      </c>
      <c r="J26" s="11"/>
      <c r="K26" s="63"/>
      <c r="L26" s="8"/>
      <c r="M26" s="58"/>
      <c r="N26" s="70"/>
      <c r="O26" s="11"/>
      <c r="P26" s="94">
        <v>42</v>
      </c>
      <c r="Q26" s="8">
        <v>1</v>
      </c>
      <c r="R26" s="58">
        <v>92</v>
      </c>
      <c r="S26" s="70" t="s">
        <v>1</v>
      </c>
    </row>
    <row r="27" spans="1:19" ht="15.75">
      <c r="A27" s="4" t="s">
        <v>204</v>
      </c>
      <c r="B27" s="18">
        <v>18</v>
      </c>
      <c r="C27" s="51" t="s">
        <v>205</v>
      </c>
      <c r="D27" s="79" t="s">
        <v>71</v>
      </c>
      <c r="E27" s="76">
        <v>2014</v>
      </c>
      <c r="F27" s="24">
        <v>45</v>
      </c>
      <c r="G27" s="82"/>
      <c r="H27" s="55"/>
      <c r="I27" s="16">
        <f>SUM(M27+R27)</f>
        <v>75</v>
      </c>
      <c r="J27" s="11"/>
      <c r="K27" s="63"/>
      <c r="L27" s="8"/>
      <c r="M27" s="58"/>
      <c r="N27" s="70"/>
      <c r="O27" s="11"/>
      <c r="P27" s="94">
        <v>44</v>
      </c>
      <c r="Q27" s="8">
        <v>4</v>
      </c>
      <c r="R27" s="58">
        <v>75</v>
      </c>
      <c r="S27" s="70" t="s">
        <v>1</v>
      </c>
    </row>
    <row r="28" spans="1:19" ht="15.75">
      <c r="A28" s="4" t="s">
        <v>204</v>
      </c>
      <c r="B28" s="18">
        <v>19</v>
      </c>
      <c r="C28" s="51" t="s">
        <v>126</v>
      </c>
      <c r="D28" s="78" t="s">
        <v>94</v>
      </c>
      <c r="E28" s="75">
        <v>2013</v>
      </c>
      <c r="F28" s="24">
        <v>47</v>
      </c>
      <c r="G28" s="82"/>
      <c r="H28" s="54"/>
      <c r="I28" s="16">
        <f>SUM(M28+R28)</f>
        <v>60.6</v>
      </c>
      <c r="J28" s="11"/>
      <c r="K28" s="94">
        <v>57</v>
      </c>
      <c r="L28" s="8">
        <v>5</v>
      </c>
      <c r="M28" s="58">
        <v>60.6</v>
      </c>
      <c r="N28" s="70" t="s">
        <v>1</v>
      </c>
      <c r="O28" s="11"/>
      <c r="P28" s="63"/>
      <c r="Q28" s="8"/>
      <c r="R28" s="71"/>
      <c r="S28" s="70" t="s">
        <v>1</v>
      </c>
    </row>
    <row r="29" spans="1:19" ht="15.75">
      <c r="A29" s="4" t="s">
        <v>204</v>
      </c>
      <c r="B29" s="18">
        <v>19</v>
      </c>
      <c r="C29" s="51" t="s">
        <v>141</v>
      </c>
      <c r="D29" s="79" t="s">
        <v>95</v>
      </c>
      <c r="E29" s="76">
        <v>2016</v>
      </c>
      <c r="F29" s="24">
        <v>34.9</v>
      </c>
      <c r="G29" s="82"/>
      <c r="H29" s="55"/>
      <c r="I29" s="16">
        <f>SUM(M29+R29)</f>
        <v>60.6</v>
      </c>
      <c r="J29" s="11"/>
      <c r="K29" s="94">
        <v>57</v>
      </c>
      <c r="L29" s="8">
        <v>5</v>
      </c>
      <c r="M29" s="58">
        <v>60.6</v>
      </c>
      <c r="N29" s="70" t="s">
        <v>1</v>
      </c>
      <c r="O29" s="11"/>
      <c r="P29" s="63"/>
      <c r="Q29" s="8"/>
      <c r="R29" s="71"/>
      <c r="S29" s="70" t="s">
        <v>1</v>
      </c>
    </row>
    <row r="30" spans="1:19" ht="15.75">
      <c r="A30" s="4" t="s">
        <v>204</v>
      </c>
      <c r="B30" s="18">
        <v>21</v>
      </c>
      <c r="C30" s="51" t="s">
        <v>124</v>
      </c>
      <c r="D30" s="79" t="s">
        <v>143</v>
      </c>
      <c r="E30" s="75">
        <v>2013</v>
      </c>
      <c r="F30" s="24">
        <v>43</v>
      </c>
      <c r="G30" s="82"/>
      <c r="H30" s="54"/>
      <c r="I30" s="16">
        <f>SUM(M30+R30)</f>
        <v>60</v>
      </c>
      <c r="J30" s="11"/>
      <c r="K30" s="63"/>
      <c r="L30" s="8"/>
      <c r="M30" s="58"/>
      <c r="N30" s="70"/>
      <c r="O30" s="11"/>
      <c r="P30" s="94">
        <v>50</v>
      </c>
      <c r="Q30" s="8">
        <v>6</v>
      </c>
      <c r="R30" s="58">
        <v>60</v>
      </c>
      <c r="S30" s="70" t="s">
        <v>1</v>
      </c>
    </row>
    <row r="31" spans="1:19" ht="15.75">
      <c r="A31" s="4" t="s">
        <v>204</v>
      </c>
      <c r="B31" s="18">
        <v>22</v>
      </c>
      <c r="C31" s="51" t="s">
        <v>128</v>
      </c>
      <c r="D31" s="79" t="s">
        <v>95</v>
      </c>
      <c r="E31" s="75">
        <v>2013</v>
      </c>
      <c r="F31" s="24">
        <v>42</v>
      </c>
      <c r="G31" s="82"/>
      <c r="H31" s="55"/>
      <c r="I31" s="16">
        <f>SUM(M31+R31)</f>
        <v>50</v>
      </c>
      <c r="J31" s="11"/>
      <c r="K31" s="94">
        <v>61</v>
      </c>
      <c r="L31" s="8">
        <v>8</v>
      </c>
      <c r="M31" s="58">
        <v>50</v>
      </c>
      <c r="N31" s="70" t="s">
        <v>1</v>
      </c>
      <c r="O31" s="11"/>
      <c r="P31" s="63"/>
      <c r="Q31" s="8"/>
      <c r="R31" s="71"/>
      <c r="S31" s="70" t="s">
        <v>1</v>
      </c>
    </row>
    <row r="32" spans="1:19" ht="15.75">
      <c r="A32" s="4" t="s">
        <v>204</v>
      </c>
      <c r="B32" s="18">
        <v>23</v>
      </c>
      <c r="C32" s="51" t="s">
        <v>136</v>
      </c>
      <c r="D32" s="78" t="s">
        <v>146</v>
      </c>
      <c r="E32" s="76">
        <v>2015</v>
      </c>
      <c r="F32" s="24">
        <v>52</v>
      </c>
      <c r="G32" s="82"/>
      <c r="H32" s="54"/>
      <c r="I32" s="16">
        <f>SUM(M32+R32)</f>
        <v>37.5</v>
      </c>
      <c r="J32" s="11"/>
      <c r="K32" s="94">
        <v>66</v>
      </c>
      <c r="L32" s="8">
        <v>10</v>
      </c>
      <c r="M32" s="58">
        <v>37.5</v>
      </c>
      <c r="N32" s="70" t="s">
        <v>1</v>
      </c>
      <c r="O32" s="11"/>
      <c r="P32" s="63"/>
      <c r="Q32" s="8"/>
      <c r="R32" s="71"/>
      <c r="S32" s="70" t="s">
        <v>1</v>
      </c>
    </row>
    <row r="33" spans="1:19" ht="15.75">
      <c r="A33" s="4" t="s">
        <v>204</v>
      </c>
      <c r="B33" s="18">
        <v>23</v>
      </c>
      <c r="C33" s="51" t="s">
        <v>137</v>
      </c>
      <c r="D33" s="78" t="s">
        <v>146</v>
      </c>
      <c r="E33" s="76">
        <v>2015</v>
      </c>
      <c r="F33" s="24">
        <v>47</v>
      </c>
      <c r="G33" s="82"/>
      <c r="H33" s="54"/>
      <c r="I33" s="16">
        <f>SUM(M33+R33)</f>
        <v>37.5</v>
      </c>
      <c r="J33" s="11"/>
      <c r="K33" s="94">
        <v>66</v>
      </c>
      <c r="L33" s="8">
        <v>10</v>
      </c>
      <c r="M33" s="58">
        <v>37.5</v>
      </c>
      <c r="N33" s="70" t="s">
        <v>1</v>
      </c>
      <c r="O33" s="11"/>
      <c r="P33" s="63"/>
      <c r="Q33" s="8"/>
      <c r="R33" s="71"/>
      <c r="S33" s="70" t="s">
        <v>1</v>
      </c>
    </row>
    <row r="34" spans="1:19" ht="15.75">
      <c r="A34" s="4" t="s">
        <v>204</v>
      </c>
      <c r="B34" s="18">
        <v>25</v>
      </c>
      <c r="C34" s="51" t="s">
        <v>134</v>
      </c>
      <c r="D34" s="79" t="s">
        <v>67</v>
      </c>
      <c r="E34" s="76">
        <v>2014</v>
      </c>
      <c r="F34" s="24">
        <v>52</v>
      </c>
      <c r="G34" s="82"/>
      <c r="H34" s="54"/>
      <c r="I34" s="16">
        <f>SUM(M34+R34)</f>
        <v>30</v>
      </c>
      <c r="J34" s="11"/>
      <c r="K34" s="94">
        <v>72</v>
      </c>
      <c r="L34" s="8">
        <v>12</v>
      </c>
      <c r="M34" s="58">
        <v>30</v>
      </c>
      <c r="N34" s="70" t="s">
        <v>1</v>
      </c>
      <c r="O34" s="11"/>
      <c r="P34" s="63"/>
      <c r="Q34" s="8"/>
      <c r="R34" s="71"/>
      <c r="S34" s="70" t="s">
        <v>1</v>
      </c>
    </row>
    <row r="35" spans="1:19" ht="15.75">
      <c r="A35" s="4" t="s">
        <v>204</v>
      </c>
      <c r="B35" s="18">
        <v>26</v>
      </c>
      <c r="C35" s="51" t="s">
        <v>162</v>
      </c>
      <c r="D35" s="78" t="s">
        <v>75</v>
      </c>
      <c r="E35" s="76">
        <v>2016</v>
      </c>
      <c r="F35" s="24">
        <v>48</v>
      </c>
      <c r="G35" s="82"/>
      <c r="H35" s="54"/>
      <c r="I35" s="16">
        <f>SUM(M35+R35)</f>
        <v>25</v>
      </c>
      <c r="J35" s="11"/>
      <c r="K35" s="94">
        <v>76</v>
      </c>
      <c r="L35" s="8">
        <v>13</v>
      </c>
      <c r="M35" s="58">
        <v>25</v>
      </c>
      <c r="N35" s="70" t="s">
        <v>1</v>
      </c>
      <c r="O35" s="11"/>
      <c r="P35" s="63"/>
      <c r="Q35" s="8"/>
      <c r="R35" s="71"/>
      <c r="S35" s="70" t="s">
        <v>1</v>
      </c>
    </row>
    <row r="36" spans="1:19" ht="15.75">
      <c r="A36" s="4" t="s">
        <v>204</v>
      </c>
      <c r="B36" s="18">
        <v>27</v>
      </c>
      <c r="C36" s="51" t="s">
        <v>139</v>
      </c>
      <c r="D36" s="79" t="s">
        <v>95</v>
      </c>
      <c r="E36" s="76">
        <v>2015</v>
      </c>
      <c r="F36" s="24"/>
      <c r="G36" s="82"/>
      <c r="H36" s="54"/>
      <c r="I36" s="16">
        <f>SUM(M36+R36)</f>
        <v>0</v>
      </c>
      <c r="J36" s="11"/>
      <c r="K36" s="63"/>
      <c r="L36" s="8"/>
      <c r="M36" s="58"/>
      <c r="N36" s="70"/>
      <c r="O36" s="11"/>
      <c r="P36" s="63"/>
      <c r="Q36" s="8"/>
      <c r="R36" s="58"/>
      <c r="S36" s="70"/>
    </row>
  </sheetData>
  <sortState ref="A10:R36">
    <sortCondition descending="1" ref="I10:I36"/>
  </sortState>
  <mergeCells count="19">
    <mergeCell ref="K1:N2"/>
    <mergeCell ref="K5:N5"/>
    <mergeCell ref="M9:N9"/>
    <mergeCell ref="B1:I4"/>
    <mergeCell ref="C8:C9"/>
    <mergeCell ref="D8:D9"/>
    <mergeCell ref="E8:E9"/>
    <mergeCell ref="F8:F9"/>
    <mergeCell ref="G8:G9"/>
    <mergeCell ref="I7:I9"/>
    <mergeCell ref="K7:N7"/>
    <mergeCell ref="K6:N6"/>
    <mergeCell ref="K8:N8"/>
    <mergeCell ref="R9:S9"/>
    <mergeCell ref="P1:S2"/>
    <mergeCell ref="P5:S5"/>
    <mergeCell ref="P6:S6"/>
    <mergeCell ref="P7:S7"/>
    <mergeCell ref="P8:S8"/>
  </mergeCells>
  <pageMargins left="0.41" right="0.25" top="0.6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S17"/>
  <sheetViews>
    <sheetView workbookViewId="0">
      <selection activeCell="R10" sqref="R10:R14"/>
    </sheetView>
  </sheetViews>
  <sheetFormatPr baseColWidth="10" defaultRowHeight="15"/>
  <cols>
    <col min="1" max="1" width="2.28515625" style="1" bestFit="1" customWidth="1"/>
    <col min="2" max="2" width="3" style="17" bestFit="1" customWidth="1"/>
    <col min="3" max="3" width="23.28515625" style="17" customWidth="1"/>
    <col min="4" max="4" width="19.28515625" style="17" customWidth="1"/>
    <col min="5" max="5" width="6.85546875" style="17" bestFit="1" customWidth="1"/>
    <col min="6" max="6" width="5.42578125" style="20" bestFit="1" customWidth="1"/>
    <col min="7" max="7" width="4.85546875" style="21" bestFit="1" customWidth="1"/>
    <col min="8" max="8" width="0.85546875" style="1" customWidth="1"/>
    <col min="9" max="9" width="20.7109375" style="4" bestFit="1" customWidth="1"/>
    <col min="10" max="10" width="0.85546875" style="4" customWidth="1"/>
    <col min="11" max="11" width="7.85546875" style="1" customWidth="1"/>
    <col min="12" max="12" width="6.7109375" style="1" customWidth="1"/>
    <col min="13" max="13" width="6.28515625" style="1" customWidth="1"/>
    <col min="14" max="14" width="4" style="1" customWidth="1"/>
    <col min="15" max="15" width="0.85546875" style="4" customWidth="1"/>
    <col min="16" max="16" width="7.85546875" style="1" customWidth="1"/>
    <col min="17" max="17" width="6.7109375" style="1" customWidth="1"/>
    <col min="18" max="18" width="6.28515625" style="1" customWidth="1"/>
    <col min="19" max="19" width="4" style="1" customWidth="1"/>
    <col min="20" max="16384" width="11.42578125" style="1"/>
  </cols>
  <sheetData>
    <row r="1" spans="1:19" ht="15.75" thickTop="1">
      <c r="B1" s="124"/>
      <c r="C1" s="125"/>
      <c r="D1" s="125"/>
      <c r="E1" s="125"/>
      <c r="F1" s="125"/>
      <c r="G1" s="125"/>
      <c r="H1" s="125"/>
      <c r="I1" s="126"/>
      <c r="K1" s="109"/>
      <c r="L1" s="109"/>
      <c r="M1" s="109"/>
      <c r="N1" s="109"/>
      <c r="P1" s="109"/>
      <c r="Q1" s="109"/>
      <c r="R1" s="109"/>
      <c r="S1" s="109"/>
    </row>
    <row r="2" spans="1:19">
      <c r="B2" s="127"/>
      <c r="C2" s="128"/>
      <c r="D2" s="128"/>
      <c r="E2" s="128"/>
      <c r="F2" s="128"/>
      <c r="G2" s="128"/>
      <c r="H2" s="128"/>
      <c r="I2" s="129"/>
      <c r="K2" s="109"/>
      <c r="L2" s="109"/>
      <c r="M2" s="109"/>
      <c r="N2" s="109"/>
      <c r="P2" s="109"/>
      <c r="Q2" s="109"/>
      <c r="R2" s="109"/>
      <c r="S2" s="109"/>
    </row>
    <row r="3" spans="1:19">
      <c r="B3" s="127"/>
      <c r="C3" s="128"/>
      <c r="D3" s="128"/>
      <c r="E3" s="128"/>
      <c r="F3" s="128"/>
      <c r="G3" s="128"/>
      <c r="H3" s="128"/>
      <c r="I3" s="129"/>
    </row>
    <row r="4" spans="1:19" ht="15.75" thickBot="1">
      <c r="B4" s="130"/>
      <c r="C4" s="131"/>
      <c r="D4" s="131"/>
      <c r="E4" s="131"/>
      <c r="F4" s="131"/>
      <c r="G4" s="131"/>
      <c r="H4" s="131"/>
      <c r="I4" s="132"/>
      <c r="K4" s="158"/>
      <c r="L4" s="158"/>
      <c r="M4" s="158"/>
      <c r="N4" s="158"/>
      <c r="P4" s="158"/>
      <c r="Q4" s="158"/>
      <c r="R4" s="158"/>
      <c r="S4" s="158"/>
    </row>
    <row r="5" spans="1:19" ht="16.5" thickTop="1">
      <c r="C5" s="73" t="s">
        <v>41</v>
      </c>
      <c r="H5" s="5"/>
      <c r="I5" s="12" t="s">
        <v>3</v>
      </c>
      <c r="J5" s="14"/>
      <c r="K5" s="110" t="s">
        <v>44</v>
      </c>
      <c r="L5" s="111"/>
      <c r="M5" s="111"/>
      <c r="N5" s="112"/>
      <c r="O5" s="14"/>
      <c r="P5" s="110" t="s">
        <v>46</v>
      </c>
      <c r="Q5" s="111"/>
      <c r="R5" s="111"/>
      <c r="S5" s="112"/>
    </row>
    <row r="6" spans="1:19" ht="15" customHeight="1">
      <c r="D6" s="46" t="s">
        <v>155</v>
      </c>
      <c r="H6" s="5"/>
      <c r="I6" s="13" t="s">
        <v>8</v>
      </c>
      <c r="J6" s="15"/>
      <c r="K6" s="113" t="s">
        <v>159</v>
      </c>
      <c r="L6" s="114"/>
      <c r="M6" s="114"/>
      <c r="N6" s="115"/>
      <c r="O6" s="15"/>
      <c r="P6" s="113" t="s">
        <v>185</v>
      </c>
      <c r="Q6" s="114"/>
      <c r="R6" s="114"/>
      <c r="S6" s="115"/>
    </row>
    <row r="7" spans="1:19" ht="13.5" customHeight="1">
      <c r="D7" s="77" t="s">
        <v>157</v>
      </c>
      <c r="E7" s="19" t="s">
        <v>12</v>
      </c>
      <c r="G7" s="22"/>
      <c r="H7" s="6"/>
      <c r="I7" s="133" t="s">
        <v>5</v>
      </c>
      <c r="J7" s="10"/>
      <c r="K7" s="116"/>
      <c r="L7" s="117"/>
      <c r="M7" s="117"/>
      <c r="N7" s="118"/>
      <c r="O7" s="10"/>
      <c r="P7" s="154" t="s">
        <v>168</v>
      </c>
      <c r="Q7" s="154"/>
      <c r="R7" s="154"/>
      <c r="S7" s="154"/>
    </row>
    <row r="8" spans="1:19" ht="15" customHeight="1">
      <c r="C8" s="136" t="s">
        <v>166</v>
      </c>
      <c r="D8" s="136" t="s">
        <v>43</v>
      </c>
      <c r="E8" s="136" t="s">
        <v>9</v>
      </c>
      <c r="F8" s="138" t="s">
        <v>10</v>
      </c>
      <c r="G8" s="140" t="s">
        <v>11</v>
      </c>
      <c r="H8" s="7"/>
      <c r="I8" s="153"/>
      <c r="J8" s="11"/>
      <c r="K8" s="119"/>
      <c r="L8" s="120"/>
      <c r="M8" s="120"/>
      <c r="N8" s="121"/>
      <c r="O8" s="11"/>
      <c r="P8" s="155" t="s">
        <v>169</v>
      </c>
      <c r="Q8" s="156"/>
      <c r="R8" s="156"/>
      <c r="S8" s="157"/>
    </row>
    <row r="9" spans="1:19" ht="15" customHeight="1">
      <c r="C9" s="137"/>
      <c r="D9" s="151"/>
      <c r="E9" s="151"/>
      <c r="F9" s="152"/>
      <c r="G9" s="142"/>
      <c r="H9" s="7"/>
      <c r="I9" s="153"/>
      <c r="J9" s="11"/>
      <c r="K9" s="64"/>
      <c r="L9" s="64" t="s">
        <v>4</v>
      </c>
      <c r="M9" s="122" t="s">
        <v>20</v>
      </c>
      <c r="N9" s="123"/>
      <c r="O9" s="11"/>
      <c r="P9" s="64"/>
      <c r="Q9" s="64" t="s">
        <v>4</v>
      </c>
      <c r="R9" s="122" t="s">
        <v>20</v>
      </c>
      <c r="S9" s="123"/>
    </row>
    <row r="10" spans="1:19" ht="15" customHeight="1">
      <c r="A10" s="1" t="s">
        <v>203</v>
      </c>
      <c r="B10" s="18">
        <v>1</v>
      </c>
      <c r="C10" s="51" t="s">
        <v>149</v>
      </c>
      <c r="D10" s="78" t="s">
        <v>73</v>
      </c>
      <c r="E10" s="75">
        <v>2013</v>
      </c>
      <c r="F10" s="24">
        <v>49</v>
      </c>
      <c r="G10" s="83">
        <v>40</v>
      </c>
      <c r="H10" s="5"/>
      <c r="I10" s="16">
        <f>SUM(M10+R10)</f>
        <v>284</v>
      </c>
      <c r="J10" s="11"/>
      <c r="K10" s="67"/>
      <c r="L10" s="68">
        <v>3</v>
      </c>
      <c r="M10" s="32">
        <v>84</v>
      </c>
      <c r="N10" s="70" t="s">
        <v>1</v>
      </c>
      <c r="O10" s="11"/>
      <c r="P10" s="97">
        <v>103</v>
      </c>
      <c r="Q10" s="68">
        <v>1</v>
      </c>
      <c r="R10" s="33">
        <v>200</v>
      </c>
      <c r="S10" s="9" t="s">
        <v>1</v>
      </c>
    </row>
    <row r="11" spans="1:19" ht="15" customHeight="1">
      <c r="A11" s="1" t="s">
        <v>203</v>
      </c>
      <c r="B11" s="18">
        <v>1</v>
      </c>
      <c r="C11" s="51" t="s">
        <v>147</v>
      </c>
      <c r="D11" s="79" t="s">
        <v>102</v>
      </c>
      <c r="E11" s="75">
        <v>2013</v>
      </c>
      <c r="F11" s="23">
        <v>44</v>
      </c>
      <c r="G11" s="84">
        <v>44</v>
      </c>
      <c r="H11" s="5"/>
      <c r="I11" s="16">
        <f>SUM(M11+R11)</f>
        <v>284</v>
      </c>
      <c r="J11" s="11"/>
      <c r="K11" s="63"/>
      <c r="L11" s="8">
        <v>1</v>
      </c>
      <c r="M11" s="32">
        <v>100</v>
      </c>
      <c r="N11" s="9" t="s">
        <v>1</v>
      </c>
      <c r="O11" s="11"/>
      <c r="P11" s="87">
        <v>108</v>
      </c>
      <c r="Q11" s="8">
        <v>2</v>
      </c>
      <c r="R11" s="33">
        <v>184</v>
      </c>
      <c r="S11" s="9" t="s">
        <v>1</v>
      </c>
    </row>
    <row r="12" spans="1:19" ht="15" customHeight="1">
      <c r="A12" s="1" t="s">
        <v>203</v>
      </c>
      <c r="B12" s="18">
        <v>3</v>
      </c>
      <c r="C12" s="51" t="s">
        <v>148</v>
      </c>
      <c r="D12" s="78" t="s">
        <v>153</v>
      </c>
      <c r="E12" s="75">
        <v>2013</v>
      </c>
      <c r="F12" s="23">
        <v>41</v>
      </c>
      <c r="G12" s="83">
        <v>41</v>
      </c>
      <c r="H12" s="5"/>
      <c r="I12" s="16">
        <f>SUM(M12+R12)</f>
        <v>260</v>
      </c>
      <c r="J12" s="11"/>
      <c r="K12" s="63"/>
      <c r="L12" s="8">
        <v>2</v>
      </c>
      <c r="M12" s="32">
        <v>92</v>
      </c>
      <c r="N12" s="9" t="s">
        <v>1</v>
      </c>
      <c r="O12" s="11"/>
      <c r="P12" s="87">
        <v>118</v>
      </c>
      <c r="Q12" s="8">
        <v>3</v>
      </c>
      <c r="R12" s="33">
        <v>168</v>
      </c>
      <c r="S12" s="9" t="s">
        <v>1</v>
      </c>
    </row>
    <row r="13" spans="1:19" ht="15" customHeight="1">
      <c r="A13" s="4" t="s">
        <v>203</v>
      </c>
      <c r="B13" s="18">
        <v>4</v>
      </c>
      <c r="C13" s="51" t="s">
        <v>150</v>
      </c>
      <c r="D13" s="79" t="s">
        <v>71</v>
      </c>
      <c r="E13" s="75">
        <v>2013</v>
      </c>
      <c r="F13" s="24">
        <v>42</v>
      </c>
      <c r="G13" s="83">
        <v>41</v>
      </c>
      <c r="H13" s="5"/>
      <c r="I13" s="16">
        <f>SUM(M13+R13)</f>
        <v>217</v>
      </c>
      <c r="J13" s="11"/>
      <c r="K13" s="63"/>
      <c r="L13" s="8">
        <v>5</v>
      </c>
      <c r="M13" s="32">
        <v>67</v>
      </c>
      <c r="N13" s="9" t="s">
        <v>1</v>
      </c>
      <c r="O13" s="11"/>
      <c r="P13" s="87">
        <v>126</v>
      </c>
      <c r="Q13" s="8">
        <v>4</v>
      </c>
      <c r="R13" s="33">
        <v>150</v>
      </c>
      <c r="S13" s="9" t="s">
        <v>1</v>
      </c>
    </row>
    <row r="14" spans="1:19" ht="15" customHeight="1">
      <c r="A14" s="4" t="s">
        <v>204</v>
      </c>
      <c r="B14" s="18">
        <v>5</v>
      </c>
      <c r="C14" s="51" t="s">
        <v>152</v>
      </c>
      <c r="D14" s="79" t="s">
        <v>154</v>
      </c>
      <c r="E14" s="76">
        <v>2014</v>
      </c>
      <c r="F14" s="24">
        <v>54</v>
      </c>
      <c r="G14" s="83">
        <v>54</v>
      </c>
      <c r="H14" s="5"/>
      <c r="I14" s="16">
        <f>SUM(M14+R14)</f>
        <v>160</v>
      </c>
      <c r="J14" s="11"/>
      <c r="K14" s="63"/>
      <c r="L14" s="8">
        <v>6</v>
      </c>
      <c r="M14" s="32">
        <v>60</v>
      </c>
      <c r="N14" s="9" t="s">
        <v>1</v>
      </c>
      <c r="O14" s="11"/>
      <c r="P14" s="94">
        <v>54</v>
      </c>
      <c r="Q14" s="8">
        <v>1</v>
      </c>
      <c r="R14" s="58">
        <v>100</v>
      </c>
      <c r="S14" s="9" t="s">
        <v>1</v>
      </c>
    </row>
    <row r="15" spans="1:19" ht="15" customHeight="1">
      <c r="B15" s="18">
        <v>6</v>
      </c>
      <c r="C15" s="51" t="s">
        <v>156</v>
      </c>
      <c r="D15" s="78" t="s">
        <v>75</v>
      </c>
      <c r="E15" s="86">
        <v>2013</v>
      </c>
      <c r="F15" s="24">
        <v>53</v>
      </c>
      <c r="G15" s="83"/>
      <c r="H15" s="5"/>
      <c r="I15" s="16">
        <f>SUM(M15+R15)</f>
        <v>75</v>
      </c>
      <c r="J15" s="11"/>
      <c r="K15" s="63"/>
      <c r="L15" s="8">
        <v>4</v>
      </c>
      <c r="M15" s="32">
        <v>75</v>
      </c>
      <c r="N15" s="9" t="s">
        <v>1</v>
      </c>
      <c r="O15" s="11"/>
      <c r="P15" s="63"/>
      <c r="Q15" s="8"/>
      <c r="R15" s="58"/>
      <c r="S15" s="9" t="s">
        <v>1</v>
      </c>
    </row>
    <row r="16" spans="1:19" ht="15" customHeight="1">
      <c r="B16" s="18">
        <v>7</v>
      </c>
      <c r="C16" s="51" t="s">
        <v>151</v>
      </c>
      <c r="D16" s="79" t="s">
        <v>154</v>
      </c>
      <c r="E16" s="75">
        <v>2013</v>
      </c>
      <c r="F16" s="24">
        <v>54</v>
      </c>
      <c r="G16" s="83"/>
      <c r="H16" s="5"/>
      <c r="I16" s="16">
        <f t="shared" ref="I11:I17" si="0">SUM(M16+R16)</f>
        <v>55</v>
      </c>
      <c r="J16" s="11"/>
      <c r="K16" s="63"/>
      <c r="L16" s="8">
        <v>7</v>
      </c>
      <c r="M16" s="32">
        <v>55</v>
      </c>
      <c r="N16" s="9" t="s">
        <v>1</v>
      </c>
      <c r="O16" s="11"/>
      <c r="P16" s="63"/>
      <c r="Q16" s="8"/>
      <c r="R16" s="58"/>
      <c r="S16" s="9" t="s">
        <v>1</v>
      </c>
    </row>
    <row r="17" spans="2:19" ht="15" customHeight="1">
      <c r="B17" s="18">
        <v>8</v>
      </c>
      <c r="C17" s="51" t="s">
        <v>167</v>
      </c>
      <c r="D17" s="79" t="s">
        <v>69</v>
      </c>
      <c r="E17" s="76">
        <v>2014</v>
      </c>
      <c r="F17" s="24"/>
      <c r="G17" s="83"/>
      <c r="H17" s="5"/>
      <c r="I17" s="16">
        <f t="shared" si="0"/>
        <v>0</v>
      </c>
      <c r="J17" s="11"/>
      <c r="K17" s="63"/>
      <c r="L17" s="8"/>
      <c r="M17" s="58"/>
      <c r="N17" s="9"/>
      <c r="O17" s="11"/>
      <c r="P17" s="63"/>
      <c r="Q17" s="8"/>
      <c r="R17" s="58"/>
      <c r="S17" s="9"/>
    </row>
  </sheetData>
  <sortState ref="A10:R15">
    <sortCondition descending="1" ref="I10:I15"/>
  </sortState>
  <mergeCells count="19">
    <mergeCell ref="K1:N2"/>
    <mergeCell ref="K5:N5"/>
    <mergeCell ref="K6:N8"/>
    <mergeCell ref="M9:N9"/>
    <mergeCell ref="B1:I4"/>
    <mergeCell ref="C8:C9"/>
    <mergeCell ref="D8:D9"/>
    <mergeCell ref="E8:E9"/>
    <mergeCell ref="F8:F9"/>
    <mergeCell ref="G8:G9"/>
    <mergeCell ref="I7:I9"/>
    <mergeCell ref="K4:N4"/>
    <mergeCell ref="P1:S2"/>
    <mergeCell ref="P4:S4"/>
    <mergeCell ref="P5:S5"/>
    <mergeCell ref="R9:S9"/>
    <mergeCell ref="P6:S6"/>
    <mergeCell ref="P7:S7"/>
    <mergeCell ref="P8:S8"/>
  </mergeCells>
  <pageMargins left="0.41" right="0.25" top="0.65" bottom="0.75" header="0.3" footer="0.3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published="0"/>
  <dimension ref="A1:G69"/>
  <sheetViews>
    <sheetView zoomScaleNormal="100" workbookViewId="0">
      <selection activeCell="F2" sqref="F2"/>
    </sheetView>
  </sheetViews>
  <sheetFormatPr baseColWidth="10" defaultRowHeight="15"/>
  <cols>
    <col min="3" max="3" width="6" bestFit="1" customWidth="1"/>
    <col min="4" max="4" width="2" style="101" customWidth="1"/>
  </cols>
  <sheetData>
    <row r="1" spans="1:7">
      <c r="A1" s="102">
        <v>44962</v>
      </c>
      <c r="B1" s="35" t="s">
        <v>29</v>
      </c>
      <c r="C1" t="s">
        <v>215</v>
      </c>
      <c r="E1" s="102">
        <v>44976</v>
      </c>
      <c r="F1" s="35" t="s">
        <v>192</v>
      </c>
      <c r="G1" t="s">
        <v>215</v>
      </c>
    </row>
    <row r="2" spans="1:7">
      <c r="A2" t="s">
        <v>180</v>
      </c>
    </row>
    <row r="3" spans="1:7">
      <c r="A3" s="78" t="s">
        <v>144</v>
      </c>
      <c r="B3" s="33">
        <v>200</v>
      </c>
      <c r="E3" s="78" t="s">
        <v>144</v>
      </c>
      <c r="F3" s="33">
        <v>200</v>
      </c>
    </row>
    <row r="4" spans="1:7">
      <c r="A4" s="78" t="s">
        <v>144</v>
      </c>
      <c r="B4" s="58">
        <v>60.6</v>
      </c>
      <c r="C4">
        <f>SUM(B3:B4)</f>
        <v>260.60000000000002</v>
      </c>
      <c r="E4" s="78" t="s">
        <v>144</v>
      </c>
      <c r="F4" s="58">
        <v>67</v>
      </c>
      <c r="G4">
        <v>267</v>
      </c>
    </row>
    <row r="5" spans="1:7">
      <c r="A5" s="78" t="s">
        <v>146</v>
      </c>
      <c r="B5" s="58">
        <v>37.5</v>
      </c>
      <c r="E5" s="79" t="s">
        <v>154</v>
      </c>
      <c r="F5" s="58">
        <v>100</v>
      </c>
      <c r="G5">
        <v>100</v>
      </c>
    </row>
    <row r="6" spans="1:7">
      <c r="A6" s="78" t="s">
        <v>146</v>
      </c>
      <c r="B6" s="58">
        <v>37.5</v>
      </c>
      <c r="C6">
        <f>SUM(B5:B6)</f>
        <v>75</v>
      </c>
      <c r="E6" s="78" t="s">
        <v>74</v>
      </c>
      <c r="F6" s="33">
        <v>110</v>
      </c>
      <c r="G6">
        <v>110</v>
      </c>
    </row>
    <row r="7" spans="1:7">
      <c r="A7" s="79" t="s">
        <v>154</v>
      </c>
      <c r="B7" s="58">
        <v>60</v>
      </c>
      <c r="E7" s="79" t="s">
        <v>101</v>
      </c>
      <c r="F7" s="33">
        <v>168</v>
      </c>
    </row>
    <row r="8" spans="1:7">
      <c r="A8" s="79" t="s">
        <v>154</v>
      </c>
      <c r="B8" s="58">
        <v>55</v>
      </c>
      <c r="C8" s="103" t="s">
        <v>193</v>
      </c>
      <c r="E8" s="79" t="s">
        <v>101</v>
      </c>
      <c r="F8" s="33">
        <v>184</v>
      </c>
      <c r="G8">
        <f>SUM(F7:F8)</f>
        <v>352</v>
      </c>
    </row>
    <row r="9" spans="1:7">
      <c r="A9" s="78" t="s">
        <v>74</v>
      </c>
      <c r="B9" s="33">
        <v>127</v>
      </c>
      <c r="C9">
        <v>127</v>
      </c>
      <c r="E9" s="79" t="s">
        <v>142</v>
      </c>
      <c r="F9" s="58">
        <v>92</v>
      </c>
      <c r="G9">
        <v>92</v>
      </c>
    </row>
    <row r="10" spans="1:7">
      <c r="A10" s="79" t="s">
        <v>101</v>
      </c>
      <c r="B10" s="33">
        <v>50</v>
      </c>
      <c r="C10">
        <v>50</v>
      </c>
      <c r="E10" s="79" t="s">
        <v>145</v>
      </c>
      <c r="F10" s="33">
        <v>134</v>
      </c>
      <c r="G10">
        <v>134</v>
      </c>
    </row>
    <row r="11" spans="1:7">
      <c r="A11" s="79" t="s">
        <v>145</v>
      </c>
      <c r="B11" s="33">
        <v>159</v>
      </c>
      <c r="C11">
        <v>159</v>
      </c>
      <c r="E11" s="79" t="s">
        <v>99</v>
      </c>
      <c r="F11" s="33">
        <v>184</v>
      </c>
      <c r="G11">
        <v>184</v>
      </c>
    </row>
    <row r="12" spans="1:7">
      <c r="A12" s="79" t="s">
        <v>99</v>
      </c>
      <c r="B12" s="33">
        <v>105</v>
      </c>
      <c r="C12">
        <v>105</v>
      </c>
      <c r="E12" s="78" t="s">
        <v>73</v>
      </c>
      <c r="F12" s="33">
        <v>127</v>
      </c>
    </row>
    <row r="13" spans="1:7">
      <c r="A13" s="78" t="s">
        <v>73</v>
      </c>
      <c r="B13" s="33">
        <v>50</v>
      </c>
      <c r="E13" s="78" t="s">
        <v>73</v>
      </c>
      <c r="F13" s="33">
        <v>200</v>
      </c>
      <c r="G13">
        <f>SUM(F12:F13)</f>
        <v>327</v>
      </c>
    </row>
    <row r="14" spans="1:7">
      <c r="A14" s="78" t="s">
        <v>73</v>
      </c>
      <c r="B14" s="58">
        <v>1</v>
      </c>
      <c r="E14" s="79" t="s">
        <v>208</v>
      </c>
      <c r="F14" s="33">
        <v>55</v>
      </c>
      <c r="G14">
        <v>55</v>
      </c>
    </row>
    <row r="15" spans="1:7">
      <c r="A15" s="78" t="s">
        <v>73</v>
      </c>
      <c r="B15" s="58">
        <v>84</v>
      </c>
      <c r="C15">
        <f>SUM(B13:B15)</f>
        <v>135</v>
      </c>
      <c r="E15" s="78" t="s">
        <v>93</v>
      </c>
      <c r="F15" s="33">
        <v>105</v>
      </c>
    </row>
    <row r="16" spans="1:7">
      <c r="A16" s="78" t="s">
        <v>93</v>
      </c>
      <c r="B16" s="33">
        <v>25</v>
      </c>
      <c r="E16" s="78" t="s">
        <v>93</v>
      </c>
      <c r="F16" s="58">
        <v>55</v>
      </c>
      <c r="G16">
        <f>SUM(F15:F16)</f>
        <v>160</v>
      </c>
    </row>
    <row r="17" spans="1:7">
      <c r="A17" s="78" t="s">
        <v>93</v>
      </c>
      <c r="B17" s="33">
        <v>16</v>
      </c>
      <c r="E17" s="79" t="s">
        <v>95</v>
      </c>
      <c r="F17" s="33">
        <v>90</v>
      </c>
    </row>
    <row r="18" spans="1:7">
      <c r="A18" s="78" t="s">
        <v>93</v>
      </c>
      <c r="B18" s="58">
        <v>96</v>
      </c>
      <c r="E18" s="79" t="s">
        <v>95</v>
      </c>
      <c r="F18" s="33">
        <v>75</v>
      </c>
    </row>
    <row r="19" spans="1:7">
      <c r="A19" s="78" t="s">
        <v>93</v>
      </c>
      <c r="B19" s="58">
        <v>45</v>
      </c>
      <c r="C19">
        <f>SUM(B16:B19)</f>
        <v>182</v>
      </c>
      <c r="E19" s="79" t="s">
        <v>95</v>
      </c>
      <c r="F19" s="33">
        <v>30</v>
      </c>
    </row>
    <row r="20" spans="1:7">
      <c r="A20" s="79" t="s">
        <v>95</v>
      </c>
      <c r="B20" s="33">
        <v>127</v>
      </c>
      <c r="E20" s="79" t="s">
        <v>95</v>
      </c>
      <c r="F20" s="33">
        <v>134</v>
      </c>
    </row>
    <row r="21" spans="1:7">
      <c r="A21" s="79" t="s">
        <v>95</v>
      </c>
      <c r="B21" s="33">
        <v>18</v>
      </c>
      <c r="E21" s="79" t="s">
        <v>95</v>
      </c>
      <c r="F21" s="33">
        <v>120</v>
      </c>
      <c r="G21">
        <f>SUM(F17:F21)</f>
        <v>449</v>
      </c>
    </row>
    <row r="22" spans="1:7">
      <c r="A22" s="79" t="s">
        <v>95</v>
      </c>
      <c r="B22" s="58">
        <v>84</v>
      </c>
      <c r="E22" s="79" t="s">
        <v>71</v>
      </c>
      <c r="F22" s="33">
        <v>75</v>
      </c>
    </row>
    <row r="23" spans="1:7">
      <c r="A23" s="79" t="s">
        <v>95</v>
      </c>
      <c r="B23" s="58">
        <v>45</v>
      </c>
      <c r="E23" s="79" t="s">
        <v>71</v>
      </c>
      <c r="F23" s="58">
        <v>75</v>
      </c>
    </row>
    <row r="24" spans="1:7">
      <c r="A24" s="79" t="s">
        <v>95</v>
      </c>
      <c r="B24" s="33">
        <v>90</v>
      </c>
      <c r="E24" s="79" t="s">
        <v>71</v>
      </c>
      <c r="F24" s="33">
        <v>150</v>
      </c>
      <c r="G24">
        <f>SUM(F22:F24)</f>
        <v>300</v>
      </c>
    </row>
    <row r="25" spans="1:7">
      <c r="A25" s="79" t="s">
        <v>95</v>
      </c>
      <c r="B25" s="58">
        <v>60.6</v>
      </c>
      <c r="E25" s="78" t="s">
        <v>68</v>
      </c>
      <c r="F25" s="33">
        <v>168</v>
      </c>
      <c r="G25">
        <v>168</v>
      </c>
    </row>
    <row r="26" spans="1:7">
      <c r="A26" s="79" t="s">
        <v>95</v>
      </c>
      <c r="B26" s="58">
        <v>50</v>
      </c>
      <c r="C26">
        <f>SUM(B20:B26)</f>
        <v>474.6</v>
      </c>
      <c r="E26" s="78" t="s">
        <v>96</v>
      </c>
      <c r="F26" s="33">
        <v>127</v>
      </c>
      <c r="G26">
        <v>127</v>
      </c>
    </row>
    <row r="27" spans="1:7">
      <c r="A27" s="79" t="s">
        <v>71</v>
      </c>
      <c r="B27" s="33">
        <v>85</v>
      </c>
      <c r="E27" s="79" t="s">
        <v>69</v>
      </c>
      <c r="F27" s="33">
        <v>200</v>
      </c>
    </row>
    <row r="28" spans="1:7">
      <c r="A28" s="79" t="s">
        <v>71</v>
      </c>
      <c r="B28" s="33">
        <v>50</v>
      </c>
      <c r="E28" s="79" t="s">
        <v>69</v>
      </c>
      <c r="F28" s="32">
        <v>92</v>
      </c>
      <c r="G28">
        <f>SUM(F27:F28)</f>
        <v>292</v>
      </c>
    </row>
    <row r="29" spans="1:7">
      <c r="A29" s="79" t="s">
        <v>71</v>
      </c>
      <c r="B29" s="33">
        <v>110</v>
      </c>
      <c r="E29" s="78" t="s">
        <v>116</v>
      </c>
      <c r="F29" s="179">
        <v>176</v>
      </c>
    </row>
    <row r="30" spans="1:7">
      <c r="A30" s="79" t="s">
        <v>71</v>
      </c>
      <c r="B30" s="58">
        <v>67</v>
      </c>
      <c r="C30">
        <f>SUM(B27:B30)</f>
        <v>312</v>
      </c>
      <c r="E30" s="78" t="s">
        <v>116</v>
      </c>
      <c r="F30" s="179">
        <v>150</v>
      </c>
      <c r="G30">
        <f>SUM(F29:F30)</f>
        <v>326</v>
      </c>
    </row>
    <row r="31" spans="1:7">
      <c r="A31" s="78" t="s">
        <v>68</v>
      </c>
      <c r="B31" s="33">
        <v>4</v>
      </c>
      <c r="E31" s="78" t="s">
        <v>72</v>
      </c>
      <c r="F31" s="179">
        <v>105</v>
      </c>
      <c r="G31">
        <v>105</v>
      </c>
    </row>
    <row r="32" spans="1:7">
      <c r="A32" s="78" t="s">
        <v>68</v>
      </c>
      <c r="B32" s="58">
        <v>1.5</v>
      </c>
      <c r="E32" s="79" t="s">
        <v>117</v>
      </c>
      <c r="F32" s="32">
        <v>92</v>
      </c>
      <c r="G32">
        <v>92</v>
      </c>
    </row>
    <row r="33" spans="1:7">
      <c r="A33" s="78" t="s">
        <v>68</v>
      </c>
      <c r="B33" s="33">
        <v>184</v>
      </c>
      <c r="E33" s="78" t="s">
        <v>94</v>
      </c>
      <c r="F33" s="179">
        <v>150</v>
      </c>
      <c r="G33">
        <v>150</v>
      </c>
    </row>
    <row r="34" spans="1:7">
      <c r="A34" s="78" t="s">
        <v>68</v>
      </c>
      <c r="B34" s="33">
        <v>159</v>
      </c>
      <c r="C34">
        <f>SUM(B31:B34)</f>
        <v>348.5</v>
      </c>
      <c r="E34" s="78" t="s">
        <v>153</v>
      </c>
      <c r="F34" s="33">
        <v>168</v>
      </c>
      <c r="G34">
        <v>168</v>
      </c>
    </row>
    <row r="35" spans="1:7">
      <c r="A35" s="78" t="s">
        <v>75</v>
      </c>
      <c r="B35" s="33">
        <v>105</v>
      </c>
      <c r="E35" s="79" t="s">
        <v>67</v>
      </c>
      <c r="F35" s="33">
        <v>150</v>
      </c>
      <c r="G35">
        <v>150</v>
      </c>
    </row>
    <row r="36" spans="1:7">
      <c r="A36" s="78" t="s">
        <v>75</v>
      </c>
      <c r="B36" s="33">
        <v>100</v>
      </c>
      <c r="E36" s="79" t="s">
        <v>143</v>
      </c>
      <c r="F36" s="58">
        <v>60</v>
      </c>
      <c r="G36">
        <v>60</v>
      </c>
    </row>
    <row r="37" spans="1:7">
      <c r="A37" s="78" t="s">
        <v>75</v>
      </c>
      <c r="B37" s="58">
        <v>25</v>
      </c>
      <c r="E37" s="79" t="s">
        <v>211</v>
      </c>
      <c r="F37" s="33">
        <v>40</v>
      </c>
      <c r="G37" s="181">
        <v>40</v>
      </c>
    </row>
    <row r="38" spans="1:7">
      <c r="A38" s="78" t="s">
        <v>75</v>
      </c>
      <c r="B38" s="58">
        <v>75</v>
      </c>
      <c r="C38">
        <f>SUM(B35:B38)</f>
        <v>305</v>
      </c>
      <c r="E38" s="79" t="s">
        <v>76</v>
      </c>
      <c r="F38" s="33">
        <v>55</v>
      </c>
    </row>
    <row r="39" spans="1:7">
      <c r="A39" s="78" t="s">
        <v>96</v>
      </c>
      <c r="B39" s="33">
        <v>13</v>
      </c>
      <c r="E39" s="79" t="s">
        <v>76</v>
      </c>
      <c r="F39" s="33">
        <v>200</v>
      </c>
      <c r="G39">
        <f>SUM(F38:F39)</f>
        <v>255</v>
      </c>
    </row>
    <row r="40" spans="1:7">
      <c r="A40" s="78" t="s">
        <v>96</v>
      </c>
      <c r="B40" s="33">
        <v>134</v>
      </c>
      <c r="C40">
        <f>SUM(B39:B40)</f>
        <v>147</v>
      </c>
      <c r="E40" s="79" t="s">
        <v>102</v>
      </c>
      <c r="F40" s="33">
        <v>120</v>
      </c>
    </row>
    <row r="41" spans="1:7">
      <c r="A41" s="79" t="s">
        <v>69</v>
      </c>
      <c r="B41" s="33">
        <v>184</v>
      </c>
      <c r="E41" s="79" t="s">
        <v>102</v>
      </c>
      <c r="F41" s="33">
        <v>184</v>
      </c>
      <c r="G41" s="183" t="s">
        <v>219</v>
      </c>
    </row>
    <row r="42" spans="1:7">
      <c r="A42" s="79" t="s">
        <v>69</v>
      </c>
      <c r="B42" s="58">
        <v>84</v>
      </c>
      <c r="C42">
        <f>SUM(B41:B42)</f>
        <v>268</v>
      </c>
      <c r="E42" s="78" t="s">
        <v>66</v>
      </c>
      <c r="F42" s="33">
        <v>176</v>
      </c>
      <c r="G42">
        <v>176</v>
      </c>
    </row>
    <row r="43" spans="1:7">
      <c r="A43" s="78" t="s">
        <v>116</v>
      </c>
      <c r="B43" s="58">
        <v>40</v>
      </c>
    </row>
    <row r="44" spans="1:7">
      <c r="A44" s="78" t="s">
        <v>116</v>
      </c>
      <c r="B44" s="58">
        <v>35</v>
      </c>
      <c r="C44">
        <f>SUM(B43:B44)</f>
        <v>75</v>
      </c>
    </row>
    <row r="45" spans="1:7">
      <c r="A45" s="78" t="s">
        <v>72</v>
      </c>
      <c r="B45" s="33">
        <v>70</v>
      </c>
    </row>
    <row r="46" spans="1:7">
      <c r="A46" s="78" t="s">
        <v>72</v>
      </c>
      <c r="B46" s="58">
        <v>50</v>
      </c>
      <c r="C46">
        <f>SUM(B45:B46)</f>
        <v>120</v>
      </c>
    </row>
    <row r="47" spans="1:7">
      <c r="A47" s="79" t="s">
        <v>117</v>
      </c>
      <c r="B47" s="58">
        <v>67</v>
      </c>
    </row>
    <row r="48" spans="1:7">
      <c r="A48" s="79" t="s">
        <v>117</v>
      </c>
      <c r="B48" s="58">
        <v>75</v>
      </c>
      <c r="C48">
        <f>SUM(B47:B48)</f>
        <v>142</v>
      </c>
    </row>
    <row r="49" spans="1:3">
      <c r="A49" s="78" t="s">
        <v>94</v>
      </c>
      <c r="B49" s="33">
        <v>8</v>
      </c>
    </row>
    <row r="50" spans="1:3">
      <c r="A50" s="78" t="s">
        <v>94</v>
      </c>
      <c r="B50" s="58">
        <v>75</v>
      </c>
    </row>
    <row r="51" spans="1:3">
      <c r="A51" s="78" t="s">
        <v>94</v>
      </c>
      <c r="B51" s="58">
        <v>60</v>
      </c>
    </row>
    <row r="52" spans="1:3">
      <c r="A52" s="78" t="s">
        <v>94</v>
      </c>
      <c r="B52" s="58">
        <v>96</v>
      </c>
    </row>
    <row r="53" spans="1:3">
      <c r="A53" s="78" t="s">
        <v>94</v>
      </c>
      <c r="B53" s="58">
        <v>60.6</v>
      </c>
      <c r="C53">
        <f>SUM(B49:B53)</f>
        <v>299.60000000000002</v>
      </c>
    </row>
    <row r="54" spans="1:3">
      <c r="A54" s="78" t="s">
        <v>153</v>
      </c>
      <c r="B54" s="58">
        <v>92</v>
      </c>
      <c r="C54">
        <v>92</v>
      </c>
    </row>
    <row r="55" spans="1:3">
      <c r="A55" s="79" t="s">
        <v>67</v>
      </c>
      <c r="B55" s="33">
        <v>184</v>
      </c>
    </row>
    <row r="56" spans="1:3">
      <c r="A56" s="79" t="s">
        <v>67</v>
      </c>
      <c r="B56" s="58">
        <v>30</v>
      </c>
      <c r="C56">
        <f>SUM(B55:B56)</f>
        <v>214</v>
      </c>
    </row>
    <row r="57" spans="1:3">
      <c r="A57" s="78" t="s">
        <v>100</v>
      </c>
      <c r="B57" s="33">
        <v>85</v>
      </c>
      <c r="C57">
        <f t="shared" ref="C57" si="0">SUM(B57)</f>
        <v>85</v>
      </c>
    </row>
    <row r="58" spans="1:3">
      <c r="A58" s="78" t="s">
        <v>98</v>
      </c>
      <c r="B58" s="33">
        <v>6</v>
      </c>
      <c r="C58">
        <v>6</v>
      </c>
    </row>
    <row r="59" spans="1:3">
      <c r="A59" s="78" t="s">
        <v>97</v>
      </c>
      <c r="B59" s="33">
        <v>25</v>
      </c>
      <c r="C59">
        <v>25</v>
      </c>
    </row>
    <row r="60" spans="1:3">
      <c r="A60" s="79" t="s">
        <v>76</v>
      </c>
      <c r="B60" s="33">
        <v>13</v>
      </c>
    </row>
    <row r="61" spans="1:3">
      <c r="A61" s="79" t="s">
        <v>76</v>
      </c>
      <c r="B61" s="58">
        <v>92</v>
      </c>
      <c r="C61">
        <f>SUM(B60:B61)</f>
        <v>105</v>
      </c>
    </row>
    <row r="62" spans="1:3">
      <c r="A62" s="79" t="s">
        <v>102</v>
      </c>
      <c r="B62" s="33">
        <v>150</v>
      </c>
    </row>
    <row r="63" spans="1:3">
      <c r="A63" s="79" t="s">
        <v>102</v>
      </c>
      <c r="B63" s="58">
        <v>100</v>
      </c>
      <c r="C63">
        <f>SUM(B62:B63)</f>
        <v>250</v>
      </c>
    </row>
    <row r="64" spans="1:3">
      <c r="A64" s="78" t="s">
        <v>70</v>
      </c>
      <c r="B64" s="33">
        <v>184</v>
      </c>
    </row>
    <row r="65" spans="1:3">
      <c r="A65" s="78" t="s">
        <v>70</v>
      </c>
      <c r="B65" s="33">
        <v>10</v>
      </c>
    </row>
    <row r="66" spans="1:3">
      <c r="A66" s="78" t="s">
        <v>70</v>
      </c>
      <c r="B66" s="33">
        <v>120</v>
      </c>
      <c r="C66">
        <f>SUM(B64:B66)</f>
        <v>314</v>
      </c>
    </row>
    <row r="67" spans="1:3">
      <c r="A67" s="78" t="s">
        <v>66</v>
      </c>
      <c r="B67" s="33">
        <v>1.5</v>
      </c>
    </row>
    <row r="68" spans="1:3">
      <c r="A68" s="78" t="s">
        <v>66</v>
      </c>
      <c r="B68" s="58">
        <v>100</v>
      </c>
    </row>
    <row r="69" spans="1:3">
      <c r="A69" s="78" t="s">
        <v>66</v>
      </c>
      <c r="B69" s="58">
        <v>55</v>
      </c>
      <c r="C69">
        <f>SUM(B67:B69)</f>
        <v>156.5</v>
      </c>
    </row>
  </sheetData>
  <sortState ref="A3:B69">
    <sortCondition ref="A3:A69"/>
  </sortState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J41"/>
  <sheetViews>
    <sheetView workbookViewId="0">
      <selection activeCell="B8" sqref="B8:B9"/>
    </sheetView>
  </sheetViews>
  <sheetFormatPr baseColWidth="10" defaultRowHeight="15"/>
  <cols>
    <col min="1" max="1" width="3" style="60" bestFit="1" customWidth="1"/>
    <col min="2" max="2" width="23.5703125" style="60" customWidth="1"/>
    <col min="3" max="3" width="0.85546875" style="1" customWidth="1"/>
    <col min="4" max="4" width="20.7109375" style="4" bestFit="1" customWidth="1"/>
    <col min="5" max="5" width="0.85546875" style="4" customWidth="1"/>
    <col min="6" max="6" width="7.140625" style="1" customWidth="1"/>
    <col min="7" max="7" width="4" style="1" customWidth="1"/>
    <col min="8" max="8" width="0.85546875" style="4" customWidth="1"/>
    <col min="9" max="9" width="5.5703125" style="1" customWidth="1"/>
    <col min="10" max="10" width="4" style="1" customWidth="1"/>
    <col min="11" max="16384" width="11.42578125" style="1"/>
  </cols>
  <sheetData>
    <row r="1" spans="1:10" s="59" customFormat="1" ht="15.75" customHeight="1">
      <c r="A1" s="60"/>
      <c r="B1" s="60"/>
      <c r="C1" s="60"/>
      <c r="D1" s="60"/>
      <c r="E1" s="61"/>
      <c r="F1" s="62"/>
      <c r="G1" s="62"/>
      <c r="H1" s="61"/>
      <c r="I1" s="62"/>
      <c r="J1" s="62"/>
    </row>
    <row r="2" spans="1:10" s="59" customFormat="1">
      <c r="A2" s="60"/>
      <c r="B2" s="60"/>
      <c r="C2" s="60"/>
      <c r="D2" s="60"/>
      <c r="E2" s="61"/>
      <c r="F2" s="62"/>
      <c r="G2" s="62"/>
      <c r="H2" s="61"/>
      <c r="I2" s="62"/>
      <c r="J2" s="62"/>
    </row>
    <row r="3" spans="1:10" s="59" customFormat="1">
      <c r="A3" s="60"/>
      <c r="B3" s="60"/>
      <c r="C3" s="60"/>
      <c r="D3" s="60"/>
      <c r="E3" s="61"/>
      <c r="H3" s="61"/>
      <c r="I3" s="65"/>
      <c r="J3" s="65"/>
    </row>
    <row r="4" spans="1:10" s="59" customFormat="1">
      <c r="A4" s="60"/>
      <c r="B4" s="60"/>
      <c r="C4" s="60"/>
      <c r="D4" s="60"/>
      <c r="E4" s="61"/>
      <c r="H4" s="61"/>
      <c r="I4" s="65"/>
      <c r="J4" s="65"/>
    </row>
    <row r="5" spans="1:10" ht="15.75">
      <c r="C5" s="5"/>
      <c r="D5" s="12" t="s">
        <v>3</v>
      </c>
      <c r="E5" s="14"/>
      <c r="F5" s="111" t="s">
        <v>44</v>
      </c>
      <c r="G5" s="112"/>
      <c r="H5" s="14"/>
      <c r="I5" s="111" t="s">
        <v>46</v>
      </c>
      <c r="J5" s="112"/>
    </row>
    <row r="6" spans="1:10">
      <c r="B6" s="46" t="s">
        <v>220</v>
      </c>
      <c r="C6" s="5"/>
      <c r="D6" s="13" t="s">
        <v>39</v>
      </c>
      <c r="E6" s="15"/>
      <c r="F6" s="113" t="s">
        <v>45</v>
      </c>
      <c r="G6" s="159"/>
      <c r="H6" s="15"/>
      <c r="I6" s="113" t="s">
        <v>47</v>
      </c>
      <c r="J6" s="159"/>
    </row>
    <row r="7" spans="1:10" ht="13.5" customHeight="1">
      <c r="B7" s="47" t="s">
        <v>182</v>
      </c>
      <c r="C7" s="6"/>
      <c r="D7" s="164" t="s">
        <v>5</v>
      </c>
      <c r="E7" s="10"/>
      <c r="F7" s="160"/>
      <c r="G7" s="161"/>
      <c r="H7" s="10"/>
      <c r="I7" s="160"/>
      <c r="J7" s="161"/>
    </row>
    <row r="8" spans="1:10" ht="15.75" customHeight="1">
      <c r="B8" s="136" t="s">
        <v>43</v>
      </c>
      <c r="C8" s="7"/>
      <c r="D8" s="165"/>
      <c r="E8" s="11"/>
      <c r="F8" s="160"/>
      <c r="G8" s="161"/>
      <c r="H8" s="11"/>
      <c r="I8" s="160"/>
      <c r="J8" s="161"/>
    </row>
    <row r="9" spans="1:10" ht="15" customHeight="1">
      <c r="B9" s="151"/>
      <c r="C9" s="7"/>
      <c r="D9" s="166"/>
      <c r="E9" s="11"/>
      <c r="F9" s="162"/>
      <c r="G9" s="163"/>
      <c r="H9" s="11"/>
      <c r="I9" s="162"/>
      <c r="J9" s="163"/>
    </row>
    <row r="10" spans="1:10" ht="15.75">
      <c r="A10" s="18">
        <v>1</v>
      </c>
      <c r="B10" s="26" t="s">
        <v>35</v>
      </c>
      <c r="C10" s="5"/>
      <c r="D10" s="16">
        <f>SUM(F10+I10)</f>
        <v>923.6</v>
      </c>
      <c r="E10" s="11"/>
      <c r="F10" s="32">
        <v>474.6</v>
      </c>
      <c r="G10" s="9" t="s">
        <v>1</v>
      </c>
      <c r="H10" s="11"/>
      <c r="I10" s="71">
        <v>449</v>
      </c>
      <c r="J10" s="9" t="s">
        <v>1</v>
      </c>
    </row>
    <row r="11" spans="1:10" ht="15.75">
      <c r="A11" s="18">
        <v>2</v>
      </c>
      <c r="B11" s="26" t="s">
        <v>16</v>
      </c>
      <c r="C11" s="5"/>
      <c r="D11" s="16">
        <f>SUM(F11+I11)</f>
        <v>612</v>
      </c>
      <c r="E11" s="11"/>
      <c r="F11" s="32">
        <v>312</v>
      </c>
      <c r="G11" s="9" t="s">
        <v>1</v>
      </c>
      <c r="H11" s="11"/>
      <c r="I11" s="58">
        <v>300</v>
      </c>
      <c r="J11" s="9" t="s">
        <v>1</v>
      </c>
    </row>
    <row r="12" spans="1:10" ht="15.75">
      <c r="A12" s="18">
        <v>3</v>
      </c>
      <c r="B12" s="26" t="s">
        <v>19</v>
      </c>
      <c r="C12" s="5"/>
      <c r="D12" s="16">
        <f>SUM(F12+I12)</f>
        <v>560</v>
      </c>
      <c r="E12" s="11"/>
      <c r="F12" s="32">
        <v>268</v>
      </c>
      <c r="G12" s="9" t="s">
        <v>1</v>
      </c>
      <c r="H12" s="11"/>
      <c r="I12" s="58">
        <v>292</v>
      </c>
      <c r="J12" s="9" t="s">
        <v>1</v>
      </c>
    </row>
    <row r="13" spans="1:10" ht="15.75">
      <c r="A13" s="18">
        <v>4</v>
      </c>
      <c r="B13" s="98" t="s">
        <v>187</v>
      </c>
      <c r="C13" s="5"/>
      <c r="D13" s="16">
        <f>SUM(F13+I13)</f>
        <v>554</v>
      </c>
      <c r="E13" s="11"/>
      <c r="F13" s="32">
        <v>250</v>
      </c>
      <c r="G13" s="9" t="s">
        <v>1</v>
      </c>
      <c r="H13" s="11"/>
      <c r="I13" s="58">
        <v>304</v>
      </c>
      <c r="J13" s="9" t="s">
        <v>1</v>
      </c>
    </row>
    <row r="14" spans="1:10" ht="15.75" customHeight="1">
      <c r="A14" s="18">
        <v>5</v>
      </c>
      <c r="B14" s="25" t="s">
        <v>34</v>
      </c>
      <c r="C14" s="5"/>
      <c r="D14" s="16">
        <f>SUM(F14+I14)</f>
        <v>527.6</v>
      </c>
      <c r="E14" s="11"/>
      <c r="F14" s="41">
        <v>260.60000000000002</v>
      </c>
      <c r="G14" s="9" t="s">
        <v>1</v>
      </c>
      <c r="H14" s="11"/>
      <c r="I14" s="58">
        <v>267</v>
      </c>
      <c r="J14" s="9" t="s">
        <v>1</v>
      </c>
    </row>
    <row r="15" spans="1:10" ht="15.75">
      <c r="A15" s="18">
        <v>6</v>
      </c>
      <c r="B15" s="25" t="s">
        <v>17</v>
      </c>
      <c r="C15" s="5"/>
      <c r="D15" s="16">
        <f>SUM(F15+I15)</f>
        <v>507.5</v>
      </c>
      <c r="E15" s="11"/>
      <c r="F15" s="32">
        <v>339.5</v>
      </c>
      <c r="G15" s="9" t="s">
        <v>1</v>
      </c>
      <c r="H15" s="11"/>
      <c r="I15" s="58">
        <v>168</v>
      </c>
      <c r="J15" s="9" t="s">
        <v>1</v>
      </c>
    </row>
    <row r="16" spans="1:10" ht="15.75" customHeight="1">
      <c r="A16" s="18">
        <v>7</v>
      </c>
      <c r="B16" s="25" t="s">
        <v>173</v>
      </c>
      <c r="C16" s="5"/>
      <c r="D16" s="16">
        <f>SUM(F16+I16)</f>
        <v>462</v>
      </c>
      <c r="E16" s="11"/>
      <c r="F16" s="32">
        <v>135</v>
      </c>
      <c r="G16" s="9" t="s">
        <v>1</v>
      </c>
      <c r="H16" s="11"/>
      <c r="I16" s="58">
        <v>327</v>
      </c>
      <c r="J16" s="9" t="s">
        <v>1</v>
      </c>
    </row>
    <row r="17" spans="1:10" ht="15.75" customHeight="1">
      <c r="A17" s="18">
        <v>8</v>
      </c>
      <c r="B17" s="25" t="s">
        <v>31</v>
      </c>
      <c r="C17" s="5"/>
      <c r="D17" s="16">
        <f>SUM(F17+I17)</f>
        <v>449.6</v>
      </c>
      <c r="E17" s="11"/>
      <c r="F17" s="53">
        <v>299.60000000000002</v>
      </c>
      <c r="G17" s="9" t="s">
        <v>1</v>
      </c>
      <c r="H17" s="11"/>
      <c r="I17" s="180">
        <v>150</v>
      </c>
      <c r="J17" s="9" t="s">
        <v>1</v>
      </c>
    </row>
    <row r="18" spans="1:10" ht="15.75">
      <c r="A18" s="18">
        <v>9</v>
      </c>
      <c r="B18" s="98" t="s">
        <v>181</v>
      </c>
      <c r="C18" s="5"/>
      <c r="D18" s="16">
        <f>SUM(F18+I18)</f>
        <v>402</v>
      </c>
      <c r="E18" s="49"/>
      <c r="F18" s="32">
        <v>50</v>
      </c>
      <c r="G18" s="9" t="s">
        <v>1</v>
      </c>
      <c r="H18" s="49"/>
      <c r="I18" s="58">
        <v>352</v>
      </c>
      <c r="J18" s="9" t="s">
        <v>1</v>
      </c>
    </row>
    <row r="19" spans="1:10" ht="15.75">
      <c r="A19" s="18">
        <v>10</v>
      </c>
      <c r="B19" s="25" t="s">
        <v>175</v>
      </c>
      <c r="C19" s="5"/>
      <c r="D19" s="16">
        <f>SUM(F19+I19)</f>
        <v>401</v>
      </c>
      <c r="E19" s="11"/>
      <c r="F19" s="32">
        <v>75</v>
      </c>
      <c r="G19" s="9" t="s">
        <v>1</v>
      </c>
      <c r="H19" s="11"/>
      <c r="I19" s="58">
        <v>326</v>
      </c>
      <c r="J19" s="9" t="s">
        <v>1</v>
      </c>
    </row>
    <row r="20" spans="1:10" ht="15.75">
      <c r="A20" s="18">
        <v>11</v>
      </c>
      <c r="B20" s="26" t="s">
        <v>179</v>
      </c>
      <c r="C20" s="5"/>
      <c r="D20" s="16">
        <f>SUM(F20+I20)</f>
        <v>364</v>
      </c>
      <c r="E20" s="49"/>
      <c r="F20" s="41">
        <v>214</v>
      </c>
      <c r="G20" s="9" t="s">
        <v>1</v>
      </c>
      <c r="H20" s="49"/>
      <c r="I20" s="58">
        <v>150</v>
      </c>
      <c r="J20" s="9" t="s">
        <v>1</v>
      </c>
    </row>
    <row r="21" spans="1:10" ht="15.75">
      <c r="A21" s="18">
        <v>12</v>
      </c>
      <c r="B21" s="98" t="s">
        <v>189</v>
      </c>
      <c r="C21" s="5"/>
      <c r="D21" s="16">
        <f>SUM(F21+I21)</f>
        <v>360</v>
      </c>
      <c r="E21" s="56"/>
      <c r="F21" s="32">
        <v>105</v>
      </c>
      <c r="G21" s="9" t="s">
        <v>1</v>
      </c>
      <c r="H21" s="56"/>
      <c r="I21" s="58">
        <v>255</v>
      </c>
      <c r="J21" s="9" t="s">
        <v>1</v>
      </c>
    </row>
    <row r="22" spans="1:10" ht="15.75">
      <c r="A22" s="18">
        <v>13</v>
      </c>
      <c r="B22" s="25" t="s">
        <v>174</v>
      </c>
      <c r="C22" s="5"/>
      <c r="D22" s="16">
        <f>SUM(F22+I22)</f>
        <v>342</v>
      </c>
      <c r="E22" s="56"/>
      <c r="F22" s="32">
        <v>182</v>
      </c>
      <c r="G22" s="9" t="s">
        <v>1</v>
      </c>
      <c r="H22" s="56"/>
      <c r="I22" s="71">
        <v>160</v>
      </c>
      <c r="J22" s="9" t="s">
        <v>1</v>
      </c>
    </row>
    <row r="23" spans="1:10" ht="15.75">
      <c r="A23" s="18">
        <v>14</v>
      </c>
      <c r="B23" s="99" t="s">
        <v>188</v>
      </c>
      <c r="C23" s="5"/>
      <c r="D23" s="16">
        <f>SUM(F23+I23)</f>
        <v>332.5</v>
      </c>
      <c r="E23" s="56"/>
      <c r="F23" s="32">
        <v>156.5</v>
      </c>
      <c r="G23" s="9" t="s">
        <v>1</v>
      </c>
      <c r="H23" s="56"/>
      <c r="I23" s="58">
        <v>176</v>
      </c>
      <c r="J23" s="9" t="s">
        <v>1</v>
      </c>
    </row>
    <row r="24" spans="1:10" ht="15.75">
      <c r="A24" s="18">
        <v>15</v>
      </c>
      <c r="B24" s="99" t="s">
        <v>186</v>
      </c>
      <c r="C24" s="5"/>
      <c r="D24" s="16">
        <f>SUM(F24+I24)</f>
        <v>314</v>
      </c>
      <c r="E24" s="56"/>
      <c r="F24" s="32">
        <v>314</v>
      </c>
      <c r="G24" s="9" t="s">
        <v>1</v>
      </c>
      <c r="H24" s="56"/>
      <c r="I24" s="58"/>
      <c r="J24" s="9" t="s">
        <v>1</v>
      </c>
    </row>
    <row r="25" spans="1:10" ht="15.75">
      <c r="A25" s="18">
        <v>16</v>
      </c>
      <c r="B25" s="25" t="s">
        <v>14</v>
      </c>
      <c r="C25" s="5"/>
      <c r="D25" s="16">
        <f>SUM(F25+I25)</f>
        <v>305</v>
      </c>
      <c r="E25" s="56"/>
      <c r="F25" s="32">
        <v>305</v>
      </c>
      <c r="G25" s="9" t="s">
        <v>1</v>
      </c>
      <c r="H25" s="56"/>
      <c r="I25" s="58"/>
      <c r="J25" s="9" t="s">
        <v>1</v>
      </c>
    </row>
    <row r="26" spans="1:10" ht="15.75">
      <c r="A26" s="18">
        <v>17</v>
      </c>
      <c r="B26" s="26" t="s">
        <v>33</v>
      </c>
      <c r="C26" s="5"/>
      <c r="D26" s="16">
        <f>SUM(F26+I26)</f>
        <v>302</v>
      </c>
      <c r="E26" s="56"/>
      <c r="F26" s="32">
        <v>168</v>
      </c>
      <c r="G26" s="9" t="s">
        <v>1</v>
      </c>
      <c r="H26" s="56"/>
      <c r="I26" s="71">
        <v>134</v>
      </c>
      <c r="J26" s="9" t="s">
        <v>1</v>
      </c>
    </row>
    <row r="27" spans="1:10" ht="15.75">
      <c r="A27" s="18">
        <v>18</v>
      </c>
      <c r="B27" s="26" t="s">
        <v>172</v>
      </c>
      <c r="C27" s="5"/>
      <c r="D27" s="16">
        <f>SUM(F27+I27)</f>
        <v>289</v>
      </c>
      <c r="E27" s="56"/>
      <c r="F27" s="32">
        <v>105</v>
      </c>
      <c r="G27" s="9" t="s">
        <v>1</v>
      </c>
      <c r="H27" s="56"/>
      <c r="I27" s="58">
        <v>184</v>
      </c>
      <c r="J27" s="9" t="s">
        <v>1</v>
      </c>
    </row>
    <row r="28" spans="1:10" ht="15.75">
      <c r="A28" s="18">
        <v>19</v>
      </c>
      <c r="B28" s="25" t="s">
        <v>18</v>
      </c>
      <c r="C28" s="5"/>
      <c r="D28" s="16">
        <f>SUM(F28+I28)</f>
        <v>274</v>
      </c>
      <c r="E28" s="56"/>
      <c r="F28" s="32">
        <v>147</v>
      </c>
      <c r="G28" s="9" t="s">
        <v>1</v>
      </c>
      <c r="H28" s="56"/>
      <c r="I28" s="58">
        <v>127</v>
      </c>
      <c r="J28" s="9" t="s">
        <v>1</v>
      </c>
    </row>
    <row r="29" spans="1:10" ht="15.75">
      <c r="A29" s="18">
        <v>20</v>
      </c>
      <c r="B29" s="25" t="s">
        <v>178</v>
      </c>
      <c r="C29" s="5"/>
      <c r="D29" s="16">
        <f>SUM(F29+I29)</f>
        <v>260</v>
      </c>
      <c r="E29" s="56"/>
      <c r="F29" s="32">
        <v>92</v>
      </c>
      <c r="G29" s="9" t="s">
        <v>1</v>
      </c>
      <c r="H29" s="56"/>
      <c r="I29" s="58">
        <v>168</v>
      </c>
      <c r="J29" s="9" t="s">
        <v>1</v>
      </c>
    </row>
    <row r="30" spans="1:10" ht="15.75">
      <c r="A30" s="18">
        <v>21</v>
      </c>
      <c r="B30" s="25" t="s">
        <v>32</v>
      </c>
      <c r="C30" s="5"/>
      <c r="D30" s="16">
        <f>SUM(F30+I30)</f>
        <v>237</v>
      </c>
      <c r="E30" s="56"/>
      <c r="F30" s="32">
        <v>127</v>
      </c>
      <c r="G30" s="9" t="s">
        <v>1</v>
      </c>
      <c r="H30" s="56"/>
      <c r="I30" s="58">
        <v>110</v>
      </c>
      <c r="J30" s="9" t="s">
        <v>1</v>
      </c>
    </row>
    <row r="31" spans="1:10" ht="15.75">
      <c r="A31" s="18">
        <v>22</v>
      </c>
      <c r="B31" s="26" t="s">
        <v>177</v>
      </c>
      <c r="C31" s="5"/>
      <c r="D31" s="16">
        <f>SUM(F31+I31)</f>
        <v>234</v>
      </c>
      <c r="E31" s="56"/>
      <c r="F31" s="32">
        <v>142</v>
      </c>
      <c r="G31" s="9" t="s">
        <v>1</v>
      </c>
      <c r="H31" s="56"/>
      <c r="I31" s="58">
        <v>92</v>
      </c>
      <c r="J31" s="9" t="s">
        <v>1</v>
      </c>
    </row>
    <row r="32" spans="1:10" ht="15.75">
      <c r="A32" s="18">
        <v>23</v>
      </c>
      <c r="B32" s="25" t="s">
        <v>176</v>
      </c>
      <c r="C32" s="5"/>
      <c r="D32" s="16">
        <f>SUM(F32+I32)</f>
        <v>225</v>
      </c>
      <c r="E32" s="56"/>
      <c r="F32" s="32">
        <v>120</v>
      </c>
      <c r="G32" s="9" t="s">
        <v>1</v>
      </c>
      <c r="H32" s="56"/>
      <c r="I32" s="58">
        <v>105</v>
      </c>
      <c r="J32" s="9" t="s">
        <v>1</v>
      </c>
    </row>
    <row r="33" spans="1:10" ht="15.75">
      <c r="A33" s="18">
        <v>24</v>
      </c>
      <c r="B33" s="26" t="s">
        <v>15</v>
      </c>
      <c r="C33" s="5"/>
      <c r="D33" s="16">
        <f>SUM(F33+I33)</f>
        <v>215</v>
      </c>
      <c r="E33" s="56"/>
      <c r="F33" s="32">
        <v>115</v>
      </c>
      <c r="G33" s="9" t="s">
        <v>1</v>
      </c>
      <c r="H33" s="56"/>
      <c r="I33" s="58">
        <v>100</v>
      </c>
      <c r="J33" s="9" t="s">
        <v>1</v>
      </c>
    </row>
    <row r="34" spans="1:10" ht="15.75">
      <c r="A34" s="18">
        <v>25</v>
      </c>
      <c r="B34" s="105" t="s">
        <v>201</v>
      </c>
      <c r="C34" s="5"/>
      <c r="D34" s="16">
        <f>SUM(F34+I34)</f>
        <v>92</v>
      </c>
      <c r="E34" s="56"/>
      <c r="F34" s="32"/>
      <c r="G34" s="9" t="s">
        <v>1</v>
      </c>
      <c r="H34" s="56"/>
      <c r="I34" s="58">
        <v>92</v>
      </c>
      <c r="J34" s="9" t="s">
        <v>1</v>
      </c>
    </row>
    <row r="35" spans="1:10" ht="15.75">
      <c r="A35" s="18">
        <v>26</v>
      </c>
      <c r="B35" s="99" t="s">
        <v>190</v>
      </c>
      <c r="C35" s="5"/>
      <c r="D35" s="16">
        <f>SUM(F35+I35)</f>
        <v>85</v>
      </c>
      <c r="E35" s="56"/>
      <c r="F35" s="32">
        <v>85</v>
      </c>
      <c r="G35" s="9" t="s">
        <v>1</v>
      </c>
      <c r="H35" s="56"/>
      <c r="I35" s="58"/>
      <c r="J35" s="9" t="s">
        <v>1</v>
      </c>
    </row>
    <row r="36" spans="1:10" ht="15.75">
      <c r="A36" s="18">
        <v>27</v>
      </c>
      <c r="B36" s="25" t="s">
        <v>171</v>
      </c>
      <c r="C36" s="5"/>
      <c r="D36" s="16">
        <f>SUM(F36+I36)</f>
        <v>75</v>
      </c>
      <c r="E36" s="56"/>
      <c r="F36" s="32">
        <v>75</v>
      </c>
      <c r="G36" s="9" t="s">
        <v>1</v>
      </c>
      <c r="H36" s="56"/>
      <c r="I36" s="58"/>
      <c r="J36" s="9" t="s">
        <v>1</v>
      </c>
    </row>
    <row r="37" spans="1:10" ht="15.75">
      <c r="A37" s="18">
        <v>28</v>
      </c>
      <c r="B37" s="105" t="s">
        <v>217</v>
      </c>
      <c r="C37" s="5"/>
      <c r="D37" s="16">
        <f>SUM(F37+I37)</f>
        <v>60</v>
      </c>
      <c r="E37" s="56"/>
      <c r="F37" s="32"/>
      <c r="G37" s="9" t="s">
        <v>1</v>
      </c>
      <c r="H37" s="56"/>
      <c r="I37" s="58">
        <v>60</v>
      </c>
      <c r="J37" s="9" t="s">
        <v>1</v>
      </c>
    </row>
    <row r="38" spans="1:10" ht="15.75">
      <c r="A38" s="18">
        <v>29</v>
      </c>
      <c r="B38" s="105" t="s">
        <v>216</v>
      </c>
      <c r="C38" s="5"/>
      <c r="D38" s="16">
        <f>SUM(F38+I38)</f>
        <v>55</v>
      </c>
      <c r="E38" s="56"/>
      <c r="F38" s="32"/>
      <c r="G38" s="9" t="s">
        <v>1</v>
      </c>
      <c r="H38" s="56"/>
      <c r="I38" s="58">
        <v>55</v>
      </c>
      <c r="J38" s="9" t="s">
        <v>1</v>
      </c>
    </row>
    <row r="39" spans="1:10" ht="15.75">
      <c r="A39" s="18">
        <v>30</v>
      </c>
      <c r="B39" s="105" t="s">
        <v>218</v>
      </c>
      <c r="C39" s="5"/>
      <c r="D39" s="16">
        <f>SUM(F39+I39)</f>
        <v>40</v>
      </c>
      <c r="E39" s="56"/>
      <c r="F39" s="32"/>
      <c r="G39" s="9" t="s">
        <v>1</v>
      </c>
      <c r="H39" s="56"/>
      <c r="I39" s="182">
        <v>40</v>
      </c>
      <c r="J39" s="9" t="s">
        <v>1</v>
      </c>
    </row>
    <row r="40" spans="1:10" ht="15.75">
      <c r="A40" s="18">
        <v>31</v>
      </c>
      <c r="B40" s="28" t="s">
        <v>29</v>
      </c>
      <c r="C40" s="5"/>
      <c r="D40" s="16">
        <f>SUM(F40+I40)</f>
        <v>25</v>
      </c>
      <c r="E40" s="56"/>
      <c r="F40" s="41">
        <v>25</v>
      </c>
      <c r="G40" s="9" t="s">
        <v>1</v>
      </c>
      <c r="H40" s="56"/>
      <c r="I40" s="58"/>
      <c r="J40" s="9" t="s">
        <v>1</v>
      </c>
    </row>
    <row r="41" spans="1:10" ht="15.75">
      <c r="A41" s="18">
        <v>32</v>
      </c>
      <c r="B41" s="99" t="s">
        <v>191</v>
      </c>
      <c r="C41" s="5"/>
      <c r="D41" s="16">
        <f>SUM(F41+I41)</f>
        <v>6</v>
      </c>
      <c r="E41" s="56"/>
      <c r="F41" s="32">
        <v>6</v>
      </c>
      <c r="G41" s="9" t="s">
        <v>1</v>
      </c>
      <c r="H41" s="56"/>
      <c r="I41" s="58"/>
      <c r="J41" s="9" t="s">
        <v>1</v>
      </c>
    </row>
  </sheetData>
  <sortState ref="B10:J41">
    <sortCondition descending="1" ref="D10:D41"/>
  </sortState>
  <mergeCells count="6">
    <mergeCell ref="I5:J5"/>
    <mergeCell ref="I6:J9"/>
    <mergeCell ref="D7:D9"/>
    <mergeCell ref="B8:B9"/>
    <mergeCell ref="F5:G5"/>
    <mergeCell ref="F6:G9"/>
  </mergeCells>
  <pageMargins left="0.39370078740157483" right="0.23622047244094491" top="0.6692913385826772" bottom="0.74803149606299213" header="0.31496062992125984" footer="0.31496062992125984"/>
  <pageSetup paperSize="9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published="0"/>
  <dimension ref="A1:AF9"/>
  <sheetViews>
    <sheetView topLeftCell="B1" workbookViewId="0">
      <selection activeCell="AD14" sqref="AD14"/>
    </sheetView>
  </sheetViews>
  <sheetFormatPr baseColWidth="10" defaultRowHeight="18.75"/>
  <cols>
    <col min="1" max="2" width="11.42578125" style="39"/>
    <col min="3" max="3" width="0.85546875" style="40" customWidth="1"/>
    <col min="4" max="4" width="3.5703125" style="35" bestFit="1" customWidth="1"/>
    <col min="5" max="5" width="7.5703125" style="35" bestFit="1" customWidth="1"/>
    <col min="6" max="6" width="5.42578125" style="35" bestFit="1" customWidth="1"/>
    <col min="7" max="7" width="3.85546875" style="35" bestFit="1" customWidth="1"/>
    <col min="8" max="8" width="0.85546875" style="40" customWidth="1"/>
    <col min="9" max="9" width="3.5703125" style="35" bestFit="1" customWidth="1"/>
    <col min="10" max="10" width="7.5703125" style="35" bestFit="1" customWidth="1"/>
    <col min="11" max="11" width="5.42578125" style="35" bestFit="1" customWidth="1"/>
    <col min="12" max="12" width="3.85546875" style="35" bestFit="1" customWidth="1"/>
    <col min="13" max="13" width="0.85546875" style="40" customWidth="1"/>
    <col min="14" max="14" width="5.85546875" style="35" customWidth="1"/>
    <col min="15" max="15" width="7.5703125" style="35" bestFit="1" customWidth="1"/>
    <col min="16" max="16" width="5.42578125" style="35" bestFit="1" customWidth="1"/>
    <col min="17" max="17" width="7.5703125" style="35" customWidth="1"/>
    <col min="18" max="18" width="0.85546875" style="40" customWidth="1"/>
    <col min="19" max="19" width="8.28515625" style="35" customWidth="1"/>
    <col min="20" max="20" width="7.5703125" style="35" bestFit="1" customWidth="1"/>
    <col min="21" max="21" width="5.42578125" style="35" bestFit="1" customWidth="1"/>
    <col min="22" max="22" width="5.28515625" style="35" customWidth="1"/>
    <col min="23" max="23" width="0.85546875" style="40" customWidth="1"/>
    <col min="24" max="24" width="3.5703125" style="35" bestFit="1" customWidth="1"/>
    <col min="25" max="25" width="7.5703125" style="35" bestFit="1" customWidth="1"/>
    <col min="26" max="26" width="5.42578125" style="35" bestFit="1" customWidth="1"/>
    <col min="27" max="27" width="3.85546875" style="35" bestFit="1" customWidth="1"/>
    <col min="28" max="28" width="0.85546875" customWidth="1"/>
    <col min="29" max="30" width="11.42578125" style="35"/>
  </cols>
  <sheetData>
    <row r="1" spans="1:32">
      <c r="C1" s="42"/>
      <c r="D1" s="167" t="s">
        <v>25</v>
      </c>
      <c r="E1" s="168"/>
      <c r="F1" s="168"/>
      <c r="G1" s="168"/>
      <c r="H1" s="42"/>
      <c r="I1" s="167" t="s">
        <v>26</v>
      </c>
      <c r="J1" s="168"/>
      <c r="K1" s="168"/>
      <c r="L1" s="168"/>
      <c r="M1" s="42"/>
      <c r="N1" s="167" t="s">
        <v>27</v>
      </c>
      <c r="O1" s="168"/>
      <c r="P1" s="168"/>
      <c r="Q1" s="168"/>
      <c r="R1" s="42"/>
      <c r="S1" s="167" t="s">
        <v>30</v>
      </c>
      <c r="T1" s="168"/>
      <c r="U1" s="168"/>
      <c r="V1" s="168"/>
      <c r="W1" s="42"/>
      <c r="X1" s="167" t="s">
        <v>28</v>
      </c>
      <c r="Y1" s="168"/>
      <c r="Z1" s="168"/>
      <c r="AA1" s="168"/>
      <c r="AB1" s="45"/>
      <c r="AE1" s="171" t="s">
        <v>39</v>
      </c>
      <c r="AF1" s="171"/>
    </row>
    <row r="2" spans="1:32">
      <c r="B2" s="43" t="s">
        <v>21</v>
      </c>
      <c r="C2" s="42"/>
      <c r="D2" s="37" t="s">
        <v>22</v>
      </c>
      <c r="E2" s="37" t="s">
        <v>24</v>
      </c>
      <c r="F2" s="37" t="s">
        <v>23</v>
      </c>
      <c r="G2" s="37" t="s">
        <v>13</v>
      </c>
      <c r="H2" s="42"/>
      <c r="I2" s="37" t="s">
        <v>22</v>
      </c>
      <c r="J2" s="37" t="s">
        <v>24</v>
      </c>
      <c r="K2" s="37" t="s">
        <v>23</v>
      </c>
      <c r="L2" s="37" t="s">
        <v>13</v>
      </c>
      <c r="M2" s="42"/>
      <c r="N2" s="37" t="s">
        <v>22</v>
      </c>
      <c r="O2" s="37" t="s">
        <v>24</v>
      </c>
      <c r="P2" s="37" t="s">
        <v>23</v>
      </c>
      <c r="Q2" s="37" t="s">
        <v>13</v>
      </c>
      <c r="R2" s="42"/>
      <c r="S2" s="37" t="s">
        <v>22</v>
      </c>
      <c r="T2" s="37" t="s">
        <v>24</v>
      </c>
      <c r="U2" s="37" t="s">
        <v>23</v>
      </c>
      <c r="V2" s="37" t="s">
        <v>13</v>
      </c>
      <c r="W2" s="42"/>
      <c r="X2" s="37" t="s">
        <v>22</v>
      </c>
      <c r="Y2" s="37" t="s">
        <v>24</v>
      </c>
      <c r="Z2" s="37" t="s">
        <v>23</v>
      </c>
      <c r="AA2" s="37" t="s">
        <v>13</v>
      </c>
      <c r="AB2" s="45"/>
      <c r="AC2" s="37" t="s">
        <v>23</v>
      </c>
      <c r="AD2" s="37" t="s">
        <v>13</v>
      </c>
      <c r="AE2" s="37" t="s">
        <v>164</v>
      </c>
      <c r="AF2" s="37" t="s">
        <v>13</v>
      </c>
    </row>
    <row r="3" spans="1:32">
      <c r="A3" s="40">
        <v>2019</v>
      </c>
      <c r="B3" s="44">
        <f>SUM(D3+I3+N3+S3+X3)</f>
        <v>82</v>
      </c>
      <c r="C3" s="42"/>
      <c r="D3" s="37">
        <v>36</v>
      </c>
      <c r="E3" s="37">
        <v>20</v>
      </c>
      <c r="F3" s="37">
        <v>19</v>
      </c>
      <c r="G3" s="37">
        <v>17</v>
      </c>
      <c r="H3" s="42"/>
      <c r="I3" s="37">
        <v>12</v>
      </c>
      <c r="J3" s="37">
        <v>3</v>
      </c>
      <c r="K3" s="37">
        <v>8</v>
      </c>
      <c r="L3" s="37">
        <v>4</v>
      </c>
      <c r="M3" s="42"/>
      <c r="N3" s="37">
        <v>20</v>
      </c>
      <c r="O3" s="37">
        <v>8</v>
      </c>
      <c r="P3" s="37">
        <v>15</v>
      </c>
      <c r="Q3" s="37">
        <v>5</v>
      </c>
      <c r="R3" s="42"/>
      <c r="S3" s="37">
        <v>13</v>
      </c>
      <c r="T3" s="37">
        <v>8</v>
      </c>
      <c r="U3" s="37">
        <v>6</v>
      </c>
      <c r="V3" s="37">
        <v>7</v>
      </c>
      <c r="W3" s="42"/>
      <c r="X3" s="37">
        <v>1</v>
      </c>
      <c r="Y3" s="37">
        <v>1</v>
      </c>
      <c r="Z3" s="37">
        <v>1</v>
      </c>
      <c r="AA3" s="37">
        <v>0</v>
      </c>
      <c r="AB3" s="45"/>
      <c r="AC3" s="27">
        <f t="shared" ref="AC3:AD5" si="0">SUM(F3+K3+P3+U3+Z3)</f>
        <v>49</v>
      </c>
      <c r="AD3" s="27">
        <f t="shared" si="0"/>
        <v>33</v>
      </c>
      <c r="AE3" s="27">
        <v>17</v>
      </c>
      <c r="AF3" s="27">
        <v>15</v>
      </c>
    </row>
    <row r="4" spans="1:32">
      <c r="A4" s="40">
        <v>2021</v>
      </c>
      <c r="B4" s="44">
        <f>SUM(AC4:AD4)</f>
        <v>54</v>
      </c>
      <c r="C4" s="42"/>
      <c r="D4" s="37">
        <v>29</v>
      </c>
      <c r="E4" s="37">
        <v>13</v>
      </c>
      <c r="F4" s="37">
        <v>14</v>
      </c>
      <c r="G4" s="37">
        <v>15</v>
      </c>
      <c r="H4" s="42"/>
      <c r="I4" s="37">
        <v>4</v>
      </c>
      <c r="J4" s="37">
        <v>0</v>
      </c>
      <c r="K4" s="37">
        <v>3</v>
      </c>
      <c r="L4" s="37">
        <v>1</v>
      </c>
      <c r="M4" s="42"/>
      <c r="N4" s="37">
        <v>15</v>
      </c>
      <c r="O4" s="37">
        <v>5</v>
      </c>
      <c r="P4" s="37">
        <v>5</v>
      </c>
      <c r="Q4" s="37">
        <v>10</v>
      </c>
      <c r="R4" s="42"/>
      <c r="S4" s="37">
        <v>4</v>
      </c>
      <c r="T4" s="37">
        <v>2</v>
      </c>
      <c r="U4" s="37">
        <v>0</v>
      </c>
      <c r="V4" s="37">
        <v>4</v>
      </c>
      <c r="W4" s="42"/>
      <c r="X4" s="37">
        <v>2</v>
      </c>
      <c r="Y4" s="37">
        <v>1</v>
      </c>
      <c r="Z4" s="37">
        <v>1</v>
      </c>
      <c r="AA4" s="37">
        <v>1</v>
      </c>
      <c r="AB4" s="45"/>
      <c r="AC4" s="27">
        <f t="shared" si="0"/>
        <v>23</v>
      </c>
      <c r="AD4" s="27">
        <f t="shared" si="0"/>
        <v>31</v>
      </c>
      <c r="AE4" s="27">
        <v>13</v>
      </c>
      <c r="AF4" s="27">
        <v>10</v>
      </c>
    </row>
    <row r="5" spans="1:32">
      <c r="A5" s="40">
        <v>2022</v>
      </c>
      <c r="B5" s="44">
        <f>SUM(AC5:AD5)</f>
        <v>93</v>
      </c>
      <c r="C5" s="42"/>
      <c r="D5" s="37">
        <v>37</v>
      </c>
      <c r="E5" s="37">
        <v>16</v>
      </c>
      <c r="F5" s="37">
        <v>17</v>
      </c>
      <c r="G5" s="37">
        <v>20</v>
      </c>
      <c r="H5" s="42"/>
      <c r="I5" s="37">
        <v>12</v>
      </c>
      <c r="J5" s="37">
        <v>5</v>
      </c>
      <c r="K5" s="37">
        <v>5</v>
      </c>
      <c r="L5" s="37">
        <v>7</v>
      </c>
      <c r="M5" s="42"/>
      <c r="N5" s="37">
        <v>5</v>
      </c>
      <c r="O5" s="37">
        <v>0</v>
      </c>
      <c r="P5" s="37">
        <v>3</v>
      </c>
      <c r="Q5" s="37">
        <v>2</v>
      </c>
      <c r="R5" s="42"/>
      <c r="S5" s="37">
        <v>32</v>
      </c>
      <c r="T5" s="37">
        <v>22</v>
      </c>
      <c r="U5" s="37">
        <v>9</v>
      </c>
      <c r="V5" s="37">
        <v>23</v>
      </c>
      <c r="W5" s="42"/>
      <c r="X5" s="37">
        <v>7</v>
      </c>
      <c r="Y5" s="37">
        <v>2</v>
      </c>
      <c r="Z5" s="37">
        <v>1</v>
      </c>
      <c r="AA5" s="37">
        <v>6</v>
      </c>
      <c r="AB5" s="45"/>
      <c r="AC5" s="27">
        <f t="shared" si="0"/>
        <v>35</v>
      </c>
      <c r="AD5" s="27">
        <f t="shared" si="0"/>
        <v>58</v>
      </c>
      <c r="AE5" s="27">
        <v>16</v>
      </c>
      <c r="AF5" s="27">
        <v>19</v>
      </c>
    </row>
    <row r="6" spans="1:32">
      <c r="A6" s="88"/>
      <c r="B6" s="89"/>
      <c r="C6" s="90"/>
      <c r="D6" s="91"/>
      <c r="E6" s="91"/>
      <c r="F6" s="91"/>
      <c r="G6" s="91"/>
      <c r="H6" s="90"/>
      <c r="I6" s="91"/>
      <c r="J6" s="91"/>
      <c r="K6" s="91"/>
      <c r="L6" s="91"/>
      <c r="M6" s="90"/>
      <c r="N6" s="91"/>
      <c r="O6" s="91"/>
      <c r="P6" s="91"/>
      <c r="Q6" s="91"/>
      <c r="R6" s="90"/>
      <c r="S6" s="91"/>
      <c r="T6" s="91"/>
      <c r="U6" s="91"/>
      <c r="V6" s="91"/>
      <c r="W6" s="90"/>
      <c r="X6" s="91"/>
      <c r="Y6" s="91"/>
      <c r="Z6" s="91"/>
      <c r="AA6" s="91"/>
      <c r="AB6" s="92"/>
      <c r="AC6" s="93"/>
      <c r="AD6" s="93"/>
    </row>
    <row r="7" spans="1:32">
      <c r="C7" s="42"/>
      <c r="D7" s="169" t="s">
        <v>25</v>
      </c>
      <c r="E7" s="170"/>
      <c r="F7" s="170"/>
      <c r="G7" s="170"/>
      <c r="H7" s="42"/>
      <c r="I7" s="169" t="s">
        <v>26</v>
      </c>
      <c r="J7" s="170"/>
      <c r="K7" s="170"/>
      <c r="L7" s="170"/>
      <c r="M7" s="42"/>
      <c r="N7" s="169" t="s">
        <v>163</v>
      </c>
      <c r="O7" s="170"/>
      <c r="P7" s="170"/>
      <c r="Q7" s="170"/>
      <c r="R7" s="42"/>
      <c r="S7" s="169" t="s">
        <v>28</v>
      </c>
      <c r="T7" s="170"/>
      <c r="U7" s="170"/>
      <c r="V7" s="170"/>
      <c r="W7" s="42"/>
      <c r="X7" s="169"/>
      <c r="Y7" s="170"/>
      <c r="Z7" s="170"/>
      <c r="AA7" s="170"/>
      <c r="AB7" s="45"/>
      <c r="AC7" s="171" t="s">
        <v>39</v>
      </c>
      <c r="AD7" s="171"/>
    </row>
    <row r="8" spans="1:32">
      <c r="B8" s="43" t="s">
        <v>21</v>
      </c>
      <c r="C8" s="42"/>
      <c r="D8" s="37" t="s">
        <v>22</v>
      </c>
      <c r="E8" s="37" t="s">
        <v>24</v>
      </c>
      <c r="F8" s="37" t="s">
        <v>23</v>
      </c>
      <c r="G8" s="37" t="s">
        <v>13</v>
      </c>
      <c r="H8" s="42"/>
      <c r="I8" s="37" t="s">
        <v>22</v>
      </c>
      <c r="J8" s="37" t="s">
        <v>24</v>
      </c>
      <c r="K8" s="37" t="s">
        <v>23</v>
      </c>
      <c r="L8" s="37" t="s">
        <v>13</v>
      </c>
      <c r="M8" s="42"/>
      <c r="N8" s="37" t="s">
        <v>22</v>
      </c>
      <c r="O8" s="37" t="s">
        <v>24</v>
      </c>
      <c r="P8" s="37" t="s">
        <v>23</v>
      </c>
      <c r="Q8" s="37" t="s">
        <v>13</v>
      </c>
      <c r="R8" s="42"/>
      <c r="S8" s="37" t="s">
        <v>22</v>
      </c>
      <c r="T8" s="37" t="s">
        <v>24</v>
      </c>
      <c r="U8" s="37" t="s">
        <v>23</v>
      </c>
      <c r="V8" s="37" t="s">
        <v>13</v>
      </c>
      <c r="W8" s="42"/>
      <c r="X8" s="172" t="s">
        <v>164</v>
      </c>
      <c r="Y8" s="173"/>
      <c r="Z8" s="172" t="s">
        <v>13</v>
      </c>
      <c r="AA8" s="173"/>
      <c r="AB8" s="45"/>
      <c r="AC8" s="37" t="s">
        <v>164</v>
      </c>
      <c r="AD8" s="37" t="s">
        <v>13</v>
      </c>
    </row>
    <row r="9" spans="1:32">
      <c r="A9" s="40">
        <v>2023</v>
      </c>
      <c r="B9" s="44">
        <f>SUM(X9+Z9)</f>
        <v>97</v>
      </c>
      <c r="C9" s="42"/>
      <c r="D9" s="37">
        <f>SUM(F9:G9)</f>
        <v>35</v>
      </c>
      <c r="E9" s="37">
        <v>18</v>
      </c>
      <c r="F9" s="37">
        <v>17</v>
      </c>
      <c r="G9" s="37">
        <v>18</v>
      </c>
      <c r="H9" s="42"/>
      <c r="I9" s="37">
        <f>SUM(K9:L9)</f>
        <v>13</v>
      </c>
      <c r="J9" s="37">
        <v>11</v>
      </c>
      <c r="K9" s="37">
        <v>5</v>
      </c>
      <c r="L9" s="37">
        <v>8</v>
      </c>
      <c r="M9" s="42"/>
      <c r="N9" s="37">
        <f>SUM(Q9)</f>
        <v>14</v>
      </c>
      <c r="O9" s="37">
        <v>14</v>
      </c>
      <c r="P9" s="37">
        <v>13</v>
      </c>
      <c r="Q9" s="37">
        <v>14</v>
      </c>
      <c r="R9" s="42"/>
      <c r="S9" s="37">
        <f>SUM(U9:V9)</f>
        <v>8</v>
      </c>
      <c r="T9" s="37">
        <v>2</v>
      </c>
      <c r="U9" s="37">
        <v>5</v>
      </c>
      <c r="V9" s="37">
        <v>3</v>
      </c>
      <c r="W9" s="42"/>
      <c r="X9" s="172">
        <f>SUM(F9+K9+P9+U9)</f>
        <v>40</v>
      </c>
      <c r="Y9" s="173"/>
      <c r="Z9" s="172">
        <f>SUM(G9+L9+Q9+Q9+V9)</f>
        <v>57</v>
      </c>
      <c r="AA9" s="173"/>
      <c r="AB9" s="45"/>
      <c r="AC9" s="27">
        <v>11</v>
      </c>
      <c r="AD9" s="27">
        <v>17</v>
      </c>
    </row>
  </sheetData>
  <mergeCells count="16">
    <mergeCell ref="AE1:AF1"/>
    <mergeCell ref="X8:Y8"/>
    <mergeCell ref="X9:Y9"/>
    <mergeCell ref="Z8:AA8"/>
    <mergeCell ref="Z9:AA9"/>
    <mergeCell ref="AC7:AD7"/>
    <mergeCell ref="D7:G7"/>
    <mergeCell ref="I7:L7"/>
    <mergeCell ref="N7:Q7"/>
    <mergeCell ref="S7:V7"/>
    <mergeCell ref="X7:AA7"/>
    <mergeCell ref="D1:G1"/>
    <mergeCell ref="I1:L1"/>
    <mergeCell ref="N1:Q1"/>
    <mergeCell ref="S1:V1"/>
    <mergeCell ref="X1:AA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G32"/>
  <sheetViews>
    <sheetView workbookViewId="0">
      <selection activeCell="B3" sqref="B3:B17"/>
    </sheetView>
  </sheetViews>
  <sheetFormatPr baseColWidth="10" defaultRowHeight="15"/>
  <cols>
    <col min="2" max="2" width="14" customWidth="1"/>
    <col min="3" max="3" width="15.140625" customWidth="1"/>
    <col min="6" max="6" width="14" customWidth="1"/>
    <col min="7" max="7" width="15.140625" customWidth="1"/>
  </cols>
  <sheetData>
    <row r="1" spans="1:7">
      <c r="A1" s="174" t="s">
        <v>2</v>
      </c>
      <c r="B1" s="175"/>
      <c r="C1" s="176"/>
      <c r="E1" s="174" t="s">
        <v>38</v>
      </c>
      <c r="F1" s="175"/>
      <c r="G1" s="176"/>
    </row>
    <row r="2" spans="1:7" ht="45">
      <c r="A2" s="27" t="s">
        <v>0</v>
      </c>
      <c r="B2" s="29" t="s">
        <v>36</v>
      </c>
      <c r="C2" s="30" t="s">
        <v>37</v>
      </c>
      <c r="E2" s="27" t="s">
        <v>0</v>
      </c>
      <c r="F2" s="29" t="s">
        <v>36</v>
      </c>
      <c r="G2" s="30" t="s">
        <v>37</v>
      </c>
    </row>
    <row r="3" spans="1:7">
      <c r="A3" s="2">
        <v>1</v>
      </c>
      <c r="B3" s="33">
        <v>200</v>
      </c>
      <c r="C3" s="32">
        <v>100</v>
      </c>
      <c r="E3" s="3">
        <v>1</v>
      </c>
      <c r="F3" s="33">
        <f>SUM(B3)*2</f>
        <v>400</v>
      </c>
      <c r="G3" s="32">
        <f>SUM(C3)*2</f>
        <v>200</v>
      </c>
    </row>
    <row r="4" spans="1:7">
      <c r="A4" s="2">
        <v>2</v>
      </c>
      <c r="B4" s="33">
        <v>184</v>
      </c>
      <c r="C4" s="32">
        <v>92</v>
      </c>
      <c r="E4" s="3">
        <v>2</v>
      </c>
      <c r="F4" s="33">
        <f t="shared" ref="F4:F32" si="0">SUM(B4)*2</f>
        <v>368</v>
      </c>
      <c r="G4" s="32">
        <f t="shared" ref="G4:G32" si="1">SUM(C4)*2</f>
        <v>184</v>
      </c>
    </row>
    <row r="5" spans="1:7">
      <c r="A5" s="2">
        <v>3</v>
      </c>
      <c r="B5" s="33">
        <v>168</v>
      </c>
      <c r="C5" s="32">
        <v>84</v>
      </c>
      <c r="E5" s="3">
        <v>3</v>
      </c>
      <c r="F5" s="33">
        <f t="shared" si="0"/>
        <v>336</v>
      </c>
      <c r="G5" s="32">
        <f t="shared" si="1"/>
        <v>168</v>
      </c>
    </row>
    <row r="6" spans="1:7">
      <c r="A6" s="2">
        <v>4</v>
      </c>
      <c r="B6" s="33">
        <v>150</v>
      </c>
      <c r="C6" s="32">
        <v>75</v>
      </c>
      <c r="E6" s="3">
        <v>4</v>
      </c>
      <c r="F6" s="33">
        <f t="shared" si="0"/>
        <v>300</v>
      </c>
      <c r="G6" s="32">
        <f t="shared" si="1"/>
        <v>150</v>
      </c>
    </row>
    <row r="7" spans="1:7">
      <c r="A7" s="2">
        <v>5</v>
      </c>
      <c r="B7" s="33">
        <v>134</v>
      </c>
      <c r="C7" s="32">
        <v>67</v>
      </c>
      <c r="E7" s="3">
        <v>5</v>
      </c>
      <c r="F7" s="33">
        <f t="shared" si="0"/>
        <v>268</v>
      </c>
      <c r="G7" s="32">
        <f t="shared" si="1"/>
        <v>134</v>
      </c>
    </row>
    <row r="8" spans="1:7">
      <c r="A8" s="2">
        <v>6</v>
      </c>
      <c r="B8" s="33">
        <v>120</v>
      </c>
      <c r="C8" s="32">
        <v>60</v>
      </c>
      <c r="E8" s="3">
        <v>6</v>
      </c>
      <c r="F8" s="33">
        <f t="shared" si="0"/>
        <v>240</v>
      </c>
      <c r="G8" s="32">
        <f t="shared" si="1"/>
        <v>120</v>
      </c>
    </row>
    <row r="9" spans="1:7">
      <c r="A9" s="2">
        <v>7</v>
      </c>
      <c r="B9" s="33">
        <v>110</v>
      </c>
      <c r="C9" s="32">
        <v>55</v>
      </c>
      <c r="E9" s="3">
        <v>7</v>
      </c>
      <c r="F9" s="33">
        <f t="shared" si="0"/>
        <v>220</v>
      </c>
      <c r="G9" s="32">
        <f t="shared" si="1"/>
        <v>110</v>
      </c>
    </row>
    <row r="10" spans="1:7">
      <c r="A10" s="2">
        <v>8</v>
      </c>
      <c r="B10" s="33">
        <v>100</v>
      </c>
      <c r="C10" s="32">
        <v>50</v>
      </c>
      <c r="E10" s="3">
        <v>8</v>
      </c>
      <c r="F10" s="33">
        <f t="shared" si="0"/>
        <v>200</v>
      </c>
      <c r="G10" s="32">
        <f t="shared" si="1"/>
        <v>100</v>
      </c>
    </row>
    <row r="11" spans="1:7">
      <c r="A11" s="2">
        <v>9</v>
      </c>
      <c r="B11" s="33">
        <v>90</v>
      </c>
      <c r="C11" s="32">
        <v>45</v>
      </c>
      <c r="E11" s="3">
        <v>9</v>
      </c>
      <c r="F11" s="33">
        <f t="shared" si="0"/>
        <v>180</v>
      </c>
      <c r="G11" s="32">
        <f t="shared" si="1"/>
        <v>90</v>
      </c>
    </row>
    <row r="12" spans="1:7">
      <c r="A12" s="2">
        <v>10</v>
      </c>
      <c r="B12" s="33">
        <v>80</v>
      </c>
      <c r="C12" s="32">
        <v>40</v>
      </c>
      <c r="E12" s="3">
        <v>10</v>
      </c>
      <c r="F12" s="33">
        <f t="shared" si="0"/>
        <v>160</v>
      </c>
      <c r="G12" s="32">
        <f t="shared" si="1"/>
        <v>80</v>
      </c>
    </row>
    <row r="13" spans="1:7">
      <c r="A13" s="2">
        <v>11</v>
      </c>
      <c r="B13" s="33">
        <v>70</v>
      </c>
      <c r="C13" s="32">
        <v>35</v>
      </c>
      <c r="E13" s="3">
        <v>11</v>
      </c>
      <c r="F13" s="33">
        <f t="shared" si="0"/>
        <v>140</v>
      </c>
      <c r="G13" s="32">
        <f t="shared" si="1"/>
        <v>70</v>
      </c>
    </row>
    <row r="14" spans="1:7">
      <c r="A14" s="2">
        <v>12</v>
      </c>
      <c r="B14" s="33">
        <v>60</v>
      </c>
      <c r="C14" s="32">
        <v>30</v>
      </c>
      <c r="E14" s="3">
        <v>12</v>
      </c>
      <c r="F14" s="33">
        <f t="shared" si="0"/>
        <v>120</v>
      </c>
      <c r="G14" s="32">
        <f t="shared" si="1"/>
        <v>60</v>
      </c>
    </row>
    <row r="15" spans="1:7">
      <c r="A15" s="2">
        <v>13</v>
      </c>
      <c r="B15" s="33">
        <v>50</v>
      </c>
      <c r="C15" s="32">
        <v>25</v>
      </c>
      <c r="E15" s="3">
        <v>13</v>
      </c>
      <c r="F15" s="33">
        <f t="shared" si="0"/>
        <v>100</v>
      </c>
      <c r="G15" s="32">
        <f t="shared" si="1"/>
        <v>50</v>
      </c>
    </row>
    <row r="16" spans="1:7">
      <c r="A16" s="2">
        <v>14</v>
      </c>
      <c r="B16" s="33">
        <v>40</v>
      </c>
      <c r="C16" s="32">
        <v>20</v>
      </c>
      <c r="E16" s="3">
        <v>14</v>
      </c>
      <c r="F16" s="33">
        <f t="shared" si="0"/>
        <v>80</v>
      </c>
      <c r="G16" s="32">
        <f t="shared" si="1"/>
        <v>40</v>
      </c>
    </row>
    <row r="17" spans="1:7">
      <c r="A17" s="2">
        <v>15</v>
      </c>
      <c r="B17" s="33">
        <v>30</v>
      </c>
      <c r="C17" s="32">
        <v>15</v>
      </c>
      <c r="E17" s="3">
        <v>15</v>
      </c>
      <c r="F17" s="33">
        <f t="shared" si="0"/>
        <v>60</v>
      </c>
      <c r="G17" s="32">
        <f t="shared" si="1"/>
        <v>30</v>
      </c>
    </row>
    <row r="18" spans="1:7">
      <c r="A18" s="2">
        <v>16</v>
      </c>
      <c r="B18" s="33">
        <v>20</v>
      </c>
      <c r="C18" s="32">
        <v>10</v>
      </c>
      <c r="E18" s="3">
        <v>16</v>
      </c>
      <c r="F18" s="33">
        <f t="shared" si="0"/>
        <v>40</v>
      </c>
      <c r="G18" s="32">
        <f t="shared" si="1"/>
        <v>20</v>
      </c>
    </row>
    <row r="19" spans="1:7">
      <c r="A19" s="2">
        <v>17</v>
      </c>
      <c r="B19" s="33">
        <v>18</v>
      </c>
      <c r="C19" s="32">
        <v>9</v>
      </c>
      <c r="E19" s="3">
        <v>17</v>
      </c>
      <c r="F19" s="33">
        <f t="shared" si="0"/>
        <v>36</v>
      </c>
      <c r="G19" s="32">
        <f t="shared" si="1"/>
        <v>18</v>
      </c>
    </row>
    <row r="20" spans="1:7">
      <c r="A20" s="2">
        <v>18</v>
      </c>
      <c r="B20" s="33">
        <v>16</v>
      </c>
      <c r="C20" s="32">
        <v>8</v>
      </c>
      <c r="E20" s="3">
        <v>18</v>
      </c>
      <c r="F20" s="33">
        <f t="shared" si="0"/>
        <v>32</v>
      </c>
      <c r="G20" s="32">
        <f t="shared" si="1"/>
        <v>16</v>
      </c>
    </row>
    <row r="21" spans="1:7">
      <c r="A21" s="2">
        <v>19</v>
      </c>
      <c r="B21" s="33">
        <v>14</v>
      </c>
      <c r="C21" s="32">
        <v>7</v>
      </c>
      <c r="E21" s="3">
        <v>19</v>
      </c>
      <c r="F21" s="33">
        <f t="shared" si="0"/>
        <v>28</v>
      </c>
      <c r="G21" s="32">
        <f t="shared" si="1"/>
        <v>14</v>
      </c>
    </row>
    <row r="22" spans="1:7">
      <c r="A22" s="2">
        <v>20</v>
      </c>
      <c r="B22" s="33">
        <v>12</v>
      </c>
      <c r="C22" s="32">
        <v>6</v>
      </c>
      <c r="E22" s="3">
        <v>20</v>
      </c>
      <c r="F22" s="33">
        <f t="shared" si="0"/>
        <v>24</v>
      </c>
      <c r="G22" s="32">
        <f t="shared" si="1"/>
        <v>12</v>
      </c>
    </row>
    <row r="23" spans="1:7">
      <c r="A23" s="3">
        <v>21</v>
      </c>
      <c r="B23" s="33">
        <v>10</v>
      </c>
      <c r="C23" s="32">
        <v>5</v>
      </c>
      <c r="E23" s="3">
        <v>21</v>
      </c>
      <c r="F23" s="33">
        <f t="shared" si="0"/>
        <v>20</v>
      </c>
      <c r="G23" s="32">
        <f t="shared" si="1"/>
        <v>10</v>
      </c>
    </row>
    <row r="24" spans="1:7">
      <c r="A24" s="3">
        <v>22</v>
      </c>
      <c r="B24" s="33">
        <v>8</v>
      </c>
      <c r="C24" s="32">
        <v>4</v>
      </c>
      <c r="E24" s="3">
        <v>22</v>
      </c>
      <c r="F24" s="33">
        <f t="shared" si="0"/>
        <v>16</v>
      </c>
      <c r="G24" s="32">
        <f t="shared" si="1"/>
        <v>8</v>
      </c>
    </row>
    <row r="25" spans="1:7">
      <c r="A25" s="3">
        <v>23</v>
      </c>
      <c r="B25" s="33">
        <v>6</v>
      </c>
      <c r="C25" s="32">
        <v>3</v>
      </c>
      <c r="E25" s="3">
        <v>23</v>
      </c>
      <c r="F25" s="33">
        <f t="shared" si="0"/>
        <v>12</v>
      </c>
      <c r="G25" s="32">
        <f t="shared" si="1"/>
        <v>6</v>
      </c>
    </row>
    <row r="26" spans="1:7">
      <c r="A26" s="3">
        <v>24</v>
      </c>
      <c r="B26" s="33">
        <v>4</v>
      </c>
      <c r="C26" s="32">
        <v>2</v>
      </c>
      <c r="E26" s="3">
        <v>24</v>
      </c>
      <c r="F26" s="33">
        <f t="shared" si="0"/>
        <v>8</v>
      </c>
      <c r="G26" s="32">
        <f t="shared" si="1"/>
        <v>4</v>
      </c>
    </row>
    <row r="27" spans="1:7">
      <c r="A27" s="3">
        <v>25</v>
      </c>
      <c r="B27" s="33">
        <v>2</v>
      </c>
      <c r="C27" s="32">
        <v>1</v>
      </c>
      <c r="E27" s="3">
        <v>25</v>
      </c>
      <c r="F27" s="33">
        <f t="shared" si="0"/>
        <v>4</v>
      </c>
      <c r="G27" s="32">
        <f t="shared" si="1"/>
        <v>2</v>
      </c>
    </row>
    <row r="28" spans="1:7">
      <c r="A28" s="3">
        <v>26</v>
      </c>
      <c r="B28" s="32">
        <v>1</v>
      </c>
      <c r="C28" s="32">
        <v>1</v>
      </c>
      <c r="E28" s="3">
        <v>26</v>
      </c>
      <c r="F28" s="33">
        <f>SUM(B28)*2</f>
        <v>2</v>
      </c>
      <c r="G28" s="32">
        <f t="shared" si="1"/>
        <v>2</v>
      </c>
    </row>
    <row r="29" spans="1:7">
      <c r="A29" s="3">
        <v>27</v>
      </c>
      <c r="B29" s="32">
        <v>1</v>
      </c>
      <c r="C29" s="32">
        <v>1</v>
      </c>
      <c r="E29" s="3">
        <v>27</v>
      </c>
      <c r="F29" s="33">
        <f t="shared" si="0"/>
        <v>2</v>
      </c>
      <c r="G29" s="32">
        <f t="shared" si="1"/>
        <v>2</v>
      </c>
    </row>
    <row r="30" spans="1:7">
      <c r="A30" s="3">
        <v>28</v>
      </c>
      <c r="B30" s="32">
        <v>1</v>
      </c>
      <c r="C30" s="32">
        <v>1</v>
      </c>
      <c r="E30" s="3">
        <v>28</v>
      </c>
      <c r="F30" s="33">
        <f t="shared" si="0"/>
        <v>2</v>
      </c>
      <c r="G30" s="32">
        <f t="shared" si="1"/>
        <v>2</v>
      </c>
    </row>
    <row r="31" spans="1:7">
      <c r="A31" s="3">
        <v>29</v>
      </c>
      <c r="B31" s="32">
        <v>1</v>
      </c>
      <c r="C31" s="32">
        <v>1</v>
      </c>
      <c r="E31" s="3">
        <v>29</v>
      </c>
      <c r="F31" s="33">
        <f t="shared" si="0"/>
        <v>2</v>
      </c>
      <c r="G31" s="32">
        <f t="shared" si="1"/>
        <v>2</v>
      </c>
    </row>
    <row r="32" spans="1:7">
      <c r="A32" s="3">
        <v>30</v>
      </c>
      <c r="B32" s="32">
        <v>1</v>
      </c>
      <c r="C32" s="32">
        <v>1</v>
      </c>
      <c r="E32" s="3">
        <v>30</v>
      </c>
      <c r="F32" s="33">
        <f t="shared" si="0"/>
        <v>2</v>
      </c>
      <c r="G32" s="32">
        <f t="shared" si="1"/>
        <v>2</v>
      </c>
    </row>
  </sheetData>
  <mergeCells count="2">
    <mergeCell ref="A1:C1"/>
    <mergeCell ref="E1:G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published="0"/>
  <dimension ref="A3:F36"/>
  <sheetViews>
    <sheetView workbookViewId="0">
      <selection activeCell="J20" sqref="J20"/>
    </sheetView>
  </sheetViews>
  <sheetFormatPr baseColWidth="10" defaultRowHeight="15"/>
  <cols>
    <col min="1" max="1" width="17.140625" bestFit="1" customWidth="1"/>
    <col min="2" max="2" width="6" style="35" bestFit="1" customWidth="1"/>
    <col min="3" max="3" width="5.7109375" style="35" bestFit="1" customWidth="1"/>
    <col min="4" max="4" width="6.42578125" style="35" bestFit="1" customWidth="1"/>
    <col min="5" max="5" width="5.7109375" style="35" bestFit="1" customWidth="1"/>
    <col min="6" max="6" width="6.5703125" bestFit="1" customWidth="1"/>
  </cols>
  <sheetData>
    <row r="3" spans="1:6">
      <c r="A3" s="136" t="s">
        <v>43</v>
      </c>
    </row>
    <row r="4" spans="1:6">
      <c r="A4" s="151"/>
      <c r="B4" s="35" t="s">
        <v>194</v>
      </c>
      <c r="C4" s="35" t="s">
        <v>195</v>
      </c>
      <c r="D4" s="35" t="s">
        <v>196</v>
      </c>
      <c r="E4" s="35" t="s">
        <v>197</v>
      </c>
      <c r="F4" s="104" t="s">
        <v>21</v>
      </c>
    </row>
    <row r="5" spans="1:6">
      <c r="A5" s="25" t="s">
        <v>34</v>
      </c>
      <c r="D5" s="35">
        <v>2</v>
      </c>
      <c r="F5">
        <f>SUM(B5:E5)</f>
        <v>2</v>
      </c>
    </row>
    <row r="6" spans="1:6">
      <c r="A6" s="25" t="s">
        <v>171</v>
      </c>
      <c r="D6" s="35">
        <v>2</v>
      </c>
      <c r="F6">
        <f t="shared" ref="F6:F34" si="0">SUM(B6:E6)</f>
        <v>2</v>
      </c>
    </row>
    <row r="7" spans="1:6">
      <c r="A7" s="26" t="s">
        <v>15</v>
      </c>
      <c r="E7" s="35">
        <v>2</v>
      </c>
      <c r="F7">
        <f t="shared" si="0"/>
        <v>2</v>
      </c>
    </row>
    <row r="8" spans="1:6">
      <c r="A8" s="25" t="s">
        <v>32</v>
      </c>
      <c r="B8" s="35">
        <v>1</v>
      </c>
      <c r="C8" s="35">
        <v>1</v>
      </c>
      <c r="F8">
        <f t="shared" si="0"/>
        <v>2</v>
      </c>
    </row>
    <row r="9" spans="1:6">
      <c r="A9" s="98" t="s">
        <v>181</v>
      </c>
      <c r="B9" s="35">
        <v>1</v>
      </c>
      <c r="D9" s="35">
        <v>1</v>
      </c>
      <c r="F9">
        <f t="shared" si="0"/>
        <v>2</v>
      </c>
    </row>
    <row r="10" spans="1:6">
      <c r="A10" s="26" t="s">
        <v>33</v>
      </c>
      <c r="D10" s="35">
        <v>1</v>
      </c>
      <c r="F10">
        <f t="shared" si="0"/>
        <v>1</v>
      </c>
    </row>
    <row r="11" spans="1:6">
      <c r="A11" s="26" t="s">
        <v>172</v>
      </c>
      <c r="B11" s="35">
        <v>1</v>
      </c>
      <c r="F11">
        <f t="shared" si="0"/>
        <v>1</v>
      </c>
    </row>
    <row r="12" spans="1:6">
      <c r="A12" s="25" t="s">
        <v>173</v>
      </c>
      <c r="B12" s="35">
        <v>2</v>
      </c>
      <c r="E12" s="35">
        <v>1</v>
      </c>
      <c r="F12">
        <f t="shared" si="0"/>
        <v>3</v>
      </c>
    </row>
    <row r="13" spans="1:6">
      <c r="A13" s="25" t="s">
        <v>174</v>
      </c>
      <c r="B13" s="35">
        <v>2</v>
      </c>
      <c r="D13" s="35">
        <v>2</v>
      </c>
      <c r="F13">
        <f t="shared" si="0"/>
        <v>4</v>
      </c>
    </row>
    <row r="14" spans="1:6">
      <c r="A14" s="26" t="s">
        <v>35</v>
      </c>
      <c r="B14" s="35">
        <v>3</v>
      </c>
      <c r="C14" s="35">
        <v>2</v>
      </c>
      <c r="D14" s="35">
        <v>4</v>
      </c>
      <c r="F14">
        <f t="shared" si="0"/>
        <v>9</v>
      </c>
    </row>
    <row r="15" spans="1:6">
      <c r="A15" s="26" t="s">
        <v>16</v>
      </c>
      <c r="B15" s="35">
        <v>3</v>
      </c>
      <c r="D15" s="35">
        <v>1</v>
      </c>
      <c r="E15" s="35">
        <v>1</v>
      </c>
      <c r="F15">
        <f t="shared" si="0"/>
        <v>5</v>
      </c>
    </row>
    <row r="16" spans="1:6">
      <c r="A16" s="25" t="s">
        <v>17</v>
      </c>
      <c r="B16" s="35">
        <v>2</v>
      </c>
      <c r="D16" s="35">
        <v>2</v>
      </c>
      <c r="F16">
        <f t="shared" si="0"/>
        <v>4</v>
      </c>
    </row>
    <row r="17" spans="1:6">
      <c r="A17" s="25" t="s">
        <v>14</v>
      </c>
      <c r="B17" s="35">
        <v>1</v>
      </c>
      <c r="D17" s="35">
        <v>2</v>
      </c>
      <c r="E17" s="35">
        <v>1</v>
      </c>
      <c r="F17">
        <f t="shared" si="0"/>
        <v>4</v>
      </c>
    </row>
    <row r="18" spans="1:6">
      <c r="A18" s="25" t="s">
        <v>198</v>
      </c>
      <c r="B18" s="35">
        <v>1</v>
      </c>
      <c r="D18" s="35">
        <v>1</v>
      </c>
      <c r="F18">
        <f t="shared" si="0"/>
        <v>2</v>
      </c>
    </row>
    <row r="19" spans="1:6">
      <c r="A19" s="26" t="s">
        <v>19</v>
      </c>
      <c r="B19" s="35">
        <v>2</v>
      </c>
      <c r="D19" s="35">
        <v>1</v>
      </c>
      <c r="E19" s="35">
        <v>1</v>
      </c>
      <c r="F19">
        <f t="shared" si="0"/>
        <v>4</v>
      </c>
    </row>
    <row r="20" spans="1:6">
      <c r="A20" s="25" t="s">
        <v>175</v>
      </c>
      <c r="C20" s="35">
        <v>2</v>
      </c>
      <c r="F20">
        <f t="shared" si="0"/>
        <v>2</v>
      </c>
    </row>
    <row r="21" spans="1:6">
      <c r="A21" s="25" t="s">
        <v>176</v>
      </c>
      <c r="B21" s="35">
        <v>1</v>
      </c>
      <c r="C21" s="35">
        <v>1</v>
      </c>
      <c r="F21">
        <f t="shared" si="0"/>
        <v>2</v>
      </c>
    </row>
    <row r="22" spans="1:6">
      <c r="A22" s="26" t="s">
        <v>200</v>
      </c>
      <c r="C22" s="35">
        <v>1</v>
      </c>
      <c r="D22" s="35">
        <v>1</v>
      </c>
      <c r="F22">
        <f t="shared" si="0"/>
        <v>2</v>
      </c>
    </row>
    <row r="23" spans="1:6">
      <c r="A23" s="25" t="s">
        <v>199</v>
      </c>
      <c r="B23" s="35">
        <v>1</v>
      </c>
      <c r="C23" s="35">
        <v>2</v>
      </c>
      <c r="D23" s="35">
        <v>2</v>
      </c>
      <c r="F23">
        <f t="shared" si="0"/>
        <v>5</v>
      </c>
    </row>
    <row r="24" spans="1:6">
      <c r="A24" s="25" t="s">
        <v>178</v>
      </c>
      <c r="E24" s="35">
        <v>1</v>
      </c>
      <c r="F24">
        <f t="shared" si="0"/>
        <v>1</v>
      </c>
    </row>
    <row r="25" spans="1:6">
      <c r="A25" s="26" t="s">
        <v>179</v>
      </c>
      <c r="B25" s="35">
        <v>1</v>
      </c>
      <c r="D25" s="35">
        <v>1</v>
      </c>
      <c r="F25">
        <f t="shared" si="0"/>
        <v>2</v>
      </c>
    </row>
    <row r="26" spans="1:6">
      <c r="A26" s="99" t="s">
        <v>190</v>
      </c>
      <c r="B26" s="35">
        <v>1</v>
      </c>
      <c r="F26">
        <f t="shared" si="0"/>
        <v>1</v>
      </c>
    </row>
    <row r="27" spans="1:6">
      <c r="A27" s="99" t="s">
        <v>191</v>
      </c>
      <c r="B27" s="35">
        <v>1</v>
      </c>
      <c r="F27">
        <f t="shared" si="0"/>
        <v>1</v>
      </c>
    </row>
    <row r="28" spans="1:6">
      <c r="A28" s="28" t="s">
        <v>29</v>
      </c>
      <c r="B28" s="35">
        <v>1</v>
      </c>
      <c r="F28">
        <f t="shared" si="0"/>
        <v>1</v>
      </c>
    </row>
    <row r="29" spans="1:6">
      <c r="A29" s="98" t="s">
        <v>189</v>
      </c>
      <c r="B29" s="35">
        <v>1</v>
      </c>
      <c r="C29" s="35">
        <v>1</v>
      </c>
      <c r="F29">
        <f t="shared" si="0"/>
        <v>2</v>
      </c>
    </row>
    <row r="30" spans="1:6">
      <c r="A30" s="98" t="s">
        <v>187</v>
      </c>
      <c r="B30" s="35">
        <v>1</v>
      </c>
      <c r="E30" s="35">
        <v>1</v>
      </c>
      <c r="F30">
        <f t="shared" si="0"/>
        <v>2</v>
      </c>
    </row>
    <row r="31" spans="1:6">
      <c r="A31" s="99" t="s">
        <v>186</v>
      </c>
      <c r="B31" s="35">
        <v>2</v>
      </c>
      <c r="D31" s="35">
        <v>1</v>
      </c>
      <c r="F31">
        <f t="shared" si="0"/>
        <v>3</v>
      </c>
    </row>
    <row r="32" spans="1:6">
      <c r="A32" s="99" t="s">
        <v>188</v>
      </c>
      <c r="B32" s="35">
        <v>2</v>
      </c>
      <c r="C32" s="35">
        <v>2</v>
      </c>
      <c r="F32">
        <f t="shared" si="0"/>
        <v>4</v>
      </c>
    </row>
    <row r="33" spans="1:6">
      <c r="A33" s="105" t="s">
        <v>201</v>
      </c>
      <c r="D33" s="35">
        <v>1</v>
      </c>
      <c r="F33">
        <f t="shared" si="0"/>
        <v>1</v>
      </c>
    </row>
    <row r="34" spans="1:6">
      <c r="A34" s="106" t="s">
        <v>202</v>
      </c>
      <c r="D34" s="35">
        <v>1</v>
      </c>
      <c r="F34">
        <f t="shared" si="0"/>
        <v>1</v>
      </c>
    </row>
    <row r="36" spans="1:6">
      <c r="F36">
        <f>SUM(F5:F35)</f>
        <v>77</v>
      </c>
    </row>
  </sheetData>
  <mergeCells count="1">
    <mergeCell ref="A3:A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5</vt:i4>
      </vt:variant>
    </vt:vector>
  </HeadingPairs>
  <TitlesOfParts>
    <vt:vector size="15" baseType="lpstr">
      <vt:lpstr> U12 G </vt:lpstr>
      <vt:lpstr>U12 F  </vt:lpstr>
      <vt:lpstr>U10 G</vt:lpstr>
      <vt:lpstr>U10 F</vt:lpstr>
      <vt:lpstr>Calculs Pts Clubs</vt:lpstr>
      <vt:lpstr>Classement Clubs</vt:lpstr>
      <vt:lpstr>BILAN</vt:lpstr>
      <vt:lpstr>Points attribués</vt:lpstr>
      <vt:lpstr>G &amp; F</vt:lpstr>
      <vt:lpstr>Feuil1</vt:lpstr>
      <vt:lpstr>' U12 G '!Zone_d_impression</vt:lpstr>
      <vt:lpstr>'Classement Clubs'!Zone_d_impression</vt:lpstr>
      <vt:lpstr>'U10 F'!Zone_d_impression</vt:lpstr>
      <vt:lpstr>'U10 G'!Zone_d_impression</vt:lpstr>
      <vt:lpstr>'U12 F  '!Zone_d_impression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MARTIN</dc:creator>
  <cp:lastModifiedBy>Bernard</cp:lastModifiedBy>
  <cp:lastPrinted>2022-10-11T07:56:17Z</cp:lastPrinted>
  <dcterms:created xsi:type="dcterms:W3CDTF">2013-11-13T16:24:54Z</dcterms:created>
  <dcterms:modified xsi:type="dcterms:W3CDTF">2023-02-19T18:57:35Z</dcterms:modified>
</cp:coreProperties>
</file>