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0" yWindow="120" windowWidth="20730" windowHeight="11640" tabRatio="824"/>
  </bookViews>
  <sheets>
    <sheet name=" U12 G " sheetId="41" r:id="rId1"/>
    <sheet name="U12 F  " sheetId="42" r:id="rId2"/>
    <sheet name="U10 G 1ère Série" sheetId="37" r:id="rId3"/>
    <sheet name="U10 G 2ème Série" sheetId="39" r:id="rId4"/>
    <sheet name="U10 F" sheetId="38" r:id="rId5"/>
    <sheet name="BILAN" sheetId="40" r:id="rId6"/>
    <sheet name="Points attribués" sheetId="9" r:id="rId7"/>
    <sheet name="Feuil1" sheetId="43" r:id="rId8"/>
  </sheets>
  <definedNames>
    <definedName name="_xlnm.Print_Area" localSheetId="0">' U12 G '!$A$8:$H$30</definedName>
    <definedName name="_xlnm.Print_Area" localSheetId="4">'U10 F'!$A$8:$H$10</definedName>
    <definedName name="_xlnm.Print_Area" localSheetId="2">'U10 G 1ère Série'!$A$8:$H$19</definedName>
    <definedName name="_xlnm.Print_Area" localSheetId="3">'U10 G 2ème Série'!$A$8:$H$11</definedName>
    <definedName name="_xlnm.Print_Area" localSheetId="1">'U12 F  '!$A$8:$H$13</definedName>
  </definedNames>
  <calcPr calcId="125725"/>
</workbook>
</file>

<file path=xl/calcChain.xml><?xml version="1.0" encoding="utf-8"?>
<calcChain xmlns="http://schemas.openxmlformats.org/spreadsheetml/2006/main">
  <c r="I13" i="42"/>
  <c r="I15"/>
  <c r="I17"/>
  <c r="I16"/>
  <c r="I12"/>
  <c r="I11"/>
  <c r="I14"/>
  <c r="I20"/>
  <c r="I22"/>
  <c r="I19"/>
  <c r="I21"/>
  <c r="I18"/>
  <c r="I10"/>
  <c r="I15" i="37"/>
  <c r="I11"/>
  <c r="I17"/>
  <c r="I16"/>
  <c r="I13"/>
  <c r="I20"/>
  <c r="I14"/>
  <c r="I19"/>
  <c r="I21"/>
  <c r="I18"/>
  <c r="I10"/>
  <c r="I12" i="41"/>
  <c r="I17"/>
  <c r="I18"/>
  <c r="I13"/>
  <c r="I15"/>
  <c r="I20"/>
  <c r="I16"/>
  <c r="I19"/>
  <c r="I23"/>
  <c r="I21"/>
  <c r="I26"/>
  <c r="I27"/>
  <c r="I22"/>
  <c r="I30"/>
  <c r="I35"/>
  <c r="I31"/>
  <c r="I39"/>
  <c r="I36"/>
  <c r="I38"/>
  <c r="I42"/>
  <c r="I46"/>
  <c r="I29"/>
  <c r="I45"/>
  <c r="I14"/>
  <c r="I47"/>
  <c r="I24"/>
  <c r="I49"/>
  <c r="I43"/>
  <c r="I44"/>
  <c r="I33"/>
  <c r="I25"/>
  <c r="I32"/>
  <c r="I34"/>
  <c r="I41"/>
  <c r="I28"/>
  <c r="I11"/>
  <c r="I40"/>
  <c r="I37"/>
  <c r="I48"/>
  <c r="I10"/>
  <c r="I16" i="38"/>
  <c r="I12"/>
  <c r="I11"/>
  <c r="I15"/>
  <c r="I14"/>
  <c r="I10"/>
  <c r="I13"/>
  <c r="I25" i="39"/>
  <c r="I22"/>
  <c r="I23"/>
  <c r="I15"/>
  <c r="I26"/>
  <c r="I27"/>
  <c r="I12"/>
  <c r="I38"/>
  <c r="I42"/>
  <c r="I24"/>
  <c r="I19"/>
  <c r="I39"/>
  <c r="I34"/>
  <c r="I30"/>
  <c r="I16"/>
  <c r="I20"/>
  <c r="I28"/>
  <c r="I33"/>
  <c r="I31"/>
  <c r="I40"/>
  <c r="I35"/>
  <c r="I41"/>
  <c r="I36"/>
  <c r="I32"/>
  <c r="I29"/>
  <c r="I37"/>
  <c r="I13"/>
  <c r="I17"/>
  <c r="I21"/>
  <c r="I10"/>
  <c r="I18"/>
  <c r="I11"/>
  <c r="I14"/>
  <c r="BG17"/>
  <c r="BG21"/>
  <c r="BI20" i="37" l="1"/>
  <c r="BI10"/>
  <c r="BI11"/>
  <c r="BI17"/>
  <c r="BI15"/>
  <c r="BI13"/>
  <c r="BI16"/>
  <c r="BN17" i="41"/>
  <c r="BN35"/>
  <c r="BN15"/>
  <c r="BN12"/>
  <c r="BN26"/>
  <c r="BN10"/>
  <c r="BN16"/>
  <c r="BN13"/>
  <c r="BN22"/>
  <c r="BN21"/>
  <c r="BN23"/>
  <c r="BN27"/>
  <c r="BN31"/>
  <c r="BN20"/>
  <c r="BN19"/>
  <c r="BN18"/>
  <c r="BN30"/>
  <c r="BG25" i="39"/>
  <c r="BG22"/>
  <c r="BG13"/>
  <c r="BG10"/>
  <c r="BG14"/>
  <c r="BG23"/>
  <c r="BG18"/>
  <c r="BG11"/>
  <c r="BN17" i="42"/>
  <c r="BN15"/>
  <c r="BN16"/>
  <c r="BN13"/>
  <c r="BN12"/>
  <c r="BN11"/>
  <c r="BN10"/>
  <c r="BN10" i="38"/>
  <c r="BN13"/>
  <c r="AP13" i="39"/>
  <c r="I12" i="37"/>
  <c r="AD5" i="40"/>
  <c r="AC5"/>
  <c r="AW11" i="38"/>
  <c r="AW14"/>
  <c r="AW10"/>
  <c r="AP11" i="42"/>
  <c r="AP14"/>
  <c r="AP18"/>
  <c r="AP10"/>
  <c r="AW12"/>
  <c r="AW13"/>
  <c r="AW19"/>
  <c r="AW16"/>
  <c r="AW15"/>
  <c r="AP10" i="39"/>
  <c r="AP24"/>
  <c r="AP11"/>
  <c r="AR16" i="37"/>
  <c r="AR17"/>
  <c r="AR15"/>
  <c r="AR10"/>
  <c r="AW30" i="41"/>
  <c r="AW19"/>
  <c r="AW20"/>
  <c r="AW27"/>
  <c r="AW23"/>
  <c r="AW21"/>
  <c r="AW22"/>
  <c r="AW13"/>
  <c r="AW16"/>
  <c r="AW32"/>
  <c r="AW26"/>
  <c r="AW28"/>
  <c r="AW11"/>
  <c r="AW37"/>
  <c r="AW12"/>
  <c r="AK18" i="37"/>
  <c r="AK13"/>
  <c r="AK19"/>
  <c r="AK11"/>
  <c r="AK12"/>
  <c r="AK14"/>
  <c r="AP39" i="41"/>
  <c r="AP18"/>
  <c r="AP38"/>
  <c r="AP14"/>
  <c r="AP31"/>
  <c r="AP24"/>
  <c r="AP33"/>
  <c r="AP25"/>
  <c r="AP34"/>
  <c r="AP10"/>
  <c r="AP17"/>
  <c r="AP15"/>
  <c r="AP41"/>
  <c r="AI34"/>
  <c r="AI25"/>
  <c r="AI43"/>
  <c r="AI44"/>
  <c r="AI42"/>
  <c r="AI17"/>
  <c r="AI18"/>
  <c r="AI24"/>
  <c r="AI27"/>
  <c r="AI26"/>
  <c r="AI21"/>
  <c r="AI22"/>
  <c r="AI16"/>
  <c r="AI13"/>
  <c r="AI19"/>
  <c r="AI12"/>
  <c r="AI10"/>
  <c r="AI11"/>
  <c r="AI20" i="42"/>
  <c r="AI15"/>
  <c r="AI18"/>
  <c r="AI14"/>
  <c r="AI12"/>
  <c r="AI13"/>
  <c r="AI19"/>
  <c r="AI17"/>
  <c r="AI16"/>
  <c r="AI11"/>
  <c r="AI10"/>
  <c r="AD14" i="37"/>
  <c r="AD12"/>
  <c r="AP10" i="38"/>
  <c r="AD21" i="37"/>
  <c r="AD18"/>
  <c r="AD19"/>
  <c r="AD10"/>
  <c r="AI17" i="39"/>
  <c r="AI11"/>
  <c r="AI10"/>
  <c r="AI16"/>
  <c r="AI12"/>
  <c r="AI18"/>
  <c r="AI13"/>
  <c r="AI23"/>
  <c r="AI15"/>
  <c r="AI12" i="38"/>
  <c r="W19" i="42"/>
  <c r="W17"/>
  <c r="W13"/>
  <c r="W12"/>
  <c r="W11"/>
  <c r="W10"/>
  <c r="W20" i="39"/>
  <c r="W10"/>
  <c r="W22"/>
  <c r="W15"/>
  <c r="W26"/>
  <c r="W11"/>
  <c r="W17"/>
  <c r="W32" i="41"/>
  <c r="R10" i="37"/>
  <c r="W21" i="41"/>
  <c r="W22"/>
  <c r="W17"/>
  <c r="W18"/>
  <c r="W20"/>
  <c r="W27"/>
  <c r="W13"/>
  <c r="W16"/>
  <c r="W26"/>
  <c r="W30"/>
  <c r="W23"/>
  <c r="W10"/>
  <c r="W11"/>
  <c r="W15"/>
  <c r="W12"/>
  <c r="W19"/>
  <c r="B5" i="40" l="1"/>
  <c r="AD4"/>
  <c r="AC4"/>
  <c r="B4" l="1"/>
  <c r="AD3"/>
  <c r="AC3"/>
  <c r="B3"/>
</calcChain>
</file>

<file path=xl/sharedStrings.xml><?xml version="1.0" encoding="utf-8"?>
<sst xmlns="http://schemas.openxmlformats.org/spreadsheetml/2006/main" count="1156" uniqueCount="308">
  <si>
    <t>Place</t>
  </si>
  <si>
    <t>pts</t>
  </si>
  <si>
    <t>ATTRIBUTION DES POINTS</t>
  </si>
  <si>
    <t>Classement Général</t>
  </si>
  <si>
    <t>Clt Tour</t>
  </si>
  <si>
    <t>TOTAL POINTS</t>
  </si>
  <si>
    <t>U12 GARCONS</t>
  </si>
  <si>
    <t>U12 FILLES</t>
  </si>
  <si>
    <t>U10 FILLES</t>
  </si>
  <si>
    <t>U10 GARCONS 1ère Série</t>
  </si>
  <si>
    <t>U10 GARCONS 2ème Série</t>
  </si>
  <si>
    <t>NOM</t>
  </si>
  <si>
    <t>Prénom</t>
  </si>
  <si>
    <t>Année</t>
  </si>
  <si>
    <t>Club</t>
  </si>
  <si>
    <t>Idx D</t>
  </si>
  <si>
    <t>Idx J</t>
  </si>
  <si>
    <t>1ère année</t>
  </si>
  <si>
    <t>Pdl</t>
  </si>
  <si>
    <t>Florian</t>
  </si>
  <si>
    <t>Ile d'Or</t>
  </si>
  <si>
    <t>Baden</t>
  </si>
  <si>
    <t>Freslonnière</t>
  </si>
  <si>
    <t>2x18 trous G et F</t>
  </si>
  <si>
    <t xml:space="preserve">Score Brut 
</t>
  </si>
  <si>
    <t>Paul</t>
  </si>
  <si>
    <t>Louis</t>
  </si>
  <si>
    <t>DUVAL</t>
  </si>
  <si>
    <t>Guérande</t>
  </si>
  <si>
    <t>Domangère</t>
  </si>
  <si>
    <t>Stroke-Play U12 GARCONS</t>
  </si>
  <si>
    <t>Julien</t>
  </si>
  <si>
    <t>2x9 - 18 trous                                        G et F</t>
  </si>
  <si>
    <t>9 trous                                        G et F</t>
  </si>
  <si>
    <t>Lanniron Quimper</t>
  </si>
  <si>
    <t xml:space="preserve">Points </t>
  </si>
  <si>
    <t>Stroke-Play U10 GARCONS</t>
  </si>
  <si>
    <t>Arthur</t>
  </si>
  <si>
    <t>TOTAL</t>
  </si>
  <si>
    <t>Nb</t>
  </si>
  <si>
    <t>Breiz</t>
  </si>
  <si>
    <t>1ère an</t>
  </si>
  <si>
    <t>U12 Garçons</t>
  </si>
  <si>
    <t>U12 Filles</t>
  </si>
  <si>
    <t>U10 Garçons 1ère S</t>
  </si>
  <si>
    <t>U10 Filles</t>
  </si>
  <si>
    <t>Anatole</t>
  </si>
  <si>
    <t>St Sébastien</t>
  </si>
  <si>
    <t>Thomas</t>
  </si>
  <si>
    <t>Sargé/Le Mans</t>
  </si>
  <si>
    <t>Edouard</t>
  </si>
  <si>
    <t>MARTY-MAHE</t>
  </si>
  <si>
    <t>Romain</t>
  </si>
  <si>
    <t>Samuel</t>
  </si>
  <si>
    <t>Briac</t>
  </si>
  <si>
    <t>Dorian</t>
  </si>
  <si>
    <t>Savenay</t>
  </si>
  <si>
    <t>Gabin</t>
  </si>
  <si>
    <t>U10 Garçons 2ème S</t>
  </si>
  <si>
    <t>Léo</t>
  </si>
  <si>
    <t>FINALE (x2)</t>
  </si>
  <si>
    <t>Sablé-Solesmes</t>
  </si>
  <si>
    <t>Valentin</t>
  </si>
  <si>
    <t>Clément</t>
  </si>
  <si>
    <t>06 Mars 2022</t>
  </si>
  <si>
    <t>Match-Play U12 FILLES</t>
  </si>
  <si>
    <t>2010-2011</t>
  </si>
  <si>
    <t xml:space="preserve">SARRAZIN </t>
  </si>
  <si>
    <t>Clémence</t>
  </si>
  <si>
    <t>2012 et &gt;</t>
  </si>
  <si>
    <t>Eloïse</t>
  </si>
  <si>
    <t>St Sylvain</t>
  </si>
  <si>
    <t>MOURLON</t>
  </si>
  <si>
    <t>Mélanie</t>
  </si>
  <si>
    <t>Vigneux</t>
  </si>
  <si>
    <t>SIRAUDIN</t>
  </si>
  <si>
    <t>Honorine</t>
  </si>
  <si>
    <t xml:space="preserve">DEROCHE </t>
  </si>
  <si>
    <t>Léonie</t>
  </si>
  <si>
    <t>Baugé</t>
  </si>
  <si>
    <t>Tao</t>
  </si>
  <si>
    <t>Cornouaille</t>
  </si>
  <si>
    <t xml:space="preserve">PEMERIKA </t>
  </si>
  <si>
    <t xml:space="preserve">THOMAS </t>
  </si>
  <si>
    <t xml:space="preserve">CALVEZ </t>
  </si>
  <si>
    <t xml:space="preserve">MILA </t>
  </si>
  <si>
    <t xml:space="preserve">FABRE </t>
  </si>
  <si>
    <t>Joao</t>
  </si>
  <si>
    <t>RIVIERE</t>
  </si>
  <si>
    <t xml:space="preserve">RENAUDIN </t>
  </si>
  <si>
    <t>Sacha</t>
  </si>
  <si>
    <t xml:space="preserve">MAYRAS </t>
  </si>
  <si>
    <t xml:space="preserve">BISBOS </t>
  </si>
  <si>
    <t>St Jacques</t>
  </si>
  <si>
    <t xml:space="preserve">BERNIER </t>
  </si>
  <si>
    <t xml:space="preserve">GINGUENE </t>
  </si>
  <si>
    <t>Lévi</t>
  </si>
  <si>
    <t xml:space="preserve">LEROY </t>
  </si>
  <si>
    <t>Timothée</t>
  </si>
  <si>
    <t xml:space="preserve">ROLLAND </t>
  </si>
  <si>
    <t>Dinard</t>
  </si>
  <si>
    <t xml:space="preserve">GUIVARC'H </t>
  </si>
  <si>
    <t>LAFONT COCHOU</t>
  </si>
  <si>
    <t xml:space="preserve">LEON </t>
  </si>
  <si>
    <t>François</t>
  </si>
  <si>
    <t>Alexis</t>
  </si>
  <si>
    <t xml:space="preserve">GOURET </t>
  </si>
  <si>
    <t>Léandre</t>
  </si>
  <si>
    <t xml:space="preserve">FOURNIER CORNET </t>
  </si>
  <si>
    <t>Colombe</t>
  </si>
  <si>
    <t xml:space="preserve">DOUSSET </t>
  </si>
  <si>
    <t>Cholet</t>
  </si>
  <si>
    <t>Marion</t>
  </si>
  <si>
    <t xml:space="preserve">GAUTIER </t>
  </si>
  <si>
    <t>Charlotte</t>
  </si>
  <si>
    <t xml:space="preserve">HAROCHE </t>
  </si>
  <si>
    <t>Olympe</t>
  </si>
  <si>
    <t xml:space="preserve">LE TENDRE </t>
  </si>
  <si>
    <t>Laura</t>
  </si>
  <si>
    <t xml:space="preserve">CARARON </t>
  </si>
  <si>
    <t>St Laurent</t>
  </si>
  <si>
    <t xml:space="preserve">BOULIER </t>
  </si>
  <si>
    <t>Erdre</t>
  </si>
  <si>
    <t xml:space="preserve">BERNARD </t>
  </si>
  <si>
    <t>GOKT ILE D'OR  - 9Trous</t>
  </si>
  <si>
    <t xml:space="preserve">PELTIER </t>
  </si>
  <si>
    <t>Télo</t>
  </si>
  <si>
    <t xml:space="preserve">LARVOR </t>
  </si>
  <si>
    <t>Carhaix</t>
  </si>
  <si>
    <t xml:space="preserve">TOSATTO </t>
  </si>
  <si>
    <t>Eli</t>
  </si>
  <si>
    <t xml:space="preserve">DUTERTRE </t>
  </si>
  <si>
    <t>Cap Malo</t>
  </si>
  <si>
    <t xml:space="preserve">GUILLET </t>
  </si>
  <si>
    <t>Jules</t>
  </si>
  <si>
    <t xml:space="preserve">FRANZOIA </t>
  </si>
  <si>
    <t>Auguste</t>
  </si>
  <si>
    <t>BLANC</t>
  </si>
  <si>
    <t xml:space="preserve">LOCQUET </t>
  </si>
  <si>
    <t>Cicé-Blossac</t>
  </si>
  <si>
    <t>DEVIDAL</t>
  </si>
  <si>
    <t>Yann</t>
  </si>
  <si>
    <t>RAMAGE</t>
  </si>
  <si>
    <t>Emile</t>
  </si>
  <si>
    <t>BERG</t>
  </si>
  <si>
    <t>Victor</t>
  </si>
  <si>
    <t>Rayan</t>
  </si>
  <si>
    <t>DELMOTTE</t>
  </si>
  <si>
    <t>ABJ</t>
  </si>
  <si>
    <t>Adan</t>
  </si>
  <si>
    <t>SIRACUSE</t>
  </si>
  <si>
    <t>Jadden</t>
  </si>
  <si>
    <t>BOUTOILLE</t>
  </si>
  <si>
    <t>Octave</t>
  </si>
  <si>
    <t>Néogolf</t>
  </si>
  <si>
    <t>ETIENNE</t>
  </si>
  <si>
    <t>Eliot</t>
  </si>
  <si>
    <t>POTIRON</t>
  </si>
  <si>
    <t>Malo</t>
  </si>
  <si>
    <t>CHEVALIER</t>
  </si>
  <si>
    <t>Lucas</t>
  </si>
  <si>
    <t>GOKT ILE D'OR Tournoi MP</t>
  </si>
  <si>
    <t>GUILLEMOT BELLEC</t>
  </si>
  <si>
    <t>Chiara</t>
  </si>
  <si>
    <t>26 Mars 2022</t>
  </si>
  <si>
    <t>GOKT ILE D'OR - 18 T</t>
  </si>
  <si>
    <t>GOKT SAVENAY - 18 T</t>
  </si>
  <si>
    <t>LANDRY</t>
  </si>
  <si>
    <t>Gabriel</t>
  </si>
  <si>
    <t>LE SOLLIEC</t>
  </si>
  <si>
    <t>Maël</t>
  </si>
  <si>
    <t>Anjou</t>
  </si>
  <si>
    <t>CRAND</t>
  </si>
  <si>
    <t>Lino</t>
  </si>
  <si>
    <t>DION</t>
  </si>
  <si>
    <t>Augustin</t>
  </si>
  <si>
    <t>Baule</t>
  </si>
  <si>
    <t>GAUDIN</t>
  </si>
  <si>
    <t>GOKT SAVENAY Tournoi MP</t>
  </si>
  <si>
    <t>QUERE-DINEL</t>
  </si>
  <si>
    <t>Jade</t>
  </si>
  <si>
    <t>DEROCHE</t>
  </si>
  <si>
    <t>Valentine</t>
  </si>
  <si>
    <t>GOKT SAVENAY  - 9Trous</t>
  </si>
  <si>
    <t>BLOT</t>
  </si>
  <si>
    <t>Mathieu</t>
  </si>
  <si>
    <t>THIERRY-TERLAIN</t>
  </si>
  <si>
    <t>Bubba</t>
  </si>
  <si>
    <t>GOKT SAVENAY  - 18 Trous</t>
  </si>
  <si>
    <t>Pdl 7</t>
  </si>
  <si>
    <t>CHAUVEAU</t>
  </si>
  <si>
    <t>Corentin</t>
  </si>
  <si>
    <t>For</t>
  </si>
  <si>
    <t>M-P</t>
  </si>
  <si>
    <t>Tours Stroke-Play U12 GARCONS</t>
  </si>
  <si>
    <t>Score Brut 
Jour 1</t>
  </si>
  <si>
    <t>Score Brut 
Jour2</t>
  </si>
  <si>
    <t xml:space="preserve">Total Brut 
</t>
  </si>
  <si>
    <t>23 et 24 Avril 2022</t>
  </si>
  <si>
    <t xml:space="preserve">LEMAITRE </t>
  </si>
  <si>
    <t>St Cast</t>
  </si>
  <si>
    <t xml:space="preserve">MAR </t>
  </si>
  <si>
    <t>Nathan</t>
  </si>
  <si>
    <t>Vannes Athlantheix</t>
  </si>
  <si>
    <t>MITAINE</t>
  </si>
  <si>
    <t>Tristan</t>
  </si>
  <si>
    <t>BEAUDOUIN</t>
  </si>
  <si>
    <t>Maxence</t>
  </si>
  <si>
    <t>JUTHIER</t>
  </si>
  <si>
    <t>Guillaume</t>
  </si>
  <si>
    <t>Tours Stroke-Play U10 GARCONS</t>
  </si>
  <si>
    <t>GRAND PRIX JEUNES ODET - 2 X 18 Trous</t>
  </si>
  <si>
    <t>RODE</t>
  </si>
  <si>
    <t>Alan</t>
  </si>
  <si>
    <t>St Malo</t>
  </si>
  <si>
    <t>GRAND PRIX JEUNES ODET - 2 X 9 Trous</t>
  </si>
  <si>
    <t xml:space="preserve">AUFFRET </t>
  </si>
  <si>
    <t>BACK</t>
  </si>
  <si>
    <t>Albin</t>
  </si>
  <si>
    <t>COURSAULT</t>
  </si>
  <si>
    <t>Baptiste</t>
  </si>
  <si>
    <t>FOUILLET</t>
  </si>
  <si>
    <t>Tours Stroke-Play U10 FILLES</t>
  </si>
  <si>
    <t>Tours Stroke-Play U12 FILLES</t>
  </si>
  <si>
    <t>DREAN</t>
  </si>
  <si>
    <t>Marie</t>
  </si>
  <si>
    <t>21 MaI 2022</t>
  </si>
  <si>
    <t>GOKT RENNES ST JACQUES  - 9Trous</t>
  </si>
  <si>
    <t>Côme</t>
  </si>
  <si>
    <t>GUILLE</t>
  </si>
  <si>
    <t>Marceau</t>
  </si>
  <si>
    <t>ST BRIEUC</t>
  </si>
  <si>
    <t>GOKT RENNES ST JACQUES  - 18 Trous</t>
  </si>
  <si>
    <t>CHAMBREUIL</t>
  </si>
  <si>
    <t>Ilian</t>
  </si>
  <si>
    <t>Cesson Sévigné</t>
  </si>
  <si>
    <t>Cicé Blossac</t>
  </si>
  <si>
    <t>GOKT RENNES ST JACQUES - 18 T</t>
  </si>
  <si>
    <t>MONNIER</t>
  </si>
  <si>
    <t>Noa</t>
  </si>
  <si>
    <t xml:space="preserve">CHAMBELLAND GAGNEUX </t>
  </si>
  <si>
    <t>GRAND PRIX JEUNES ILE D'OR - 2 X 9 Trous</t>
  </si>
  <si>
    <t>GRAND PRIX JEUNES ILE D'OR - 2 X 18 Trous</t>
  </si>
  <si>
    <t>PELTIER</t>
  </si>
  <si>
    <t>Sablé Solesme</t>
  </si>
  <si>
    <t>26 et 27 Mai 2022</t>
  </si>
  <si>
    <t>JOUAN</t>
  </si>
  <si>
    <t>Lucie</t>
  </si>
  <si>
    <t>Rennes St Jacques</t>
  </si>
  <si>
    <t>Angers</t>
  </si>
  <si>
    <t>Breizh 5</t>
  </si>
  <si>
    <t>06 et 07 Juin 2022</t>
  </si>
  <si>
    <t>REGIONAL JEUNES BAUGE - 2 X 18 Trous</t>
  </si>
  <si>
    <t>MERMUYS</t>
  </si>
  <si>
    <t>Cyrus</t>
  </si>
  <si>
    <t>REGIONAL JEUNES PDL BAUGE - 2 X 18 Trous</t>
  </si>
  <si>
    <t>11 et 12 Juin 2022</t>
  </si>
  <si>
    <t>REGIONAL JEUNES BREIZH ST JACQUES - 2 X 18 Trous</t>
  </si>
  <si>
    <t>REGIONAL JEUNES BREIZH ST JACQUES - 2 X 9 Trous</t>
  </si>
  <si>
    <t>LE QUENQUIS</t>
  </si>
  <si>
    <t>Breizh 17</t>
  </si>
  <si>
    <t>Match-Play U10 FILLES</t>
  </si>
  <si>
    <t>18 Août 2022</t>
  </si>
  <si>
    <t>GPJ LA BAULE - 18 Trous</t>
  </si>
  <si>
    <t>18 Septembre 2022</t>
  </si>
  <si>
    <t>SANTUNE</t>
  </si>
  <si>
    <t>BUTRULLE</t>
  </si>
  <si>
    <t>Constance</t>
  </si>
  <si>
    <t>SALADIN</t>
  </si>
  <si>
    <t>Hina</t>
  </si>
  <si>
    <t>ST SYLVAIN D'ANJOU - 18 Trous</t>
  </si>
  <si>
    <t>MOUALLEM</t>
  </si>
  <si>
    <t>ROBERTJO</t>
  </si>
  <si>
    <t>LEGER</t>
  </si>
  <si>
    <t>Léonard</t>
  </si>
  <si>
    <t>MANCEAU</t>
  </si>
  <si>
    <t>Martin</t>
  </si>
  <si>
    <t>SALOMON</t>
  </si>
  <si>
    <t>Noé</t>
  </si>
  <si>
    <t>TRANCHANT</t>
  </si>
  <si>
    <t>Enzo</t>
  </si>
  <si>
    <t>MAROTTE</t>
  </si>
  <si>
    <t>DISQ</t>
  </si>
  <si>
    <t>TOSATTO</t>
  </si>
  <si>
    <t>72/ 9T</t>
  </si>
  <si>
    <t>73/9T</t>
  </si>
  <si>
    <t>62/9T</t>
  </si>
  <si>
    <t xml:space="preserve"> Stroke-Play U12 GARCONS</t>
  </si>
  <si>
    <t xml:space="preserve"> Stroke-Play U12 FILLES</t>
  </si>
  <si>
    <t xml:space="preserve"> Stroke-Play U10 GARCONS</t>
  </si>
  <si>
    <t xml:space="preserve"> Stroke-Play U10 FILLES</t>
  </si>
  <si>
    <t>CAP MALO - 18 Trous</t>
  </si>
  <si>
    <t>RIVEROS-LOPEZ</t>
  </si>
  <si>
    <t>Mattéo</t>
  </si>
  <si>
    <t>ROUVRAIS</t>
  </si>
  <si>
    <t>Robin</t>
  </si>
  <si>
    <t>08 et 09 Octobre 2022</t>
  </si>
  <si>
    <t>Finales Pléneuf Val André -2 x 9 trous</t>
  </si>
  <si>
    <t>Finales Pléneuf Val André -2 x 18 trous</t>
  </si>
  <si>
    <t>2x18 trous                          G et F</t>
  </si>
  <si>
    <t>JOHNSTON</t>
  </si>
  <si>
    <t>Breizh 1</t>
  </si>
  <si>
    <t>Breizh 9</t>
  </si>
  <si>
    <t>D</t>
  </si>
  <si>
    <t>Breizh 3</t>
  </si>
  <si>
    <t>Pdl 2</t>
  </si>
  <si>
    <t>Pdl 6</t>
  </si>
  <si>
    <t>Pdl 20</t>
  </si>
</sst>
</file>

<file path=xl/styles.xml><?xml version="1.0" encoding="utf-8"?>
<styleSheet xmlns="http://schemas.openxmlformats.org/spreadsheetml/2006/main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A9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13" applyNumberFormat="0" applyAlignment="0" applyProtection="0"/>
    <xf numFmtId="0" fontId="25" fillId="6" borderId="14" applyNumberFormat="0" applyAlignment="0" applyProtection="0"/>
    <xf numFmtId="0" fontId="26" fillId="6" borderId="13" applyNumberFormat="0" applyAlignment="0" applyProtection="0"/>
    <xf numFmtId="0" fontId="27" fillId="0" borderId="15" applyNumberFormat="0" applyFill="0" applyAlignment="0" applyProtection="0"/>
    <xf numFmtId="0" fontId="15" fillId="7" borderId="16" applyNumberFormat="0" applyAlignment="0" applyProtection="0"/>
    <xf numFmtId="0" fontId="28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29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3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</cellStyleXfs>
  <cellXfs count="285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34" borderId="0" xfId="0" applyFill="1" applyBorder="1"/>
    <xf numFmtId="0" fontId="8" fillId="34" borderId="0" xfId="0" applyFont="1" applyFill="1" applyBorder="1" applyAlignment="1"/>
    <xf numFmtId="0" fontId="0" fillId="34" borderId="0" xfId="0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0" fillId="35" borderId="0" xfId="0" applyFill="1" applyBorder="1"/>
    <xf numFmtId="0" fontId="8" fillId="35" borderId="0" xfId="0" applyFont="1" applyFill="1" applyBorder="1" applyAlignment="1"/>
    <xf numFmtId="0" fontId="0" fillId="35" borderId="0" xfId="0" applyFill="1" applyBorder="1" applyAlignment="1">
      <alignment horizontal="center"/>
    </xf>
    <xf numFmtId="0" fontId="16" fillId="33" borderId="19" xfId="0" applyFont="1" applyFill="1" applyBorder="1" applyAlignment="1">
      <alignment horizontal="center"/>
    </xf>
    <xf numFmtId="14" fontId="10" fillId="33" borderId="3" xfId="0" applyNumberFormat="1" applyFont="1" applyFill="1" applyBorder="1" applyAlignment="1">
      <alignment horizontal="center"/>
    </xf>
    <xf numFmtId="0" fontId="16" fillId="35" borderId="6" xfId="0" applyFont="1" applyFill="1" applyBorder="1" applyAlignment="1">
      <alignment horizontal="center"/>
    </xf>
    <xf numFmtId="14" fontId="10" fillId="35" borderId="7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3" fillId="36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0" fontId="0" fillId="39" borderId="1" xfId="0" applyFill="1" applyBorder="1" applyAlignment="1">
      <alignment horizontal="center" vertical="center" wrapText="1"/>
    </xf>
    <xf numFmtId="0" fontId="0" fillId="4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9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6" fillId="33" borderId="20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5" fillId="35" borderId="0" xfId="0" applyFont="1" applyFill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0" fillId="35" borderId="0" xfId="0" applyFill="1"/>
    <xf numFmtId="166" fontId="0" fillId="0" borderId="1" xfId="0" applyNumberFormat="1" applyFill="1" applyBorder="1" applyAlignment="1">
      <alignment horizontal="center" vertical="center"/>
    </xf>
    <xf numFmtId="0" fontId="0" fillId="40" borderId="0" xfId="0" applyFill="1" applyBorder="1" applyAlignment="1">
      <alignment horizontal="center" vertical="center"/>
    </xf>
    <xf numFmtId="166" fontId="0" fillId="0" borderId="3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38" borderId="0" xfId="0" applyFill="1" applyBorder="1" applyAlignment="1">
      <alignment horizontal="center" vertical="center"/>
    </xf>
    <xf numFmtId="0" fontId="0" fillId="39" borderId="0" xfId="0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35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38" borderId="1" xfId="0" applyFill="1" applyBorder="1" applyAlignment="1">
      <alignment horizontal="center" vertical="center" wrapText="1"/>
    </xf>
    <xf numFmtId="49" fontId="36" fillId="0" borderId="1" xfId="0" applyNumberFormat="1" applyFont="1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37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/>
    <xf numFmtId="0" fontId="0" fillId="37" borderId="1" xfId="0" applyFill="1" applyBorder="1" applyAlignment="1">
      <alignment horizontal="center" vertical="center" wrapText="1"/>
    </xf>
    <xf numFmtId="0" fontId="0" fillId="39" borderId="1" xfId="0" applyFont="1" applyFill="1" applyBorder="1" applyAlignment="1">
      <alignment horizontal="center" vertical="center" wrapText="1"/>
    </xf>
    <xf numFmtId="0" fontId="0" fillId="36" borderId="1" xfId="0" applyFont="1" applyFill="1" applyBorder="1" applyAlignment="1">
      <alignment horizontal="center" vertical="center" wrapText="1"/>
    </xf>
    <xf numFmtId="0" fontId="0" fillId="36" borderId="1" xfId="0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/>
    </xf>
    <xf numFmtId="0" fontId="0" fillId="39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40" borderId="1" xfId="0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0" fontId="0" fillId="35" borderId="20" xfId="0" applyFill="1" applyBorder="1"/>
    <xf numFmtId="0" fontId="0" fillId="35" borderId="3" xfId="0" applyFill="1" applyBorder="1"/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0" fillId="34" borderId="4" xfId="0" applyFill="1" applyBorder="1"/>
    <xf numFmtId="0" fontId="12" fillId="0" borderId="19" xfId="0" applyFont="1" applyFill="1" applyBorder="1" applyAlignment="1">
      <alignment horizontal="left"/>
    </xf>
    <xf numFmtId="0" fontId="0" fillId="0" borderId="2" xfId="0" applyBorder="1"/>
    <xf numFmtId="0" fontId="0" fillId="34" borderId="20" xfId="0" applyFill="1" applyBorder="1"/>
    <xf numFmtId="0" fontId="0" fillId="40" borderId="0" xfId="0" applyFill="1" applyBorder="1"/>
    <xf numFmtId="0" fontId="40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0" fillId="40" borderId="3" xfId="0" applyFill="1" applyBorder="1"/>
    <xf numFmtId="0" fontId="0" fillId="0" borderId="1" xfId="0" applyBorder="1" applyAlignment="1"/>
    <xf numFmtId="0" fontId="40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35" borderId="21" xfId="0" applyFill="1" applyBorder="1" applyAlignment="1">
      <alignment horizontal="center"/>
    </xf>
    <xf numFmtId="0" fontId="12" fillId="0" borderId="0" xfId="0" applyFont="1" applyFill="1" applyBorder="1"/>
    <xf numFmtId="0" fontId="12" fillId="0" borderId="1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40" borderId="1" xfId="0" applyFont="1" applyFill="1" applyBorder="1" applyAlignment="1">
      <alignment horizontal="center" vertical="center"/>
    </xf>
    <xf numFmtId="0" fontId="0" fillId="40" borderId="20" xfId="0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ill="1" applyBorder="1"/>
    <xf numFmtId="0" fontId="10" fillId="0" borderId="1" xfId="0" applyFont="1" applyFill="1" applyBorder="1" applyAlignment="1">
      <alignment horizontal="center"/>
    </xf>
    <xf numFmtId="0" fontId="16" fillId="40" borderId="6" xfId="0" applyFont="1" applyFill="1" applyBorder="1" applyAlignment="1">
      <alignment horizontal="center"/>
    </xf>
    <xf numFmtId="0" fontId="8" fillId="40" borderId="0" xfId="0" applyFont="1" applyFill="1" applyBorder="1" applyAlignment="1"/>
    <xf numFmtId="0" fontId="0" fillId="40" borderId="0" xfId="0" applyFill="1" applyBorder="1" applyAlignment="1">
      <alignment horizontal="center"/>
    </xf>
    <xf numFmtId="0" fontId="16" fillId="40" borderId="32" xfId="0" applyFont="1" applyFill="1" applyBorder="1" applyAlignment="1">
      <alignment horizontal="center"/>
    </xf>
    <xf numFmtId="14" fontId="10" fillId="40" borderId="32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34" borderId="3" xfId="0" applyFill="1" applyBorder="1"/>
    <xf numFmtId="0" fontId="8" fillId="40" borderId="32" xfId="0" applyFont="1" applyFill="1" applyBorder="1" applyAlignment="1"/>
    <xf numFmtId="0" fontId="0" fillId="40" borderId="32" xfId="0" applyFill="1" applyBorder="1" applyAlignment="1">
      <alignment horizontal="center"/>
    </xf>
    <xf numFmtId="0" fontId="0" fillId="40" borderId="32" xfId="0" applyFill="1" applyBorder="1"/>
    <xf numFmtId="0" fontId="0" fillId="40" borderId="31" xfId="0" applyFill="1" applyBorder="1" applyAlignment="1">
      <alignment horizontal="center"/>
    </xf>
    <xf numFmtId="0" fontId="0" fillId="35" borderId="20" xfId="0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0" fillId="40" borderId="31" xfId="0" applyFill="1" applyBorder="1"/>
    <xf numFmtId="0" fontId="6" fillId="0" borderId="1" xfId="0" applyFont="1" applyFill="1" applyBorder="1" applyAlignment="1">
      <alignment horizontal="center" vertical="center"/>
    </xf>
    <xf numFmtId="166" fontId="0" fillId="0" borderId="1" xfId="0" applyNumberFormat="1" applyFont="1" applyFill="1" applyBorder="1"/>
    <xf numFmtId="0" fontId="40" fillId="0" borderId="0" xfId="0" applyFont="1" applyFill="1" applyBorder="1" applyAlignment="1">
      <alignment horizontal="center" vertical="center" wrapText="1"/>
    </xf>
    <xf numFmtId="0" fontId="0" fillId="35" borderId="32" xfId="0" applyFill="1" applyBorder="1"/>
    <xf numFmtId="0" fontId="0" fillId="35" borderId="31" xfId="0" applyFill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Border="1"/>
    <xf numFmtId="0" fontId="0" fillId="36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35" borderId="2" xfId="0" applyFill="1" applyBorder="1" applyAlignment="1">
      <alignment horizontal="center"/>
    </xf>
    <xf numFmtId="0" fontId="0" fillId="35" borderId="30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41" borderId="1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6" fontId="0" fillId="0" borderId="1" xfId="0" quotePrefix="1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6" fontId="0" fillId="0" borderId="19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left"/>
    </xf>
    <xf numFmtId="0" fontId="0" fillId="34" borderId="19" xfId="0" applyFill="1" applyBorder="1"/>
    <xf numFmtId="0" fontId="0" fillId="40" borderId="19" xfId="0" applyFill="1" applyBorder="1"/>
    <xf numFmtId="0" fontId="0" fillId="40" borderId="5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21" xfId="0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36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6" fontId="0" fillId="0" borderId="1" xfId="0" applyNumberFormat="1" applyBorder="1"/>
    <xf numFmtId="0" fontId="11" fillId="41" borderId="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 vertical="center"/>
    </xf>
    <xf numFmtId="49" fontId="37" fillId="0" borderId="19" xfId="0" applyNumberFormat="1" applyFont="1" applyFill="1" applyBorder="1"/>
    <xf numFmtId="0" fontId="0" fillId="0" borderId="19" xfId="0" applyFill="1" applyBorder="1" applyAlignment="1">
      <alignment horizontal="center" vertical="center" wrapText="1"/>
    </xf>
    <xf numFmtId="0" fontId="0" fillId="37" borderId="19" xfId="0" applyFill="1" applyBorder="1" applyAlignment="1">
      <alignment horizontal="center" vertical="center" wrapText="1"/>
    </xf>
    <xf numFmtId="0" fontId="0" fillId="36" borderId="19" xfId="0" applyFont="1" applyFill="1" applyBorder="1" applyAlignment="1">
      <alignment horizontal="center" vertical="center" wrapText="1"/>
    </xf>
    <xf numFmtId="166" fontId="0" fillId="0" borderId="19" xfId="0" applyNumberFormat="1" applyFont="1" applyFill="1" applyBorder="1" applyAlignment="1">
      <alignment horizontal="center" vertical="center" wrapText="1"/>
    </xf>
    <xf numFmtId="0" fontId="0" fillId="35" borderId="31" xfId="0" applyFill="1" applyBorder="1"/>
    <xf numFmtId="0" fontId="0" fillId="0" borderId="0" xfId="0" applyFont="1" applyBorder="1" applyAlignment="1">
      <alignment horizontal="left" vertical="center"/>
    </xf>
    <xf numFmtId="166" fontId="0" fillId="0" borderId="3" xfId="0" applyNumberFormat="1" applyFont="1" applyFill="1" applyBorder="1"/>
    <xf numFmtId="0" fontId="6" fillId="0" borderId="19" xfId="0" applyFont="1" applyBorder="1" applyAlignment="1">
      <alignment horizontal="center" vertical="center"/>
    </xf>
    <xf numFmtId="0" fontId="32" fillId="42" borderId="1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0" fillId="41" borderId="1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center" vertical="center" wrapText="1"/>
    </xf>
    <xf numFmtId="49" fontId="37" fillId="43" borderId="1" xfId="0" applyNumberFormat="1" applyFont="1" applyFill="1" applyBorder="1"/>
    <xf numFmtId="0" fontId="0" fillId="0" borderId="21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5" fontId="12" fillId="0" borderId="9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Fill="1" applyBorder="1" applyAlignment="1">
      <alignment vertical="center"/>
    </xf>
    <xf numFmtId="49" fontId="0" fillId="0" borderId="21" xfId="0" applyNumberFormat="1" applyFill="1" applyBorder="1" applyAlignment="1">
      <alignment horizontal="center" vertical="center"/>
    </xf>
    <xf numFmtId="49" fontId="0" fillId="0" borderId="30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65" fontId="12" fillId="0" borderId="4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31" fillId="0" borderId="5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6" fontId="11" fillId="0" borderId="8" xfId="0" applyNumberFormat="1" applyFont="1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 vertical="center"/>
    </xf>
    <xf numFmtId="166" fontId="11" fillId="0" borderId="19" xfId="0" applyNumberFormat="1" applyFont="1" applyBorder="1" applyAlignment="1">
      <alignment horizontal="center" vertical="center"/>
    </xf>
    <xf numFmtId="166" fontId="11" fillId="0" borderId="3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35" fillId="0" borderId="3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1" borderId="1" xfId="0" applyFill="1" applyBorder="1" applyAlignment="1">
      <alignment horizontal="center" vertical="center"/>
    </xf>
    <xf numFmtId="49" fontId="37" fillId="41" borderId="1" xfId="0" applyNumberFormat="1" applyFont="1" applyFill="1" applyBorder="1"/>
    <xf numFmtId="0" fontId="0" fillId="41" borderId="1" xfId="0" applyFill="1" applyBorder="1" applyAlignment="1">
      <alignment horizontal="center" vertical="center" wrapText="1"/>
    </xf>
    <xf numFmtId="0" fontId="0" fillId="41" borderId="1" xfId="0" applyFont="1" applyFill="1" applyBorder="1" applyAlignment="1">
      <alignment horizontal="center" vertical="center"/>
    </xf>
    <xf numFmtId="0" fontId="0" fillId="41" borderId="1" xfId="0" applyFont="1" applyFill="1" applyBorder="1" applyAlignment="1">
      <alignment horizontal="center" vertical="center" wrapText="1"/>
    </xf>
    <xf numFmtId="0" fontId="11" fillId="43" borderId="1" xfId="0" applyFont="1" applyFill="1" applyBorder="1" applyAlignment="1">
      <alignment horizontal="center" vertical="center" wrapText="1"/>
    </xf>
    <xf numFmtId="0" fontId="0" fillId="43" borderId="1" xfId="0" applyFill="1" applyBorder="1" applyAlignment="1">
      <alignment horizontal="center" vertical="center" wrapText="1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2DDDC"/>
      <color rgb="FFFAC090"/>
      <color rgb="FF00FF00"/>
      <color rgb="FF8DB4E3"/>
      <color rgb="FF2A9DD6"/>
      <color rgb="FFFCD5B4"/>
      <color rgb="FFFF99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1123950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120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400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1157605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533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755650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698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3910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1</xdr:col>
      <xdr:colOff>962024</xdr:colOff>
      <xdr:row>3</xdr:row>
      <xdr:rowOff>85725</xdr:rowOff>
    </xdr:to>
    <xdr:pic>
      <xdr:nvPicPr>
        <xdr:cNvPr id="6" name="Image 5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904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7" name="Image 6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8" name="Image 7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9" name="Image 8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3910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838200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347344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337820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BQ49"/>
  <sheetViews>
    <sheetView tabSelected="1" workbookViewId="0">
      <selection activeCell="A7" sqref="A7"/>
    </sheetView>
  </sheetViews>
  <sheetFormatPr baseColWidth="10" defaultRowHeight="15"/>
  <cols>
    <col min="1" max="1" width="3" style="61" bestFit="1" customWidth="1"/>
    <col min="2" max="2" width="23.5703125" style="61" customWidth="1"/>
    <col min="3" max="3" width="10.7109375" style="61" customWidth="1"/>
    <col min="4" max="4" width="18.42578125" style="61" customWidth="1"/>
    <col min="5" max="5" width="6.85546875" style="61" bestFit="1" customWidth="1"/>
    <col min="6" max="6" width="5.42578125" style="25" bestFit="1" customWidth="1"/>
    <col min="7" max="7" width="5.5703125" style="39" bestFit="1" customWidth="1"/>
    <col min="8" max="8" width="0.85546875" style="1" customWidth="1"/>
    <col min="9" max="9" width="20.710937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6" style="1" customWidth="1"/>
    <col min="15" max="15" width="0.85546875" style="4" customWidth="1"/>
    <col min="16" max="16" width="7.85546875" style="1" customWidth="1"/>
    <col min="17" max="17" width="6.140625" style="1" customWidth="1"/>
    <col min="18" max="18" width="6.28515625" style="1" customWidth="1"/>
    <col min="19" max="19" width="6" style="1" customWidth="1"/>
    <col min="20" max="20" width="0.85546875" style="4" customWidth="1"/>
    <col min="21" max="22" width="7.85546875" style="104" customWidth="1"/>
    <col min="23" max="23" width="7.5703125" style="1" customWidth="1"/>
    <col min="24" max="24" width="6.140625" style="1" customWidth="1"/>
    <col min="25" max="25" width="6.28515625" style="1" customWidth="1"/>
    <col min="26" max="26" width="4" style="1" customWidth="1"/>
    <col min="27" max="27" width="0.85546875" style="4" customWidth="1"/>
    <col min="28" max="28" width="7.85546875" style="1" customWidth="1"/>
    <col min="29" max="29" width="6.140625" style="1" customWidth="1"/>
    <col min="30" max="30" width="6.28515625" style="1" customWidth="1"/>
    <col min="31" max="31" width="7" style="1" customWidth="1"/>
    <col min="32" max="32" width="0.85546875" style="4" customWidth="1"/>
    <col min="33" max="34" width="7.85546875" style="104" customWidth="1"/>
    <col min="35" max="35" width="7.5703125" style="1" customWidth="1"/>
    <col min="36" max="36" width="6.140625" style="1" customWidth="1"/>
    <col min="37" max="37" width="6.28515625" style="1" customWidth="1"/>
    <col min="38" max="38" width="4" style="1" customWidth="1"/>
    <col min="39" max="39" width="0.85546875" style="4" customWidth="1"/>
    <col min="40" max="41" width="7.85546875" style="104" customWidth="1"/>
    <col min="42" max="42" width="7.5703125" style="1" customWidth="1"/>
    <col min="43" max="43" width="6.140625" style="1" customWidth="1"/>
    <col min="44" max="44" width="6.28515625" style="1" customWidth="1"/>
    <col min="45" max="45" width="4" style="1" customWidth="1"/>
    <col min="46" max="46" width="0.85546875" style="4" customWidth="1"/>
    <col min="47" max="48" width="7.85546875" style="104" customWidth="1"/>
    <col min="49" max="49" width="7.5703125" style="1" customWidth="1"/>
    <col min="50" max="50" width="6.140625" style="1" customWidth="1"/>
    <col min="51" max="51" width="6.28515625" style="1" customWidth="1"/>
    <col min="52" max="52" width="4" style="1" customWidth="1"/>
    <col min="53" max="53" width="0.85546875" style="4" customWidth="1"/>
    <col min="54" max="54" width="7.85546875" style="1" customWidth="1"/>
    <col min="55" max="55" width="6.140625" style="1" customWidth="1"/>
    <col min="56" max="56" width="6.28515625" style="1" customWidth="1"/>
    <col min="57" max="57" width="9.7109375" style="1" customWidth="1"/>
    <col min="58" max="58" width="0.85546875" style="4" customWidth="1"/>
    <col min="59" max="59" width="7.85546875" style="1" customWidth="1"/>
    <col min="60" max="60" width="6.140625" style="1" customWidth="1"/>
    <col min="61" max="61" width="6.28515625" style="1" customWidth="1"/>
    <col min="62" max="62" width="9.7109375" style="1" customWidth="1"/>
    <col min="63" max="63" width="0.85546875" style="4" customWidth="1"/>
    <col min="64" max="65" width="7.85546875" style="104" customWidth="1"/>
    <col min="66" max="66" width="7.5703125" style="1" customWidth="1"/>
    <col min="67" max="67" width="6.140625" style="1" customWidth="1"/>
    <col min="68" max="68" width="6.28515625" style="1" customWidth="1"/>
    <col min="69" max="69" width="4" style="1" customWidth="1"/>
    <col min="70" max="16384" width="11.42578125" style="1"/>
  </cols>
  <sheetData>
    <row r="1" spans="1:69" ht="15.75" customHeight="1" thickTop="1">
      <c r="A1" s="245"/>
      <c r="B1" s="246"/>
      <c r="C1" s="246"/>
      <c r="D1" s="246"/>
      <c r="E1" s="246"/>
      <c r="F1" s="246"/>
      <c r="G1" s="246"/>
      <c r="H1" s="246"/>
      <c r="I1" s="247"/>
      <c r="K1" s="231"/>
      <c r="L1" s="231"/>
      <c r="M1" s="231"/>
      <c r="N1" s="231"/>
      <c r="P1" s="231"/>
      <c r="Q1" s="231"/>
      <c r="R1" s="231"/>
      <c r="S1" s="231"/>
      <c r="AB1" s="231"/>
      <c r="AC1" s="231"/>
      <c r="AD1" s="231"/>
      <c r="AE1" s="231"/>
      <c r="BB1" s="153"/>
      <c r="BC1" s="153"/>
      <c r="BD1" s="153"/>
      <c r="BE1" s="153"/>
      <c r="BG1" s="169"/>
      <c r="BH1" s="169"/>
      <c r="BI1" s="169"/>
      <c r="BJ1" s="169"/>
    </row>
    <row r="2" spans="1:69">
      <c r="A2" s="248"/>
      <c r="B2" s="249"/>
      <c r="C2" s="249"/>
      <c r="D2" s="249"/>
      <c r="E2" s="249"/>
      <c r="F2" s="249"/>
      <c r="G2" s="249"/>
      <c r="H2" s="249"/>
      <c r="I2" s="250"/>
      <c r="K2" s="231"/>
      <c r="L2" s="231"/>
      <c r="M2" s="231"/>
      <c r="N2" s="231"/>
      <c r="P2" s="231"/>
      <c r="Q2" s="231"/>
      <c r="R2" s="231"/>
      <c r="S2" s="231"/>
      <c r="AB2" s="231"/>
      <c r="AC2" s="231"/>
      <c r="AD2" s="231"/>
      <c r="AE2" s="231"/>
      <c r="BB2" s="153"/>
      <c r="BC2" s="153"/>
      <c r="BD2" s="153"/>
      <c r="BE2" s="153"/>
      <c r="BG2" s="169"/>
      <c r="BH2" s="169"/>
      <c r="BI2" s="169"/>
      <c r="BJ2" s="169"/>
    </row>
    <row r="3" spans="1:69">
      <c r="A3" s="248"/>
      <c r="B3" s="249"/>
      <c r="C3" s="249"/>
      <c r="D3" s="249"/>
      <c r="E3" s="249"/>
      <c r="F3" s="249"/>
      <c r="G3" s="249"/>
      <c r="H3" s="249"/>
      <c r="I3" s="250"/>
    </row>
    <row r="4" spans="1:69" ht="15.75" thickBot="1">
      <c r="A4" s="251"/>
      <c r="B4" s="252"/>
      <c r="C4" s="252"/>
      <c r="D4" s="252"/>
      <c r="E4" s="252"/>
      <c r="F4" s="252"/>
      <c r="G4" s="252"/>
      <c r="H4" s="252"/>
      <c r="I4" s="253"/>
      <c r="K4" s="232" t="s">
        <v>64</v>
      </c>
      <c r="L4" s="233"/>
      <c r="M4" s="233"/>
      <c r="N4" s="234"/>
      <c r="P4" s="232" t="s">
        <v>164</v>
      </c>
      <c r="Q4" s="233"/>
      <c r="R4" s="233"/>
      <c r="S4" s="234"/>
      <c r="U4" s="228" t="s">
        <v>198</v>
      </c>
      <c r="V4" s="229"/>
      <c r="W4" s="229"/>
      <c r="X4" s="229"/>
      <c r="Y4" s="229"/>
      <c r="Z4" s="230"/>
      <c r="AB4" s="232" t="s">
        <v>226</v>
      </c>
      <c r="AC4" s="233"/>
      <c r="AD4" s="233"/>
      <c r="AE4" s="234"/>
      <c r="AG4" s="228" t="s">
        <v>245</v>
      </c>
      <c r="AH4" s="229"/>
      <c r="AI4" s="229"/>
      <c r="AJ4" s="229"/>
      <c r="AK4" s="229"/>
      <c r="AL4" s="230"/>
      <c r="AN4" s="228" t="s">
        <v>251</v>
      </c>
      <c r="AO4" s="229"/>
      <c r="AP4" s="229"/>
      <c r="AQ4" s="229"/>
      <c r="AR4" s="229"/>
      <c r="AS4" s="230"/>
      <c r="AU4" s="228" t="s">
        <v>256</v>
      </c>
      <c r="AV4" s="229"/>
      <c r="AW4" s="229"/>
      <c r="AX4" s="229"/>
      <c r="AY4" s="229"/>
      <c r="AZ4" s="230"/>
      <c r="BB4" s="222" t="s">
        <v>262</v>
      </c>
      <c r="BC4" s="223"/>
      <c r="BD4" s="223"/>
      <c r="BE4" s="224"/>
      <c r="BG4" s="222" t="s">
        <v>264</v>
      </c>
      <c r="BH4" s="223"/>
      <c r="BI4" s="223"/>
      <c r="BJ4" s="224"/>
      <c r="BL4" s="205" t="s">
        <v>296</v>
      </c>
      <c r="BM4" s="206"/>
      <c r="BN4" s="206"/>
      <c r="BO4" s="206"/>
      <c r="BP4" s="206"/>
      <c r="BQ4" s="207"/>
    </row>
    <row r="5" spans="1:69" ht="16.5" thickTop="1">
      <c r="B5" s="243" t="s">
        <v>66</v>
      </c>
      <c r="C5" s="244"/>
      <c r="H5" s="5"/>
      <c r="I5" s="36" t="s">
        <v>3</v>
      </c>
      <c r="J5" s="17"/>
      <c r="K5" s="208" t="s">
        <v>30</v>
      </c>
      <c r="L5" s="209"/>
      <c r="M5" s="209"/>
      <c r="N5" s="210"/>
      <c r="O5" s="17"/>
      <c r="P5" s="208" t="s">
        <v>30</v>
      </c>
      <c r="Q5" s="209"/>
      <c r="R5" s="209"/>
      <c r="S5" s="210"/>
      <c r="T5" s="17"/>
      <c r="U5" s="208" t="s">
        <v>194</v>
      </c>
      <c r="V5" s="209"/>
      <c r="W5" s="209"/>
      <c r="X5" s="209"/>
      <c r="Y5" s="209"/>
      <c r="Z5" s="210"/>
      <c r="AA5" s="17"/>
      <c r="AB5" s="208" t="s">
        <v>30</v>
      </c>
      <c r="AC5" s="209"/>
      <c r="AD5" s="209"/>
      <c r="AE5" s="210"/>
      <c r="AF5" s="124"/>
      <c r="AG5" s="208" t="s">
        <v>194</v>
      </c>
      <c r="AH5" s="209"/>
      <c r="AI5" s="209"/>
      <c r="AJ5" s="209"/>
      <c r="AK5" s="209"/>
      <c r="AL5" s="210"/>
      <c r="AM5" s="124"/>
      <c r="AN5" s="208" t="s">
        <v>194</v>
      </c>
      <c r="AO5" s="209"/>
      <c r="AP5" s="209"/>
      <c r="AQ5" s="209"/>
      <c r="AR5" s="209"/>
      <c r="AS5" s="210"/>
      <c r="AT5" s="124"/>
      <c r="AU5" s="208" t="s">
        <v>194</v>
      </c>
      <c r="AV5" s="209"/>
      <c r="AW5" s="209"/>
      <c r="AX5" s="209"/>
      <c r="AY5" s="209"/>
      <c r="AZ5" s="210"/>
      <c r="BA5" s="17"/>
      <c r="BB5" s="208" t="s">
        <v>287</v>
      </c>
      <c r="BC5" s="209"/>
      <c r="BD5" s="209"/>
      <c r="BE5" s="210"/>
      <c r="BF5" s="17"/>
      <c r="BG5" s="208" t="s">
        <v>287</v>
      </c>
      <c r="BH5" s="209"/>
      <c r="BI5" s="209"/>
      <c r="BJ5" s="210"/>
      <c r="BK5" s="124"/>
      <c r="BL5" s="208" t="s">
        <v>194</v>
      </c>
      <c r="BM5" s="209"/>
      <c r="BN5" s="209"/>
      <c r="BO5" s="209"/>
      <c r="BP5" s="209"/>
      <c r="BQ5" s="210"/>
    </row>
    <row r="6" spans="1:69">
      <c r="D6" s="45" t="s">
        <v>260</v>
      </c>
      <c r="H6" s="5"/>
      <c r="I6" s="16" t="s">
        <v>6</v>
      </c>
      <c r="J6" s="18"/>
      <c r="K6" s="211" t="s">
        <v>165</v>
      </c>
      <c r="L6" s="235"/>
      <c r="M6" s="235"/>
      <c r="N6" s="236"/>
      <c r="O6" s="18"/>
      <c r="P6" s="211" t="s">
        <v>166</v>
      </c>
      <c r="Q6" s="235"/>
      <c r="R6" s="235"/>
      <c r="S6" s="236"/>
      <c r="T6" s="18"/>
      <c r="U6" s="211" t="s">
        <v>211</v>
      </c>
      <c r="V6" s="212"/>
      <c r="W6" s="212"/>
      <c r="X6" s="212"/>
      <c r="Y6" s="212"/>
      <c r="Z6" s="213"/>
      <c r="AA6" s="18"/>
      <c r="AB6" s="211" t="s">
        <v>237</v>
      </c>
      <c r="AC6" s="235"/>
      <c r="AD6" s="235"/>
      <c r="AE6" s="236"/>
      <c r="AF6" s="125"/>
      <c r="AG6" s="211" t="s">
        <v>242</v>
      </c>
      <c r="AH6" s="212"/>
      <c r="AI6" s="212"/>
      <c r="AJ6" s="212"/>
      <c r="AK6" s="212"/>
      <c r="AL6" s="213"/>
      <c r="AM6" s="125"/>
      <c r="AN6" s="211" t="s">
        <v>255</v>
      </c>
      <c r="AO6" s="212"/>
      <c r="AP6" s="212"/>
      <c r="AQ6" s="212"/>
      <c r="AR6" s="212"/>
      <c r="AS6" s="213"/>
      <c r="AT6" s="125"/>
      <c r="AU6" s="211" t="s">
        <v>257</v>
      </c>
      <c r="AV6" s="212"/>
      <c r="AW6" s="212"/>
      <c r="AX6" s="212"/>
      <c r="AY6" s="212"/>
      <c r="AZ6" s="213"/>
      <c r="BA6" s="18"/>
      <c r="BB6" s="211" t="s">
        <v>263</v>
      </c>
      <c r="BC6" s="212"/>
      <c r="BD6" s="212"/>
      <c r="BE6" s="213"/>
      <c r="BF6" s="18"/>
      <c r="BG6" s="211" t="s">
        <v>291</v>
      </c>
      <c r="BH6" s="212"/>
      <c r="BI6" s="212"/>
      <c r="BJ6" s="213"/>
      <c r="BK6" s="125"/>
      <c r="BL6" s="211" t="s">
        <v>298</v>
      </c>
      <c r="BM6" s="212"/>
      <c r="BN6" s="212"/>
      <c r="BO6" s="212"/>
      <c r="BP6" s="212"/>
      <c r="BQ6" s="213"/>
    </row>
    <row r="7" spans="1:69" ht="13.5" customHeight="1">
      <c r="D7" s="59" t="s">
        <v>307</v>
      </c>
      <c r="E7" s="23" t="s">
        <v>17</v>
      </c>
      <c r="G7" s="27"/>
      <c r="H7" s="6"/>
      <c r="I7" s="254" t="s">
        <v>5</v>
      </c>
      <c r="J7" s="13"/>
      <c r="K7" s="225" t="s">
        <v>24</v>
      </c>
      <c r="L7" s="225" t="s">
        <v>4</v>
      </c>
      <c r="M7" s="237" t="s">
        <v>35</v>
      </c>
      <c r="N7" s="238"/>
      <c r="O7" s="13"/>
      <c r="P7" s="225" t="s">
        <v>24</v>
      </c>
      <c r="Q7" s="225" t="s">
        <v>4</v>
      </c>
      <c r="R7" s="237" t="s">
        <v>35</v>
      </c>
      <c r="S7" s="238"/>
      <c r="T7" s="13"/>
      <c r="U7" s="214" t="s">
        <v>195</v>
      </c>
      <c r="V7" s="217" t="s">
        <v>196</v>
      </c>
      <c r="W7" s="219" t="s">
        <v>197</v>
      </c>
      <c r="X7" s="219" t="s">
        <v>4</v>
      </c>
      <c r="Y7" s="219" t="s">
        <v>35</v>
      </c>
      <c r="Z7" s="219"/>
      <c r="AA7" s="13"/>
      <c r="AB7" s="225" t="s">
        <v>24</v>
      </c>
      <c r="AC7" s="225" t="s">
        <v>4</v>
      </c>
      <c r="AD7" s="237" t="s">
        <v>35</v>
      </c>
      <c r="AE7" s="238"/>
      <c r="AF7" s="122"/>
      <c r="AG7" s="214" t="s">
        <v>195</v>
      </c>
      <c r="AH7" s="217" t="s">
        <v>196</v>
      </c>
      <c r="AI7" s="219" t="s">
        <v>197</v>
      </c>
      <c r="AJ7" s="219" t="s">
        <v>4</v>
      </c>
      <c r="AK7" s="219" t="s">
        <v>35</v>
      </c>
      <c r="AL7" s="219"/>
      <c r="AM7" s="122"/>
      <c r="AN7" s="214" t="s">
        <v>195</v>
      </c>
      <c r="AO7" s="217" t="s">
        <v>196</v>
      </c>
      <c r="AP7" s="219" t="s">
        <v>197</v>
      </c>
      <c r="AQ7" s="219" t="s">
        <v>4</v>
      </c>
      <c r="AR7" s="219" t="s">
        <v>35</v>
      </c>
      <c r="AS7" s="219"/>
      <c r="AT7" s="122"/>
      <c r="AU7" s="214" t="s">
        <v>195</v>
      </c>
      <c r="AV7" s="217" t="s">
        <v>196</v>
      </c>
      <c r="AW7" s="219" t="s">
        <v>197</v>
      </c>
      <c r="AX7" s="219" t="s">
        <v>4</v>
      </c>
      <c r="AY7" s="219" t="s">
        <v>35</v>
      </c>
      <c r="AZ7" s="219"/>
      <c r="BA7" s="13"/>
      <c r="BB7" s="225" t="s">
        <v>24</v>
      </c>
      <c r="BC7" s="219" t="s">
        <v>4</v>
      </c>
      <c r="BD7" s="219" t="s">
        <v>35</v>
      </c>
      <c r="BE7" s="219"/>
      <c r="BF7" s="13"/>
      <c r="BG7" s="225" t="s">
        <v>24</v>
      </c>
      <c r="BH7" s="219" t="s">
        <v>4</v>
      </c>
      <c r="BI7" s="219" t="s">
        <v>35</v>
      </c>
      <c r="BJ7" s="219"/>
      <c r="BK7" s="122"/>
      <c r="BL7" s="214" t="s">
        <v>195</v>
      </c>
      <c r="BM7" s="217" t="s">
        <v>196</v>
      </c>
      <c r="BN7" s="219" t="s">
        <v>197</v>
      </c>
      <c r="BO7" s="219" t="s">
        <v>4</v>
      </c>
      <c r="BP7" s="219" t="s">
        <v>35</v>
      </c>
      <c r="BQ7" s="219"/>
    </row>
    <row r="8" spans="1:69" ht="15.75" customHeight="1">
      <c r="B8" s="257" t="s">
        <v>11</v>
      </c>
      <c r="C8" s="257" t="s">
        <v>12</v>
      </c>
      <c r="D8" s="257" t="s">
        <v>14</v>
      </c>
      <c r="E8" s="257" t="s">
        <v>13</v>
      </c>
      <c r="F8" s="259" t="s">
        <v>15</v>
      </c>
      <c r="G8" s="261" t="s">
        <v>16</v>
      </c>
      <c r="H8" s="7"/>
      <c r="I8" s="255"/>
      <c r="J8" s="14"/>
      <c r="K8" s="226"/>
      <c r="L8" s="226"/>
      <c r="M8" s="239"/>
      <c r="N8" s="240"/>
      <c r="O8" s="14"/>
      <c r="P8" s="226"/>
      <c r="Q8" s="226"/>
      <c r="R8" s="239"/>
      <c r="S8" s="240"/>
      <c r="T8" s="14"/>
      <c r="U8" s="215"/>
      <c r="V8" s="218"/>
      <c r="W8" s="220"/>
      <c r="X8" s="221"/>
      <c r="Y8" s="221"/>
      <c r="Z8" s="221"/>
      <c r="AA8" s="14"/>
      <c r="AB8" s="226"/>
      <c r="AC8" s="226"/>
      <c r="AD8" s="239"/>
      <c r="AE8" s="240"/>
      <c r="AF8" s="123"/>
      <c r="AG8" s="215"/>
      <c r="AH8" s="218"/>
      <c r="AI8" s="220"/>
      <c r="AJ8" s="221"/>
      <c r="AK8" s="221"/>
      <c r="AL8" s="221"/>
      <c r="AM8" s="123"/>
      <c r="AN8" s="215"/>
      <c r="AO8" s="218"/>
      <c r="AP8" s="220"/>
      <c r="AQ8" s="221"/>
      <c r="AR8" s="221"/>
      <c r="AS8" s="221"/>
      <c r="AT8" s="123"/>
      <c r="AU8" s="215"/>
      <c r="AV8" s="218"/>
      <c r="AW8" s="220"/>
      <c r="AX8" s="221"/>
      <c r="AY8" s="221"/>
      <c r="AZ8" s="221"/>
      <c r="BA8" s="14"/>
      <c r="BB8" s="226"/>
      <c r="BC8" s="221"/>
      <c r="BD8" s="221"/>
      <c r="BE8" s="221"/>
      <c r="BF8" s="14"/>
      <c r="BG8" s="226"/>
      <c r="BH8" s="221"/>
      <c r="BI8" s="221"/>
      <c r="BJ8" s="221"/>
      <c r="BK8" s="123"/>
      <c r="BL8" s="215"/>
      <c r="BM8" s="218"/>
      <c r="BN8" s="220"/>
      <c r="BO8" s="221"/>
      <c r="BP8" s="221"/>
      <c r="BQ8" s="221"/>
    </row>
    <row r="9" spans="1:69" ht="15" customHeight="1">
      <c r="B9" s="258"/>
      <c r="C9" s="258"/>
      <c r="D9" s="258"/>
      <c r="E9" s="258"/>
      <c r="F9" s="260"/>
      <c r="G9" s="262"/>
      <c r="H9" s="7"/>
      <c r="I9" s="256"/>
      <c r="J9" s="14"/>
      <c r="K9" s="227"/>
      <c r="L9" s="227"/>
      <c r="M9" s="241"/>
      <c r="N9" s="242"/>
      <c r="O9" s="14"/>
      <c r="P9" s="227"/>
      <c r="Q9" s="227"/>
      <c r="R9" s="241"/>
      <c r="S9" s="242"/>
      <c r="T9" s="14"/>
      <c r="U9" s="216"/>
      <c r="V9" s="218"/>
      <c r="W9" s="220"/>
      <c r="X9" s="221"/>
      <c r="Y9" s="221"/>
      <c r="Z9" s="221"/>
      <c r="AA9" s="14"/>
      <c r="AB9" s="227"/>
      <c r="AC9" s="227"/>
      <c r="AD9" s="241"/>
      <c r="AE9" s="242"/>
      <c r="AF9" s="123"/>
      <c r="AG9" s="216"/>
      <c r="AH9" s="218"/>
      <c r="AI9" s="220"/>
      <c r="AJ9" s="221"/>
      <c r="AK9" s="221"/>
      <c r="AL9" s="221"/>
      <c r="AM9" s="123"/>
      <c r="AN9" s="216"/>
      <c r="AO9" s="218"/>
      <c r="AP9" s="220"/>
      <c r="AQ9" s="221"/>
      <c r="AR9" s="221"/>
      <c r="AS9" s="221"/>
      <c r="AT9" s="123"/>
      <c r="AU9" s="216"/>
      <c r="AV9" s="218"/>
      <c r="AW9" s="220"/>
      <c r="AX9" s="221"/>
      <c r="AY9" s="221"/>
      <c r="AZ9" s="221"/>
      <c r="BA9" s="14"/>
      <c r="BB9" s="227"/>
      <c r="BC9" s="221"/>
      <c r="BD9" s="221"/>
      <c r="BE9" s="221"/>
      <c r="BF9" s="14"/>
      <c r="BG9" s="227"/>
      <c r="BH9" s="221"/>
      <c r="BI9" s="221"/>
      <c r="BJ9" s="221"/>
      <c r="BK9" s="123"/>
      <c r="BL9" s="216"/>
      <c r="BM9" s="218"/>
      <c r="BN9" s="220"/>
      <c r="BO9" s="221"/>
      <c r="BP9" s="221"/>
      <c r="BQ9" s="221"/>
    </row>
    <row r="10" spans="1:69" ht="15" customHeight="1">
      <c r="A10" s="21">
        <v>1</v>
      </c>
      <c r="B10" s="70" t="s">
        <v>85</v>
      </c>
      <c r="C10" s="24" t="s">
        <v>19</v>
      </c>
      <c r="D10" s="33" t="s">
        <v>20</v>
      </c>
      <c r="E10" s="73">
        <v>2011</v>
      </c>
      <c r="F10" s="28">
        <v>13.6</v>
      </c>
      <c r="G10" s="56">
        <v>10.9</v>
      </c>
      <c r="H10" s="5"/>
      <c r="I10" s="200">
        <f t="shared" ref="I10:I49" si="0">SUM(M10+R10+Y10+AD10+AK10+AR10+AY10+BD10+BI10+BP10)</f>
        <v>684.25</v>
      </c>
      <c r="J10" s="14"/>
      <c r="K10" s="42">
        <v>87</v>
      </c>
      <c r="L10" s="8">
        <v>6</v>
      </c>
      <c r="M10" s="37">
        <v>33</v>
      </c>
      <c r="N10" s="9" t="s">
        <v>1</v>
      </c>
      <c r="O10" s="14"/>
      <c r="P10" s="173">
        <v>83</v>
      </c>
      <c r="Q10" s="8">
        <v>1</v>
      </c>
      <c r="R10" s="37">
        <v>85</v>
      </c>
      <c r="S10" s="9" t="s">
        <v>1</v>
      </c>
      <c r="T10" s="14"/>
      <c r="U10" s="183">
        <v>83</v>
      </c>
      <c r="V10" s="183">
        <v>80</v>
      </c>
      <c r="W10" s="10">
        <f>SUM(U10:V10)</f>
        <v>163</v>
      </c>
      <c r="X10" s="110">
        <v>3</v>
      </c>
      <c r="Y10" s="38">
        <v>81</v>
      </c>
      <c r="Z10" s="11" t="s">
        <v>1</v>
      </c>
      <c r="AA10" s="14"/>
      <c r="AB10" s="42">
        <v>87</v>
      </c>
      <c r="AC10" s="8">
        <v>6</v>
      </c>
      <c r="AD10" s="37">
        <v>33</v>
      </c>
      <c r="AE10" s="9" t="s">
        <v>1</v>
      </c>
      <c r="AF10" s="97"/>
      <c r="AG10" s="181">
        <v>82</v>
      </c>
      <c r="AH10" s="181">
        <v>77</v>
      </c>
      <c r="AI10" s="10">
        <f>SUM(AG10:AH10)</f>
        <v>159</v>
      </c>
      <c r="AJ10" s="110">
        <v>2</v>
      </c>
      <c r="AK10" s="38">
        <v>101</v>
      </c>
      <c r="AL10" s="11" t="s">
        <v>1</v>
      </c>
      <c r="AM10" s="97"/>
      <c r="AN10" s="181">
        <v>85</v>
      </c>
      <c r="AO10" s="181">
        <v>85</v>
      </c>
      <c r="AP10" s="10">
        <f>SUM(AN10:AO10)</f>
        <v>170</v>
      </c>
      <c r="AQ10" s="110">
        <v>4</v>
      </c>
      <c r="AR10" s="38">
        <v>68</v>
      </c>
      <c r="AS10" s="11" t="s">
        <v>1</v>
      </c>
      <c r="AT10" s="97"/>
      <c r="AU10" s="181"/>
      <c r="AV10" s="181"/>
      <c r="AW10" s="10"/>
      <c r="AX10" s="110"/>
      <c r="AY10" s="38"/>
      <c r="AZ10" s="11"/>
      <c r="BA10" s="12"/>
      <c r="BB10" s="180"/>
      <c r="BC10" s="37"/>
      <c r="BD10" s="37"/>
      <c r="BE10" s="9"/>
      <c r="BF10" s="12"/>
      <c r="BG10" s="180">
        <v>74</v>
      </c>
      <c r="BH10" s="110">
        <v>3</v>
      </c>
      <c r="BI10" s="37">
        <v>47.25</v>
      </c>
      <c r="BJ10" s="9" t="s">
        <v>1</v>
      </c>
      <c r="BK10" s="97"/>
      <c r="BL10" s="174">
        <v>80</v>
      </c>
      <c r="BM10" s="173">
        <v>82</v>
      </c>
      <c r="BN10" s="10">
        <f>SUM(BL10:BM10)</f>
        <v>162</v>
      </c>
      <c r="BO10" s="110">
        <v>1</v>
      </c>
      <c r="BP10" s="38">
        <v>236</v>
      </c>
      <c r="BQ10" s="9" t="s">
        <v>1</v>
      </c>
    </row>
    <row r="11" spans="1:69" ht="15.75">
      <c r="A11" s="21">
        <v>2</v>
      </c>
      <c r="B11" s="70" t="s">
        <v>82</v>
      </c>
      <c r="C11" s="43" t="s">
        <v>80</v>
      </c>
      <c r="D11" s="31" t="s">
        <v>81</v>
      </c>
      <c r="E11" s="44">
        <v>2010</v>
      </c>
      <c r="F11" s="46">
        <v>9.1999999999999993</v>
      </c>
      <c r="G11" s="46">
        <v>3.4</v>
      </c>
      <c r="H11" s="5"/>
      <c r="I11" s="200">
        <f t="shared" si="0"/>
        <v>670</v>
      </c>
      <c r="J11" s="14"/>
      <c r="K11" s="42">
        <v>76</v>
      </c>
      <c r="L11" s="8">
        <v>1</v>
      </c>
      <c r="M11" s="37">
        <v>100</v>
      </c>
      <c r="N11" s="9" t="s">
        <v>1</v>
      </c>
      <c r="O11" s="14"/>
      <c r="P11" s="42"/>
      <c r="Q11" s="8"/>
      <c r="R11" s="37"/>
      <c r="S11" s="9"/>
      <c r="T11" s="14"/>
      <c r="U11" s="183">
        <v>76</v>
      </c>
      <c r="V11" s="183">
        <v>77</v>
      </c>
      <c r="W11" s="10">
        <f>SUM(U11:V11)</f>
        <v>153</v>
      </c>
      <c r="X11" s="110">
        <v>1</v>
      </c>
      <c r="Y11" s="38">
        <v>135</v>
      </c>
      <c r="Z11" s="11" t="s">
        <v>1</v>
      </c>
      <c r="AA11" s="14"/>
      <c r="AB11" s="42">
        <v>75</v>
      </c>
      <c r="AC11" s="8">
        <v>1</v>
      </c>
      <c r="AD11" s="37">
        <v>100</v>
      </c>
      <c r="AE11" s="9" t="s">
        <v>1</v>
      </c>
      <c r="AF11" s="97"/>
      <c r="AG11" s="42">
        <v>74</v>
      </c>
      <c r="AH11" s="42">
        <v>80</v>
      </c>
      <c r="AI11" s="10">
        <f>SUM(AG11:AH11)</f>
        <v>154</v>
      </c>
      <c r="AJ11" s="110">
        <v>1</v>
      </c>
      <c r="AK11" s="38">
        <v>135</v>
      </c>
      <c r="AL11" s="11" t="s">
        <v>1</v>
      </c>
      <c r="AM11" s="97"/>
      <c r="AN11" s="42"/>
      <c r="AO11" s="42"/>
      <c r="AP11" s="10"/>
      <c r="AQ11" s="110"/>
      <c r="AR11" s="142"/>
      <c r="AS11" s="11"/>
      <c r="AT11" s="97"/>
      <c r="AU11" s="42">
        <v>73</v>
      </c>
      <c r="AV11" s="42">
        <v>69</v>
      </c>
      <c r="AW11" s="10">
        <f>SUM(AU11:AV11)</f>
        <v>142</v>
      </c>
      <c r="AX11" s="110">
        <v>1</v>
      </c>
      <c r="AY11" s="38">
        <v>135</v>
      </c>
      <c r="AZ11" s="11" t="s">
        <v>1</v>
      </c>
      <c r="BA11" s="12"/>
      <c r="BB11" s="182">
        <v>77</v>
      </c>
      <c r="BC11" s="37">
        <v>2</v>
      </c>
      <c r="BD11" s="37">
        <v>65</v>
      </c>
      <c r="BE11" s="9" t="s">
        <v>1</v>
      </c>
      <c r="BF11" s="12"/>
      <c r="BG11" s="182"/>
      <c r="BH11" s="110"/>
      <c r="BI11" s="37"/>
      <c r="BJ11" s="9"/>
      <c r="BL11" s="183"/>
      <c r="BM11" s="173"/>
      <c r="BN11" s="10"/>
      <c r="BO11" s="110"/>
      <c r="BP11" s="142"/>
      <c r="BQ11" s="9"/>
    </row>
    <row r="12" spans="1:69" ht="15.75">
      <c r="A12" s="21">
        <v>3</v>
      </c>
      <c r="B12" s="70" t="s">
        <v>83</v>
      </c>
      <c r="C12" s="24" t="s">
        <v>37</v>
      </c>
      <c r="D12" s="31" t="s">
        <v>21</v>
      </c>
      <c r="E12" s="22">
        <v>2010</v>
      </c>
      <c r="F12" s="28">
        <v>11.9</v>
      </c>
      <c r="G12" s="46">
        <v>8.6</v>
      </c>
      <c r="H12" s="5"/>
      <c r="I12" s="200">
        <f t="shared" si="0"/>
        <v>625</v>
      </c>
      <c r="J12" s="14"/>
      <c r="K12" s="181">
        <v>81</v>
      </c>
      <c r="L12" s="8">
        <v>2</v>
      </c>
      <c r="M12" s="37">
        <v>65</v>
      </c>
      <c r="N12" s="9" t="s">
        <v>1</v>
      </c>
      <c r="O12" s="14"/>
      <c r="P12" s="63"/>
      <c r="Q12" s="8"/>
      <c r="R12" s="37"/>
      <c r="S12" s="9"/>
      <c r="T12" s="14"/>
      <c r="U12" s="42">
        <v>78</v>
      </c>
      <c r="V12" s="42">
        <v>81</v>
      </c>
      <c r="W12" s="10">
        <f>SUM(U12:V12)</f>
        <v>159</v>
      </c>
      <c r="X12" s="110">
        <v>2</v>
      </c>
      <c r="Y12" s="38">
        <v>101</v>
      </c>
      <c r="Z12" s="11" t="s">
        <v>1</v>
      </c>
      <c r="AA12" s="14"/>
      <c r="AB12" s="181">
        <v>89</v>
      </c>
      <c r="AC12" s="8">
        <v>8</v>
      </c>
      <c r="AD12" s="37">
        <v>23</v>
      </c>
      <c r="AE12" s="9" t="s">
        <v>1</v>
      </c>
      <c r="AF12" s="12"/>
      <c r="AG12" s="42">
        <v>79</v>
      </c>
      <c r="AH12" s="42">
        <v>82</v>
      </c>
      <c r="AI12" s="10">
        <f>SUM(AG12:AH12)</f>
        <v>161</v>
      </c>
      <c r="AJ12" s="110">
        <v>3</v>
      </c>
      <c r="AK12" s="38">
        <v>81</v>
      </c>
      <c r="AL12" s="11" t="s">
        <v>1</v>
      </c>
      <c r="AM12" s="12"/>
      <c r="AN12" s="42"/>
      <c r="AO12" s="42"/>
      <c r="AP12" s="10"/>
      <c r="AQ12" s="110"/>
      <c r="AR12" s="142"/>
      <c r="AS12" s="11"/>
      <c r="AT12" s="12"/>
      <c r="AU12" s="42">
        <v>81</v>
      </c>
      <c r="AV12" s="42">
        <v>81</v>
      </c>
      <c r="AW12" s="10">
        <f>SUM(AU12:AV12)</f>
        <v>162</v>
      </c>
      <c r="AX12" s="110">
        <v>4</v>
      </c>
      <c r="AY12" s="38">
        <v>68</v>
      </c>
      <c r="AZ12" s="11" t="s">
        <v>1</v>
      </c>
      <c r="BA12" s="12"/>
      <c r="BB12" s="103">
        <v>82</v>
      </c>
      <c r="BC12" s="37">
        <v>4</v>
      </c>
      <c r="BD12" s="37">
        <v>51</v>
      </c>
      <c r="BE12" s="9" t="s">
        <v>1</v>
      </c>
      <c r="BF12" s="12"/>
      <c r="BG12" s="103"/>
      <c r="BH12" s="110"/>
      <c r="BI12" s="37"/>
      <c r="BJ12" s="9"/>
      <c r="BK12" s="97"/>
      <c r="BL12" s="174">
        <v>79</v>
      </c>
      <c r="BM12" s="173">
        <v>83</v>
      </c>
      <c r="BN12" s="10">
        <f>SUM(BL12:BM12)</f>
        <v>162</v>
      </c>
      <c r="BO12" s="110">
        <v>1</v>
      </c>
      <c r="BP12" s="38">
        <v>236</v>
      </c>
      <c r="BQ12" s="9" t="s">
        <v>1</v>
      </c>
    </row>
    <row r="13" spans="1:69" ht="15.75">
      <c r="A13" s="21">
        <v>4</v>
      </c>
      <c r="B13" s="86" t="s">
        <v>199</v>
      </c>
      <c r="C13" s="32" t="s">
        <v>59</v>
      </c>
      <c r="D13" s="84" t="s">
        <v>200</v>
      </c>
      <c r="E13" s="57">
        <v>2010</v>
      </c>
      <c r="F13" s="29">
        <v>12.5</v>
      </c>
      <c r="G13" s="46">
        <v>7.3</v>
      </c>
      <c r="H13" s="5"/>
      <c r="I13" s="19">
        <f t="shared" si="0"/>
        <v>463</v>
      </c>
      <c r="J13" s="14"/>
      <c r="K13" s="42"/>
      <c r="L13" s="8"/>
      <c r="M13" s="49"/>
      <c r="N13" s="9"/>
      <c r="O13" s="14"/>
      <c r="P13" s="63"/>
      <c r="Q13" s="8"/>
      <c r="R13" s="49"/>
      <c r="S13" s="9"/>
      <c r="T13" s="14"/>
      <c r="U13" s="42">
        <v>85</v>
      </c>
      <c r="V13" s="42">
        <v>80</v>
      </c>
      <c r="W13" s="10">
        <f>SUM(U13:V13)</f>
        <v>165</v>
      </c>
      <c r="X13" s="110">
        <v>4</v>
      </c>
      <c r="Y13" s="38">
        <v>68</v>
      </c>
      <c r="Z13" s="11" t="s">
        <v>1</v>
      </c>
      <c r="AA13" s="14"/>
      <c r="AB13" s="42">
        <v>87</v>
      </c>
      <c r="AC13" s="8">
        <v>6</v>
      </c>
      <c r="AD13" s="37">
        <v>33</v>
      </c>
      <c r="AE13" s="9" t="s">
        <v>1</v>
      </c>
      <c r="AF13" s="12"/>
      <c r="AG13" s="173">
        <v>79</v>
      </c>
      <c r="AH13" s="173">
        <v>83</v>
      </c>
      <c r="AI13" s="10">
        <f>SUM(AG13:AH13)</f>
        <v>162</v>
      </c>
      <c r="AJ13" s="110">
        <v>4</v>
      </c>
      <c r="AK13" s="38">
        <v>68</v>
      </c>
      <c r="AL13" s="11" t="s">
        <v>1</v>
      </c>
      <c r="AM13" s="12"/>
      <c r="AN13" s="173"/>
      <c r="AO13" s="173"/>
      <c r="AP13" s="10"/>
      <c r="AQ13" s="110"/>
      <c r="AR13" s="142"/>
      <c r="AS13" s="11"/>
      <c r="AT13" s="12"/>
      <c r="AU13" s="173">
        <v>74</v>
      </c>
      <c r="AV13" s="173">
        <v>84</v>
      </c>
      <c r="AW13" s="10">
        <f>SUM(AU13:AV13)</f>
        <v>158</v>
      </c>
      <c r="AX13" s="110">
        <v>2</v>
      </c>
      <c r="AY13" s="38">
        <v>101</v>
      </c>
      <c r="AZ13" s="11" t="s">
        <v>1</v>
      </c>
      <c r="BA13" s="12"/>
      <c r="BB13" s="182">
        <v>77</v>
      </c>
      <c r="BC13" s="37">
        <v>3</v>
      </c>
      <c r="BD13" s="37">
        <v>65</v>
      </c>
      <c r="BE13" s="9" t="s">
        <v>1</v>
      </c>
      <c r="BF13" s="12"/>
      <c r="BG13" s="182"/>
      <c r="BH13" s="110"/>
      <c r="BI13" s="37"/>
      <c r="BJ13" s="9"/>
      <c r="BK13" s="97"/>
      <c r="BL13" s="174">
        <v>84</v>
      </c>
      <c r="BM13" s="173">
        <v>80</v>
      </c>
      <c r="BN13" s="10">
        <f>SUM(BL13:BM13)</f>
        <v>164</v>
      </c>
      <c r="BO13" s="110">
        <v>4</v>
      </c>
      <c r="BP13" s="38">
        <v>128</v>
      </c>
      <c r="BQ13" s="9" t="s">
        <v>1</v>
      </c>
    </row>
    <row r="14" spans="1:69" ht="15.75">
      <c r="A14" s="21">
        <v>5</v>
      </c>
      <c r="B14" s="70" t="s">
        <v>86</v>
      </c>
      <c r="C14" s="24" t="s">
        <v>46</v>
      </c>
      <c r="D14" s="30" t="s">
        <v>47</v>
      </c>
      <c r="E14" s="22">
        <v>2010</v>
      </c>
      <c r="F14" s="28">
        <v>13.8</v>
      </c>
      <c r="G14" s="46">
        <v>6</v>
      </c>
      <c r="H14" s="5"/>
      <c r="I14" s="19">
        <f t="shared" si="0"/>
        <v>455</v>
      </c>
      <c r="J14" s="14"/>
      <c r="K14" s="183">
        <v>81</v>
      </c>
      <c r="L14" s="8">
        <v>2</v>
      </c>
      <c r="M14" s="37">
        <v>65</v>
      </c>
      <c r="N14" s="9" t="s">
        <v>1</v>
      </c>
      <c r="O14" s="14"/>
      <c r="P14" s="63">
        <v>83</v>
      </c>
      <c r="Q14" s="8">
        <v>1</v>
      </c>
      <c r="R14" s="37">
        <v>85</v>
      </c>
      <c r="S14" s="9" t="s">
        <v>1</v>
      </c>
      <c r="T14" s="14"/>
      <c r="U14" s="42"/>
      <c r="V14" s="42"/>
      <c r="W14" s="10"/>
      <c r="X14" s="110"/>
      <c r="Y14" s="38"/>
      <c r="Z14" s="11"/>
      <c r="AA14" s="14"/>
      <c r="AB14" s="183">
        <v>78</v>
      </c>
      <c r="AC14" s="8">
        <v>2</v>
      </c>
      <c r="AD14" s="37">
        <v>70</v>
      </c>
      <c r="AE14" s="9" t="s">
        <v>1</v>
      </c>
      <c r="AF14" s="97"/>
      <c r="AG14" s="137"/>
      <c r="AH14" s="137"/>
      <c r="AI14" s="10"/>
      <c r="AJ14" s="110"/>
      <c r="AK14" s="38"/>
      <c r="AL14" s="11"/>
      <c r="AM14" s="97"/>
      <c r="AN14" s="143">
        <v>78</v>
      </c>
      <c r="AO14" s="143">
        <v>82</v>
      </c>
      <c r="AP14" s="10">
        <f>SUM(AN14:AO14)</f>
        <v>160</v>
      </c>
      <c r="AQ14" s="110">
        <v>1</v>
      </c>
      <c r="AR14" s="38">
        <v>135</v>
      </c>
      <c r="AS14" s="11" t="s">
        <v>1</v>
      </c>
      <c r="AT14" s="97"/>
      <c r="AU14" s="144"/>
      <c r="AV14" s="144"/>
      <c r="AW14" s="10"/>
      <c r="AX14" s="110"/>
      <c r="AY14" s="38"/>
      <c r="AZ14" s="11"/>
      <c r="BA14" s="12"/>
      <c r="BB14" s="103">
        <v>76</v>
      </c>
      <c r="BC14" s="37">
        <v>1</v>
      </c>
      <c r="BD14" s="37">
        <v>100</v>
      </c>
      <c r="BE14" s="9" t="s">
        <v>1</v>
      </c>
      <c r="BF14" s="12"/>
      <c r="BG14" s="103"/>
      <c r="BH14" s="110"/>
      <c r="BI14" s="37"/>
      <c r="BJ14" s="9"/>
      <c r="BK14" s="97"/>
      <c r="BL14" s="183"/>
      <c r="BM14" s="173"/>
      <c r="BN14" s="10"/>
      <c r="BO14" s="110"/>
      <c r="BP14" s="38"/>
      <c r="BQ14" s="9"/>
    </row>
    <row r="15" spans="1:69" ht="15.75">
      <c r="A15" s="21">
        <v>6</v>
      </c>
      <c r="B15" s="70" t="s">
        <v>88</v>
      </c>
      <c r="C15" s="43" t="s">
        <v>87</v>
      </c>
      <c r="D15" s="30" t="s">
        <v>29</v>
      </c>
      <c r="E15" s="44">
        <v>2010</v>
      </c>
      <c r="F15" s="46">
        <v>16.8</v>
      </c>
      <c r="G15" s="46">
        <v>11.3</v>
      </c>
      <c r="H15" s="5"/>
      <c r="I15" s="19">
        <f t="shared" si="0"/>
        <v>453</v>
      </c>
      <c r="J15" s="14"/>
      <c r="K15" s="42">
        <v>93</v>
      </c>
      <c r="L15" s="8">
        <v>13</v>
      </c>
      <c r="M15" s="37">
        <v>13</v>
      </c>
      <c r="N15" s="9" t="s">
        <v>1</v>
      </c>
      <c r="O15" s="14"/>
      <c r="P15" s="183">
        <v>84</v>
      </c>
      <c r="Q15" s="8">
        <v>3</v>
      </c>
      <c r="R15" s="37">
        <v>60</v>
      </c>
      <c r="S15" s="9" t="s">
        <v>1</v>
      </c>
      <c r="T15" s="14"/>
      <c r="U15" s="42">
        <v>84</v>
      </c>
      <c r="V15" s="42">
        <v>94</v>
      </c>
      <c r="W15" s="10">
        <f t="shared" ref="W15:W23" si="1">SUM(U15:V15)</f>
        <v>178</v>
      </c>
      <c r="X15" s="110">
        <v>7</v>
      </c>
      <c r="Y15" s="38">
        <v>41</v>
      </c>
      <c r="Z15" s="11" t="s">
        <v>1</v>
      </c>
      <c r="AA15" s="14"/>
      <c r="AB15" s="42">
        <v>85</v>
      </c>
      <c r="AC15" s="8">
        <v>4</v>
      </c>
      <c r="AD15" s="37">
        <v>51</v>
      </c>
      <c r="AE15" s="9" t="s">
        <v>1</v>
      </c>
      <c r="AF15" s="12"/>
      <c r="AG15" s="137"/>
      <c r="AH15" s="137"/>
      <c r="AI15" s="10"/>
      <c r="AJ15" s="110"/>
      <c r="AK15" s="38"/>
      <c r="AL15" s="11"/>
      <c r="AM15" s="12"/>
      <c r="AN15" s="143">
        <v>85</v>
      </c>
      <c r="AO15" s="143">
        <v>83</v>
      </c>
      <c r="AP15" s="10">
        <f>SUM(AN15:AO15)</f>
        <v>168</v>
      </c>
      <c r="AQ15" s="110">
        <v>3</v>
      </c>
      <c r="AR15" s="38">
        <v>81</v>
      </c>
      <c r="AS15" s="11" t="s">
        <v>1</v>
      </c>
      <c r="AT15" s="12"/>
      <c r="AU15" s="144"/>
      <c r="AV15" s="144"/>
      <c r="AW15" s="10"/>
      <c r="AX15" s="110"/>
      <c r="AY15" s="38"/>
      <c r="AZ15" s="11"/>
      <c r="BA15" s="12"/>
      <c r="BB15" s="103">
        <v>83</v>
      </c>
      <c r="BC15" s="37">
        <v>5</v>
      </c>
      <c r="BD15" s="37">
        <v>43</v>
      </c>
      <c r="BE15" s="9" t="s">
        <v>1</v>
      </c>
      <c r="BF15" s="12"/>
      <c r="BG15" s="103">
        <v>72</v>
      </c>
      <c r="BH15" s="110">
        <v>2</v>
      </c>
      <c r="BI15" s="37">
        <v>70</v>
      </c>
      <c r="BJ15" s="9" t="s">
        <v>1</v>
      </c>
      <c r="BK15" s="97"/>
      <c r="BL15" s="174">
        <v>85</v>
      </c>
      <c r="BM15" s="173">
        <v>85</v>
      </c>
      <c r="BN15" s="10">
        <f t="shared" ref="BN15:BN23" si="2">SUM(BL15:BM15)</f>
        <v>170</v>
      </c>
      <c r="BO15" s="110">
        <v>6</v>
      </c>
      <c r="BP15" s="38">
        <v>94</v>
      </c>
      <c r="BQ15" s="9" t="s">
        <v>1</v>
      </c>
    </row>
    <row r="16" spans="1:69" ht="15.75">
      <c r="A16" s="21">
        <v>7</v>
      </c>
      <c r="B16" s="83" t="s">
        <v>201</v>
      </c>
      <c r="C16" s="32" t="s">
        <v>202</v>
      </c>
      <c r="D16" s="84" t="s">
        <v>203</v>
      </c>
      <c r="E16" s="57">
        <v>2010</v>
      </c>
      <c r="F16" s="29">
        <v>20.399999999999999</v>
      </c>
      <c r="G16" s="46">
        <v>10.5</v>
      </c>
      <c r="H16" s="5"/>
      <c r="I16" s="19">
        <f t="shared" si="0"/>
        <v>438</v>
      </c>
      <c r="J16" s="14"/>
      <c r="K16" s="42"/>
      <c r="L16" s="58"/>
      <c r="M16" s="37"/>
      <c r="N16" s="9"/>
      <c r="O16" s="14"/>
      <c r="P16" s="63"/>
      <c r="Q16" s="8"/>
      <c r="R16" s="37"/>
      <c r="S16" s="9"/>
      <c r="T16" s="14"/>
      <c r="U16" s="42">
        <v>91</v>
      </c>
      <c r="V16" s="42">
        <v>84</v>
      </c>
      <c r="W16" s="10">
        <f t="shared" si="1"/>
        <v>175</v>
      </c>
      <c r="X16" s="110">
        <v>5</v>
      </c>
      <c r="Y16" s="38">
        <v>57</v>
      </c>
      <c r="Z16" s="11" t="s">
        <v>1</v>
      </c>
      <c r="AA16" s="14"/>
      <c r="AB16" s="42">
        <v>86</v>
      </c>
      <c r="AC16" s="58">
        <v>5</v>
      </c>
      <c r="AD16" s="37">
        <v>43</v>
      </c>
      <c r="AE16" s="9" t="s">
        <v>1</v>
      </c>
      <c r="AF16" s="12"/>
      <c r="AG16" s="137">
        <v>82</v>
      </c>
      <c r="AH16" s="137">
        <v>82</v>
      </c>
      <c r="AI16" s="10">
        <f>SUM(AG16:AH16)</f>
        <v>164</v>
      </c>
      <c r="AJ16" s="110">
        <v>6</v>
      </c>
      <c r="AK16" s="38">
        <v>47</v>
      </c>
      <c r="AL16" s="11" t="s">
        <v>1</v>
      </c>
      <c r="AM16" s="12"/>
      <c r="AN16" s="143"/>
      <c r="AO16" s="143"/>
      <c r="AP16" s="10"/>
      <c r="AQ16" s="110"/>
      <c r="AR16" s="142"/>
      <c r="AS16" s="11"/>
      <c r="AT16" s="12"/>
      <c r="AU16" s="144">
        <v>81</v>
      </c>
      <c r="AV16" s="144">
        <v>80</v>
      </c>
      <c r="AW16" s="10">
        <f>SUM(AU16:AV16)</f>
        <v>161</v>
      </c>
      <c r="AX16" s="110">
        <v>3</v>
      </c>
      <c r="AY16" s="38">
        <v>81</v>
      </c>
      <c r="AZ16" s="11" t="s">
        <v>1</v>
      </c>
      <c r="BA16" s="12"/>
      <c r="BB16" s="103">
        <v>84</v>
      </c>
      <c r="BC16" s="37">
        <v>6</v>
      </c>
      <c r="BD16" s="37">
        <v>35</v>
      </c>
      <c r="BE16" s="9" t="s">
        <v>1</v>
      </c>
      <c r="BF16" s="12"/>
      <c r="BG16" s="103">
        <v>71</v>
      </c>
      <c r="BH16" s="110">
        <v>1</v>
      </c>
      <c r="BI16" s="37">
        <v>100</v>
      </c>
      <c r="BJ16" s="9" t="s">
        <v>1</v>
      </c>
      <c r="BK16" s="97"/>
      <c r="BL16" s="174">
        <v>85</v>
      </c>
      <c r="BM16" s="173">
        <v>89</v>
      </c>
      <c r="BN16" s="10">
        <f t="shared" si="2"/>
        <v>174</v>
      </c>
      <c r="BO16" s="110">
        <v>7</v>
      </c>
      <c r="BP16" s="38">
        <v>75</v>
      </c>
      <c r="BQ16" s="9" t="s">
        <v>1</v>
      </c>
    </row>
    <row r="17" spans="1:69" ht="15.75">
      <c r="A17" s="21">
        <v>8</v>
      </c>
      <c r="B17" s="70" t="s">
        <v>89</v>
      </c>
      <c r="C17" s="24" t="s">
        <v>63</v>
      </c>
      <c r="D17" s="30" t="s">
        <v>74</v>
      </c>
      <c r="E17" s="22">
        <v>2010</v>
      </c>
      <c r="F17" s="28">
        <v>18</v>
      </c>
      <c r="G17" s="29">
        <v>12.6</v>
      </c>
      <c r="H17" s="5"/>
      <c r="I17" s="19">
        <f t="shared" si="0"/>
        <v>394.5</v>
      </c>
      <c r="J17" s="14"/>
      <c r="K17" s="183">
        <v>90</v>
      </c>
      <c r="L17" s="8">
        <v>12</v>
      </c>
      <c r="M17" s="37">
        <v>14</v>
      </c>
      <c r="N17" s="9" t="s">
        <v>1</v>
      </c>
      <c r="O17" s="14"/>
      <c r="P17" s="63">
        <v>100</v>
      </c>
      <c r="Q17" s="8">
        <v>9</v>
      </c>
      <c r="R17" s="37">
        <v>20</v>
      </c>
      <c r="S17" s="9" t="s">
        <v>1</v>
      </c>
      <c r="T17" s="14"/>
      <c r="U17" s="183">
        <v>95</v>
      </c>
      <c r="V17" s="183">
        <v>85</v>
      </c>
      <c r="W17" s="10">
        <f t="shared" si="1"/>
        <v>180</v>
      </c>
      <c r="X17" s="110">
        <v>8</v>
      </c>
      <c r="Y17" s="38">
        <v>30.5</v>
      </c>
      <c r="Z17" s="11" t="s">
        <v>1</v>
      </c>
      <c r="AA17" s="14"/>
      <c r="AB17" s="183"/>
      <c r="AC17" s="8"/>
      <c r="AD17" s="37"/>
      <c r="AE17" s="9"/>
      <c r="AF17" s="12"/>
      <c r="AG17" s="137">
        <v>89</v>
      </c>
      <c r="AH17" s="137">
        <v>84</v>
      </c>
      <c r="AI17" s="10">
        <f>SUM(AG17:AH17)</f>
        <v>173</v>
      </c>
      <c r="AJ17" s="110">
        <v>7</v>
      </c>
      <c r="AK17" s="38">
        <v>41</v>
      </c>
      <c r="AL17" s="11" t="s">
        <v>1</v>
      </c>
      <c r="AM17" s="12"/>
      <c r="AN17" s="143">
        <v>85</v>
      </c>
      <c r="AO17" s="143">
        <v>82</v>
      </c>
      <c r="AP17" s="10">
        <f>SUM(AN17:AO17)</f>
        <v>167</v>
      </c>
      <c r="AQ17" s="110">
        <v>2</v>
      </c>
      <c r="AR17" s="38">
        <v>101</v>
      </c>
      <c r="AS17" s="11" t="s">
        <v>1</v>
      </c>
      <c r="AT17" s="12"/>
      <c r="AU17" s="144"/>
      <c r="AV17" s="144"/>
      <c r="AW17" s="10"/>
      <c r="AX17" s="110"/>
      <c r="AY17" s="38"/>
      <c r="AZ17" s="11"/>
      <c r="BA17" s="12"/>
      <c r="BB17" s="182">
        <v>86</v>
      </c>
      <c r="BC17" s="37">
        <v>8</v>
      </c>
      <c r="BD17" s="37">
        <v>26</v>
      </c>
      <c r="BE17" s="9" t="s">
        <v>1</v>
      </c>
      <c r="BF17" s="12"/>
      <c r="BG17" s="182"/>
      <c r="BH17" s="110"/>
      <c r="BI17" s="37"/>
      <c r="BJ17" s="9"/>
      <c r="BK17" s="97"/>
      <c r="BL17" s="174">
        <v>84</v>
      </c>
      <c r="BM17" s="173">
        <v>79</v>
      </c>
      <c r="BN17" s="10">
        <f t="shared" si="2"/>
        <v>163</v>
      </c>
      <c r="BO17" s="110">
        <v>3</v>
      </c>
      <c r="BP17" s="38">
        <v>162</v>
      </c>
      <c r="BQ17" s="9" t="s">
        <v>1</v>
      </c>
    </row>
    <row r="18" spans="1:69" ht="15.75">
      <c r="A18" s="21">
        <v>9</v>
      </c>
      <c r="B18" s="70" t="s">
        <v>94</v>
      </c>
      <c r="C18" s="43" t="s">
        <v>48</v>
      </c>
      <c r="D18" s="30" t="s">
        <v>28</v>
      </c>
      <c r="E18" s="44">
        <v>2010</v>
      </c>
      <c r="F18" s="46">
        <v>20</v>
      </c>
      <c r="G18" s="46">
        <v>10.9</v>
      </c>
      <c r="H18" s="5"/>
      <c r="I18" s="19">
        <f t="shared" si="0"/>
        <v>334.5</v>
      </c>
      <c r="J18" s="14"/>
      <c r="K18" s="42" t="s">
        <v>148</v>
      </c>
      <c r="L18" s="8">
        <v>24</v>
      </c>
      <c r="M18" s="37">
        <v>0</v>
      </c>
      <c r="N18" s="9" t="s">
        <v>1</v>
      </c>
      <c r="O18" s="14"/>
      <c r="P18" s="144">
        <v>93</v>
      </c>
      <c r="Q18" s="8">
        <v>7</v>
      </c>
      <c r="R18" s="37">
        <v>31</v>
      </c>
      <c r="S18" s="9" t="s">
        <v>1</v>
      </c>
      <c r="T18" s="14"/>
      <c r="U18" s="183">
        <v>98</v>
      </c>
      <c r="V18" s="183">
        <v>82</v>
      </c>
      <c r="W18" s="10">
        <f t="shared" si="1"/>
        <v>180</v>
      </c>
      <c r="X18" s="110">
        <v>8</v>
      </c>
      <c r="Y18" s="38">
        <v>30.5</v>
      </c>
      <c r="Z18" s="11" t="s">
        <v>1</v>
      </c>
      <c r="AA18" s="14"/>
      <c r="AB18" s="42"/>
      <c r="AC18" s="8"/>
      <c r="AD18" s="37"/>
      <c r="AE18" s="9"/>
      <c r="AF18" s="97"/>
      <c r="AG18" s="137">
        <v>82</v>
      </c>
      <c r="AH18" s="137">
        <v>81</v>
      </c>
      <c r="AI18" s="10">
        <f>SUM(AG18:AH18)</f>
        <v>163</v>
      </c>
      <c r="AJ18" s="110">
        <v>5</v>
      </c>
      <c r="AK18" s="38">
        <v>57</v>
      </c>
      <c r="AL18" s="11" t="s">
        <v>1</v>
      </c>
      <c r="AM18" s="97"/>
      <c r="AN18" s="143">
        <v>86</v>
      </c>
      <c r="AO18" s="143">
        <v>85</v>
      </c>
      <c r="AP18" s="10">
        <f>SUM(AN18:AO18)</f>
        <v>171</v>
      </c>
      <c r="AQ18" s="110">
        <v>5</v>
      </c>
      <c r="AR18" s="38">
        <v>57</v>
      </c>
      <c r="AS18" s="11" t="s">
        <v>1</v>
      </c>
      <c r="AT18" s="97"/>
      <c r="AU18" s="144"/>
      <c r="AV18" s="144"/>
      <c r="AW18" s="10"/>
      <c r="AX18" s="110"/>
      <c r="AY18" s="38"/>
      <c r="AZ18" s="11"/>
      <c r="BA18" s="12"/>
      <c r="BB18" s="103">
        <v>85</v>
      </c>
      <c r="BC18" s="37">
        <v>7</v>
      </c>
      <c r="BD18" s="37">
        <v>31</v>
      </c>
      <c r="BE18" s="9" t="s">
        <v>1</v>
      </c>
      <c r="BF18" s="12"/>
      <c r="BG18" s="103"/>
      <c r="BH18" s="110"/>
      <c r="BI18" s="37"/>
      <c r="BJ18" s="9"/>
      <c r="BK18" s="97"/>
      <c r="BL18" s="174">
        <v>83</v>
      </c>
      <c r="BM18" s="173">
        <v>81</v>
      </c>
      <c r="BN18" s="10">
        <f t="shared" si="2"/>
        <v>164</v>
      </c>
      <c r="BO18" s="110">
        <v>4</v>
      </c>
      <c r="BP18" s="38">
        <v>128</v>
      </c>
      <c r="BQ18" s="9" t="s">
        <v>1</v>
      </c>
    </row>
    <row r="19" spans="1:69" ht="15.75">
      <c r="A19" s="21">
        <v>10</v>
      </c>
      <c r="B19" s="70" t="s">
        <v>92</v>
      </c>
      <c r="C19" s="24" t="s">
        <v>55</v>
      </c>
      <c r="D19" s="31" t="s">
        <v>93</v>
      </c>
      <c r="E19" s="73">
        <v>2011</v>
      </c>
      <c r="F19" s="28">
        <v>18.8</v>
      </c>
      <c r="G19" s="46">
        <v>14.8</v>
      </c>
      <c r="H19" s="5"/>
      <c r="I19" s="19">
        <f t="shared" si="0"/>
        <v>315.5</v>
      </c>
      <c r="J19" s="14"/>
      <c r="K19" s="183">
        <v>89</v>
      </c>
      <c r="L19" s="8">
        <v>10</v>
      </c>
      <c r="M19" s="37">
        <v>16.5</v>
      </c>
      <c r="N19" s="9" t="s">
        <v>1</v>
      </c>
      <c r="O19" s="14"/>
      <c r="P19" s="63">
        <v>92</v>
      </c>
      <c r="Q19" s="8">
        <v>4</v>
      </c>
      <c r="R19" s="37">
        <v>43</v>
      </c>
      <c r="S19" s="9" t="s">
        <v>1</v>
      </c>
      <c r="T19" s="14"/>
      <c r="U19" s="183">
        <v>87</v>
      </c>
      <c r="V19" s="183">
        <v>90</v>
      </c>
      <c r="W19" s="10">
        <f t="shared" si="1"/>
        <v>177</v>
      </c>
      <c r="X19" s="110">
        <v>6</v>
      </c>
      <c r="Y19" s="38">
        <v>47</v>
      </c>
      <c r="Z19" s="11" t="s">
        <v>1</v>
      </c>
      <c r="AA19" s="14"/>
      <c r="AB19" s="183">
        <v>84</v>
      </c>
      <c r="AC19" s="8">
        <v>3</v>
      </c>
      <c r="AD19" s="37">
        <v>60</v>
      </c>
      <c r="AE19" s="9" t="s">
        <v>1</v>
      </c>
      <c r="AF19" s="97"/>
      <c r="AG19" s="137">
        <v>90</v>
      </c>
      <c r="AH19" s="137">
        <v>85</v>
      </c>
      <c r="AI19" s="10">
        <f>SUM(AG19:AH19)</f>
        <v>175</v>
      </c>
      <c r="AJ19" s="110">
        <v>9</v>
      </c>
      <c r="AK19" s="38">
        <v>25.5</v>
      </c>
      <c r="AL19" s="11" t="s">
        <v>1</v>
      </c>
      <c r="AM19" s="97"/>
      <c r="AN19" s="143"/>
      <c r="AO19" s="143"/>
      <c r="AP19" s="10"/>
      <c r="AQ19" s="110"/>
      <c r="AR19" s="142"/>
      <c r="AS19" s="11"/>
      <c r="AT19" s="97"/>
      <c r="AU19" s="144">
        <v>94</v>
      </c>
      <c r="AV19" s="144">
        <v>87</v>
      </c>
      <c r="AW19" s="10">
        <f>SUM(AU19:AV19)</f>
        <v>181</v>
      </c>
      <c r="AX19" s="110">
        <v>7</v>
      </c>
      <c r="AY19" s="38">
        <v>41</v>
      </c>
      <c r="AZ19" s="11" t="s">
        <v>1</v>
      </c>
      <c r="BA19" s="12"/>
      <c r="BB19" s="103"/>
      <c r="BC19" s="8"/>
      <c r="BD19" s="37"/>
      <c r="BE19" s="9"/>
      <c r="BF19" s="12"/>
      <c r="BG19" s="103">
        <v>75</v>
      </c>
      <c r="BH19" s="110">
        <v>7</v>
      </c>
      <c r="BI19" s="37">
        <v>28.5</v>
      </c>
      <c r="BJ19" s="9" t="s">
        <v>1</v>
      </c>
      <c r="BK19" s="97"/>
      <c r="BL19" s="174">
        <v>89</v>
      </c>
      <c r="BM19" s="173">
        <v>89</v>
      </c>
      <c r="BN19" s="10">
        <f t="shared" si="2"/>
        <v>178</v>
      </c>
      <c r="BO19" s="110">
        <v>9</v>
      </c>
      <c r="BP19" s="38">
        <v>54</v>
      </c>
      <c r="BQ19" s="9" t="s">
        <v>1</v>
      </c>
    </row>
    <row r="20" spans="1:69" ht="15.75">
      <c r="A20" s="21">
        <v>11</v>
      </c>
      <c r="B20" s="70" t="s">
        <v>84</v>
      </c>
      <c r="C20" s="24" t="s">
        <v>52</v>
      </c>
      <c r="D20" s="31" t="s">
        <v>34</v>
      </c>
      <c r="E20" s="73">
        <v>2011</v>
      </c>
      <c r="F20" s="28">
        <v>13.4</v>
      </c>
      <c r="G20" s="46">
        <v>13.8</v>
      </c>
      <c r="H20" s="5"/>
      <c r="I20" s="19">
        <f t="shared" si="0"/>
        <v>193.5</v>
      </c>
      <c r="J20" s="14"/>
      <c r="K20" s="183">
        <v>88</v>
      </c>
      <c r="L20" s="8">
        <v>8</v>
      </c>
      <c r="M20" s="37">
        <v>23</v>
      </c>
      <c r="N20" s="9" t="s">
        <v>1</v>
      </c>
      <c r="O20" s="14"/>
      <c r="P20" s="181"/>
      <c r="Q20" s="8"/>
      <c r="R20" s="37"/>
      <c r="S20" s="9"/>
      <c r="T20" s="14"/>
      <c r="U20" s="183">
        <v>91</v>
      </c>
      <c r="V20" s="183">
        <v>93</v>
      </c>
      <c r="W20" s="10">
        <f t="shared" si="1"/>
        <v>184</v>
      </c>
      <c r="X20" s="110">
        <v>11</v>
      </c>
      <c r="Y20" s="38">
        <v>20</v>
      </c>
      <c r="Z20" s="11" t="s">
        <v>1</v>
      </c>
      <c r="AA20" s="14"/>
      <c r="AB20" s="183"/>
      <c r="AC20" s="8"/>
      <c r="AD20" s="37"/>
      <c r="AE20" s="9"/>
      <c r="AF20" s="97"/>
      <c r="AG20" s="137"/>
      <c r="AH20" s="137"/>
      <c r="AI20" s="10"/>
      <c r="AJ20" s="110"/>
      <c r="AK20" s="142"/>
      <c r="AL20" s="11"/>
      <c r="AM20" s="97"/>
      <c r="AN20" s="143"/>
      <c r="AO20" s="143"/>
      <c r="AP20" s="10"/>
      <c r="AQ20" s="110"/>
      <c r="AR20" s="142"/>
      <c r="AS20" s="11"/>
      <c r="AT20" s="97"/>
      <c r="AU20" s="144">
        <v>91</v>
      </c>
      <c r="AV20" s="144">
        <v>83</v>
      </c>
      <c r="AW20" s="10">
        <f>SUM(AU20:AV20)</f>
        <v>174</v>
      </c>
      <c r="AX20" s="110">
        <v>6</v>
      </c>
      <c r="AY20" s="38">
        <v>47</v>
      </c>
      <c r="AZ20" s="11" t="s">
        <v>1</v>
      </c>
      <c r="BA20" s="12"/>
      <c r="BB20" s="103"/>
      <c r="BC20" s="8"/>
      <c r="BD20" s="37"/>
      <c r="BE20" s="9"/>
      <c r="BF20" s="12"/>
      <c r="BG20" s="103">
        <v>75</v>
      </c>
      <c r="BH20" s="110">
        <v>7</v>
      </c>
      <c r="BI20" s="37">
        <v>28.5</v>
      </c>
      <c r="BJ20" s="9" t="s">
        <v>1</v>
      </c>
      <c r="BK20" s="97"/>
      <c r="BL20" s="174">
        <v>83</v>
      </c>
      <c r="BM20" s="173">
        <v>91</v>
      </c>
      <c r="BN20" s="10">
        <f t="shared" si="2"/>
        <v>174</v>
      </c>
      <c r="BO20" s="110">
        <v>7</v>
      </c>
      <c r="BP20" s="38">
        <v>75</v>
      </c>
      <c r="BQ20" s="9" t="s">
        <v>1</v>
      </c>
    </row>
    <row r="21" spans="1:69" ht="15.75" customHeight="1">
      <c r="A21" s="21">
        <v>12</v>
      </c>
      <c r="B21" s="70" t="s">
        <v>102</v>
      </c>
      <c r="C21" s="32" t="s">
        <v>59</v>
      </c>
      <c r="D21" s="31" t="s">
        <v>34</v>
      </c>
      <c r="E21" s="44">
        <v>2010</v>
      </c>
      <c r="F21" s="29">
        <v>26.5</v>
      </c>
      <c r="G21" s="29">
        <v>15</v>
      </c>
      <c r="H21" s="5"/>
      <c r="I21" s="19">
        <f t="shared" si="0"/>
        <v>188.5</v>
      </c>
      <c r="J21" s="14"/>
      <c r="K21" s="183">
        <v>84</v>
      </c>
      <c r="L21" s="8">
        <v>4</v>
      </c>
      <c r="M21" s="37">
        <v>47</v>
      </c>
      <c r="N21" s="9" t="s">
        <v>1</v>
      </c>
      <c r="O21" s="14"/>
      <c r="P21" s="144"/>
      <c r="Q21" s="8"/>
      <c r="R21" s="37"/>
      <c r="S21" s="9"/>
      <c r="T21" s="14"/>
      <c r="U21" s="183">
        <v>94</v>
      </c>
      <c r="V21" s="183">
        <v>93</v>
      </c>
      <c r="W21" s="10">
        <f t="shared" si="1"/>
        <v>187</v>
      </c>
      <c r="X21" s="110">
        <v>12</v>
      </c>
      <c r="Y21" s="38">
        <v>19</v>
      </c>
      <c r="Z21" s="11" t="s">
        <v>1</v>
      </c>
      <c r="AA21" s="14"/>
      <c r="AB21" s="183"/>
      <c r="AC21" s="8"/>
      <c r="AD21" s="37"/>
      <c r="AE21" s="9"/>
      <c r="AF21" s="97"/>
      <c r="AG21" s="168">
        <v>89</v>
      </c>
      <c r="AH21" s="168">
        <v>86</v>
      </c>
      <c r="AI21" s="10">
        <f>SUM(AG21:AH21)</f>
        <v>175</v>
      </c>
      <c r="AJ21" s="110">
        <v>9</v>
      </c>
      <c r="AK21" s="38">
        <v>25.5</v>
      </c>
      <c r="AL21" s="11" t="s">
        <v>1</v>
      </c>
      <c r="AM21" s="97"/>
      <c r="AN21" s="168"/>
      <c r="AO21" s="168"/>
      <c r="AP21" s="10"/>
      <c r="AQ21" s="110"/>
      <c r="AR21" s="38"/>
      <c r="AS21" s="11"/>
      <c r="AT21" s="97"/>
      <c r="AU21" s="168">
        <v>86</v>
      </c>
      <c r="AV21" s="168">
        <v>87</v>
      </c>
      <c r="AW21" s="10">
        <f>SUM(AU21:AV21)</f>
        <v>173</v>
      </c>
      <c r="AX21" s="110">
        <v>5</v>
      </c>
      <c r="AY21" s="38">
        <v>57</v>
      </c>
      <c r="AZ21" s="11" t="s">
        <v>1</v>
      </c>
      <c r="BA21" s="12"/>
      <c r="BB21" s="103"/>
      <c r="BC21" s="8"/>
      <c r="BD21" s="37"/>
      <c r="BE21" s="11"/>
      <c r="BF21" s="12"/>
      <c r="BG21" s="103"/>
      <c r="BH21" s="8"/>
      <c r="BI21" s="37"/>
      <c r="BJ21" s="9"/>
      <c r="BK21" s="97"/>
      <c r="BL21" s="174">
        <v>100</v>
      </c>
      <c r="BM21" s="173">
        <v>84</v>
      </c>
      <c r="BN21" s="10">
        <f t="shared" si="2"/>
        <v>184</v>
      </c>
      <c r="BO21" s="110">
        <v>11</v>
      </c>
      <c r="BP21" s="38">
        <v>40</v>
      </c>
      <c r="BQ21" s="9" t="s">
        <v>1</v>
      </c>
    </row>
    <row r="22" spans="1:69" ht="15.75" customHeight="1">
      <c r="A22" s="21">
        <v>13</v>
      </c>
      <c r="B22" s="83" t="s">
        <v>167</v>
      </c>
      <c r="C22" s="32" t="s">
        <v>168</v>
      </c>
      <c r="D22" s="84" t="s">
        <v>139</v>
      </c>
      <c r="E22" s="74">
        <v>2011</v>
      </c>
      <c r="F22" s="29">
        <v>22.8</v>
      </c>
      <c r="G22" s="46">
        <v>20.100000000000001</v>
      </c>
      <c r="H22" s="5"/>
      <c r="I22" s="19">
        <f t="shared" si="0"/>
        <v>170</v>
      </c>
      <c r="J22" s="14"/>
      <c r="K22" s="42"/>
      <c r="L22" s="58"/>
      <c r="M22" s="37"/>
      <c r="N22" s="9"/>
      <c r="O22" s="14"/>
      <c r="P22" s="183">
        <v>92</v>
      </c>
      <c r="Q22" s="8">
        <v>4</v>
      </c>
      <c r="R22" s="37">
        <v>43</v>
      </c>
      <c r="S22" s="9" t="s">
        <v>1</v>
      </c>
      <c r="T22" s="14"/>
      <c r="U22" s="42">
        <v>107</v>
      </c>
      <c r="V22" s="42">
        <v>107</v>
      </c>
      <c r="W22" s="10">
        <f t="shared" si="1"/>
        <v>214</v>
      </c>
      <c r="X22" s="110">
        <v>17</v>
      </c>
      <c r="Y22" s="38">
        <v>14</v>
      </c>
      <c r="Z22" s="11" t="s">
        <v>1</v>
      </c>
      <c r="AA22" s="14"/>
      <c r="AB22" s="42">
        <v>98</v>
      </c>
      <c r="AC22" s="58">
        <v>14</v>
      </c>
      <c r="AD22" s="37">
        <v>12</v>
      </c>
      <c r="AE22" s="9" t="s">
        <v>1</v>
      </c>
      <c r="AF22" s="97"/>
      <c r="AG22" s="137">
        <v>91</v>
      </c>
      <c r="AH22" s="137">
        <v>94</v>
      </c>
      <c r="AI22" s="10">
        <f>SUM(AG22:AH22)</f>
        <v>185</v>
      </c>
      <c r="AJ22" s="110">
        <v>17</v>
      </c>
      <c r="AK22" s="38">
        <v>14</v>
      </c>
      <c r="AL22" s="11" t="s">
        <v>1</v>
      </c>
      <c r="AM22" s="97"/>
      <c r="AN22" s="143"/>
      <c r="AO22" s="143"/>
      <c r="AP22" s="10"/>
      <c r="AQ22" s="110"/>
      <c r="AR22" s="38"/>
      <c r="AS22" s="11"/>
      <c r="AT22" s="97"/>
      <c r="AU22" s="144">
        <v>91</v>
      </c>
      <c r="AV22" s="144">
        <v>93</v>
      </c>
      <c r="AW22" s="10">
        <f>SUM(AU22:AV22)</f>
        <v>184</v>
      </c>
      <c r="AX22" s="110">
        <v>8</v>
      </c>
      <c r="AY22" s="38">
        <v>34</v>
      </c>
      <c r="AZ22" s="11" t="s">
        <v>1</v>
      </c>
      <c r="BA22" s="12"/>
      <c r="BB22" s="103"/>
      <c r="BC22" s="8"/>
      <c r="BD22" s="37"/>
      <c r="BE22" s="11"/>
      <c r="BF22" s="12"/>
      <c r="BG22" s="103">
        <v>82</v>
      </c>
      <c r="BH22" s="110">
        <v>9</v>
      </c>
      <c r="BI22" s="37">
        <v>19</v>
      </c>
      <c r="BJ22" s="9" t="s">
        <v>1</v>
      </c>
      <c r="BK22" s="97"/>
      <c r="BL22" s="174">
        <v>98</v>
      </c>
      <c r="BM22" s="173">
        <v>100</v>
      </c>
      <c r="BN22" s="10">
        <f t="shared" si="2"/>
        <v>198</v>
      </c>
      <c r="BO22" s="110">
        <v>14</v>
      </c>
      <c r="BP22" s="38">
        <v>34</v>
      </c>
      <c r="BQ22" s="9" t="s">
        <v>1</v>
      </c>
    </row>
    <row r="23" spans="1:69" ht="15.75">
      <c r="A23" s="21">
        <v>14</v>
      </c>
      <c r="B23" s="83" t="s">
        <v>208</v>
      </c>
      <c r="C23" s="43" t="s">
        <v>209</v>
      </c>
      <c r="D23" s="31" t="s">
        <v>132</v>
      </c>
      <c r="E23" s="74">
        <v>2011</v>
      </c>
      <c r="F23" s="46">
        <v>30.9</v>
      </c>
      <c r="G23" s="46">
        <v>17.899999999999999</v>
      </c>
      <c r="H23" s="5"/>
      <c r="I23" s="19">
        <f t="shared" si="0"/>
        <v>149.25</v>
      </c>
      <c r="J23" s="14"/>
      <c r="K23" s="42"/>
      <c r="L23" s="8"/>
      <c r="M23" s="49"/>
      <c r="N23" s="9"/>
      <c r="O23" s="14"/>
      <c r="P23" s="63"/>
      <c r="Q23" s="8"/>
      <c r="R23" s="49"/>
      <c r="S23" s="9"/>
      <c r="T23" s="14"/>
      <c r="U23" s="42">
        <v>109</v>
      </c>
      <c r="V23" s="42">
        <v>103</v>
      </c>
      <c r="W23" s="10">
        <f t="shared" si="1"/>
        <v>212</v>
      </c>
      <c r="X23" s="110">
        <v>16</v>
      </c>
      <c r="Y23" s="38">
        <v>15</v>
      </c>
      <c r="Z23" s="11" t="s">
        <v>1</v>
      </c>
      <c r="AA23" s="14"/>
      <c r="AB23" s="42">
        <v>89</v>
      </c>
      <c r="AC23" s="8">
        <v>8</v>
      </c>
      <c r="AD23" s="37">
        <v>23</v>
      </c>
      <c r="AE23" s="9" t="s">
        <v>1</v>
      </c>
      <c r="AF23" s="97"/>
      <c r="AG23" s="137"/>
      <c r="AH23" s="137"/>
      <c r="AI23" s="10"/>
      <c r="AJ23" s="110"/>
      <c r="AK23" s="142"/>
      <c r="AL23" s="11"/>
      <c r="AM23" s="97"/>
      <c r="AN23" s="143"/>
      <c r="AO23" s="143"/>
      <c r="AP23" s="10"/>
      <c r="AQ23" s="110"/>
      <c r="AR23" s="38"/>
      <c r="AS23" s="11"/>
      <c r="AT23" s="97"/>
      <c r="AU23" s="144">
        <v>108</v>
      </c>
      <c r="AV23" s="144">
        <v>101</v>
      </c>
      <c r="AW23" s="10">
        <f>SUM(AU23:AV23)</f>
        <v>209</v>
      </c>
      <c r="AX23" s="110">
        <v>15</v>
      </c>
      <c r="AY23" s="38">
        <v>16</v>
      </c>
      <c r="AZ23" s="11" t="s">
        <v>1</v>
      </c>
      <c r="BA23" s="12"/>
      <c r="BB23" s="103"/>
      <c r="BC23" s="8"/>
      <c r="BD23" s="37"/>
      <c r="BE23" s="9"/>
      <c r="BF23" s="12"/>
      <c r="BG23" s="103">
        <v>74</v>
      </c>
      <c r="BH23" s="110">
        <v>3</v>
      </c>
      <c r="BI23" s="37">
        <v>47.25</v>
      </c>
      <c r="BJ23" s="9" t="s">
        <v>1</v>
      </c>
      <c r="BK23" s="97"/>
      <c r="BL23" s="174">
        <v>86</v>
      </c>
      <c r="BM23" s="173">
        <v>95</v>
      </c>
      <c r="BN23" s="10">
        <f t="shared" si="2"/>
        <v>181</v>
      </c>
      <c r="BO23" s="110">
        <v>10</v>
      </c>
      <c r="BP23" s="38">
        <v>48</v>
      </c>
      <c r="BQ23" s="9" t="s">
        <v>1</v>
      </c>
    </row>
    <row r="24" spans="1:69" ht="15.75" customHeight="1">
      <c r="A24" s="21">
        <v>15</v>
      </c>
      <c r="B24" s="70" t="s">
        <v>95</v>
      </c>
      <c r="C24" s="24" t="s">
        <v>62</v>
      </c>
      <c r="D24" s="30" t="s">
        <v>47</v>
      </c>
      <c r="E24" s="73">
        <v>2011</v>
      </c>
      <c r="F24" s="28">
        <v>21.8</v>
      </c>
      <c r="G24" s="29">
        <v>17.600000000000001</v>
      </c>
      <c r="H24" s="5"/>
      <c r="I24" s="19">
        <f t="shared" si="0"/>
        <v>148.5</v>
      </c>
      <c r="J24" s="14"/>
      <c r="K24" s="183">
        <v>87</v>
      </c>
      <c r="L24" s="8">
        <v>6</v>
      </c>
      <c r="M24" s="37">
        <v>33</v>
      </c>
      <c r="N24" s="9" t="s">
        <v>1</v>
      </c>
      <c r="O24" s="14"/>
      <c r="P24" s="137">
        <v>95</v>
      </c>
      <c r="Q24" s="8">
        <v>8</v>
      </c>
      <c r="R24" s="37">
        <v>26</v>
      </c>
      <c r="S24" s="9" t="s">
        <v>1</v>
      </c>
      <c r="T24" s="14"/>
      <c r="U24" s="42"/>
      <c r="V24" s="42"/>
      <c r="W24" s="10"/>
      <c r="X24" s="110"/>
      <c r="Y24" s="38"/>
      <c r="Z24" s="11"/>
      <c r="AA24" s="14"/>
      <c r="AB24" s="183"/>
      <c r="AC24" s="8"/>
      <c r="AD24" s="37"/>
      <c r="AE24" s="9"/>
      <c r="AF24" s="97"/>
      <c r="AG24" s="183">
        <v>89</v>
      </c>
      <c r="AH24" s="183">
        <v>85</v>
      </c>
      <c r="AI24" s="10">
        <f>SUM(AG24:AH24)</f>
        <v>174</v>
      </c>
      <c r="AJ24" s="110">
        <v>8</v>
      </c>
      <c r="AK24" s="38">
        <v>34</v>
      </c>
      <c r="AL24" s="11" t="s">
        <v>1</v>
      </c>
      <c r="AM24" s="97"/>
      <c r="AN24" s="183">
        <v>90</v>
      </c>
      <c r="AO24" s="183">
        <v>87</v>
      </c>
      <c r="AP24" s="10">
        <f>SUM(AN24:AO24)</f>
        <v>177</v>
      </c>
      <c r="AQ24" s="110">
        <v>7</v>
      </c>
      <c r="AR24" s="38">
        <v>37.5</v>
      </c>
      <c r="AS24" s="11" t="s">
        <v>1</v>
      </c>
      <c r="AT24" s="97"/>
      <c r="AU24" s="183"/>
      <c r="AV24" s="183"/>
      <c r="AW24" s="10"/>
      <c r="AX24" s="110"/>
      <c r="AY24" s="38"/>
      <c r="AZ24" s="11"/>
      <c r="BA24" s="12"/>
      <c r="BB24" s="182">
        <v>93</v>
      </c>
      <c r="BC24" s="37">
        <v>10</v>
      </c>
      <c r="BD24" s="37">
        <v>18</v>
      </c>
      <c r="BE24" s="11" t="s">
        <v>1</v>
      </c>
      <c r="BF24" s="12"/>
      <c r="BG24" s="182"/>
      <c r="BH24" s="37"/>
      <c r="BI24" s="37"/>
      <c r="BJ24" s="9"/>
      <c r="BK24" s="97"/>
      <c r="BL24" s="183"/>
      <c r="BM24" s="173"/>
      <c r="BN24" s="10"/>
      <c r="BO24" s="110"/>
      <c r="BP24" s="142"/>
      <c r="BQ24" s="9"/>
    </row>
    <row r="25" spans="1:69" ht="15.75">
      <c r="A25" s="21">
        <v>16</v>
      </c>
      <c r="B25" s="70" t="s">
        <v>97</v>
      </c>
      <c r="C25" s="43" t="s">
        <v>96</v>
      </c>
      <c r="D25" s="30" t="s">
        <v>79</v>
      </c>
      <c r="E25" s="74">
        <v>2011</v>
      </c>
      <c r="F25" s="46">
        <v>22.7</v>
      </c>
      <c r="G25" s="46">
        <v>14</v>
      </c>
      <c r="H25" s="5"/>
      <c r="I25" s="19">
        <f t="shared" si="0"/>
        <v>141.75</v>
      </c>
      <c r="J25" s="14"/>
      <c r="K25" s="183">
        <v>88</v>
      </c>
      <c r="L25" s="8">
        <v>8</v>
      </c>
      <c r="M25" s="37">
        <v>23</v>
      </c>
      <c r="N25" s="9" t="s">
        <v>1</v>
      </c>
      <c r="O25" s="14"/>
      <c r="P25" s="117"/>
      <c r="Q25" s="8"/>
      <c r="R25" s="37"/>
      <c r="S25" s="9"/>
      <c r="T25" s="14"/>
      <c r="U25" s="42"/>
      <c r="V25" s="42"/>
      <c r="W25" s="10"/>
      <c r="X25" s="110"/>
      <c r="Y25" s="38"/>
      <c r="Z25" s="11"/>
      <c r="AA25" s="14"/>
      <c r="AB25" s="183">
        <v>95</v>
      </c>
      <c r="AC25" s="8">
        <v>10</v>
      </c>
      <c r="AD25" s="37">
        <v>18</v>
      </c>
      <c r="AE25" s="9" t="s">
        <v>1</v>
      </c>
      <c r="AF25" s="97"/>
      <c r="AG25" s="183">
        <v>91</v>
      </c>
      <c r="AH25" s="183">
        <v>89</v>
      </c>
      <c r="AI25" s="10">
        <f>SUM(AG25:AH25)</f>
        <v>180</v>
      </c>
      <c r="AJ25" s="110">
        <v>15</v>
      </c>
      <c r="AK25" s="38">
        <v>16</v>
      </c>
      <c r="AL25" s="11" t="s">
        <v>1</v>
      </c>
      <c r="AM25" s="97"/>
      <c r="AN25" s="183">
        <v>91</v>
      </c>
      <c r="AO25" s="183">
        <v>86</v>
      </c>
      <c r="AP25" s="10">
        <f>SUM(AN25:AO25)</f>
        <v>177</v>
      </c>
      <c r="AQ25" s="110">
        <v>7</v>
      </c>
      <c r="AR25" s="38">
        <v>37.5</v>
      </c>
      <c r="AS25" s="11" t="s">
        <v>1</v>
      </c>
      <c r="AT25" s="97"/>
      <c r="AU25" s="183"/>
      <c r="AV25" s="183"/>
      <c r="AW25" s="10"/>
      <c r="AX25" s="110"/>
      <c r="AY25" s="38"/>
      <c r="AZ25" s="11"/>
      <c r="BA25" s="12"/>
      <c r="BB25" s="103"/>
      <c r="BC25" s="8"/>
      <c r="BD25" s="37"/>
      <c r="BE25" s="11"/>
      <c r="BF25" s="12"/>
      <c r="BG25" s="103">
        <v>74</v>
      </c>
      <c r="BH25" s="110">
        <v>3</v>
      </c>
      <c r="BI25" s="37">
        <v>47.25</v>
      </c>
      <c r="BJ25" s="11" t="s">
        <v>1</v>
      </c>
      <c r="BK25" s="97"/>
      <c r="BL25" s="183"/>
      <c r="BM25" s="173"/>
      <c r="BN25" s="10"/>
      <c r="BO25" s="110"/>
      <c r="BP25" s="142"/>
      <c r="BQ25" s="9"/>
    </row>
    <row r="26" spans="1:69" ht="15.75">
      <c r="A26" s="21">
        <v>17</v>
      </c>
      <c r="B26" s="83" t="s">
        <v>204</v>
      </c>
      <c r="C26" s="43" t="s">
        <v>205</v>
      </c>
      <c r="D26" s="31" t="s">
        <v>34</v>
      </c>
      <c r="E26" s="44">
        <v>2010</v>
      </c>
      <c r="F26" s="46">
        <v>24.5</v>
      </c>
      <c r="G26" s="46">
        <v>18.8</v>
      </c>
      <c r="H26" s="5"/>
      <c r="I26" s="19">
        <f t="shared" si="0"/>
        <v>112.5</v>
      </c>
      <c r="J26" s="14"/>
      <c r="K26" s="42"/>
      <c r="L26" s="8"/>
      <c r="M26" s="49"/>
      <c r="N26" s="9"/>
      <c r="O26" s="14"/>
      <c r="P26" s="181"/>
      <c r="Q26" s="8"/>
      <c r="R26" s="49"/>
      <c r="S26" s="9"/>
      <c r="T26" s="14"/>
      <c r="U26" s="42">
        <v>92</v>
      </c>
      <c r="V26" s="42">
        <v>90</v>
      </c>
      <c r="W26" s="10">
        <f>SUM(U26:V26)</f>
        <v>182</v>
      </c>
      <c r="X26" s="110">
        <v>10</v>
      </c>
      <c r="Y26" s="105">
        <v>24</v>
      </c>
      <c r="Z26" s="11" t="s">
        <v>1</v>
      </c>
      <c r="AA26" s="14"/>
      <c r="AB26" s="42"/>
      <c r="AC26" s="8"/>
      <c r="AD26" s="49"/>
      <c r="AE26" s="9"/>
      <c r="AF26" s="97"/>
      <c r="AG26" s="183">
        <v>90</v>
      </c>
      <c r="AH26" s="183">
        <v>86</v>
      </c>
      <c r="AI26" s="10">
        <f>SUM(AG26:AH26)</f>
        <v>176</v>
      </c>
      <c r="AJ26" s="110">
        <v>11</v>
      </c>
      <c r="AK26" s="38">
        <v>18.5</v>
      </c>
      <c r="AL26" s="11" t="s">
        <v>1</v>
      </c>
      <c r="AM26" s="97"/>
      <c r="AN26" s="183"/>
      <c r="AO26" s="183"/>
      <c r="AP26" s="10"/>
      <c r="AQ26" s="110"/>
      <c r="AR26" s="142"/>
      <c r="AS26" s="11"/>
      <c r="AT26" s="97"/>
      <c r="AU26" s="183">
        <v>96</v>
      </c>
      <c r="AV26" s="183">
        <v>98</v>
      </c>
      <c r="AW26" s="10">
        <f>SUM(AU26:AV26)</f>
        <v>194</v>
      </c>
      <c r="AX26" s="110">
        <v>11</v>
      </c>
      <c r="AY26" s="38">
        <v>20</v>
      </c>
      <c r="AZ26" s="11" t="s">
        <v>1</v>
      </c>
      <c r="BA26" s="12"/>
      <c r="BB26" s="103"/>
      <c r="BC26" s="8"/>
      <c r="BD26" s="37"/>
      <c r="BE26" s="9"/>
      <c r="BF26" s="12"/>
      <c r="BG26" s="103">
        <v>91</v>
      </c>
      <c r="BH26" s="110">
        <v>14</v>
      </c>
      <c r="BI26" s="37">
        <v>12</v>
      </c>
      <c r="BJ26" s="9" t="s">
        <v>1</v>
      </c>
      <c r="BK26" s="97"/>
      <c r="BL26" s="174">
        <v>100</v>
      </c>
      <c r="BM26" s="173">
        <v>86</v>
      </c>
      <c r="BN26" s="10">
        <f>SUM(BL26:BM26)</f>
        <v>186</v>
      </c>
      <c r="BO26" s="110">
        <v>12</v>
      </c>
      <c r="BP26" s="38">
        <v>38</v>
      </c>
      <c r="BQ26" s="9" t="s">
        <v>1</v>
      </c>
    </row>
    <row r="27" spans="1:69" ht="15.75">
      <c r="A27" s="21">
        <v>18</v>
      </c>
      <c r="B27" s="70" t="s">
        <v>101</v>
      </c>
      <c r="C27" s="43" t="s">
        <v>53</v>
      </c>
      <c r="D27" s="31" t="s">
        <v>34</v>
      </c>
      <c r="E27" s="74">
        <v>2011</v>
      </c>
      <c r="F27" s="46">
        <v>25.5</v>
      </c>
      <c r="G27" s="56">
        <v>22.3</v>
      </c>
      <c r="H27" s="5"/>
      <c r="I27" s="19">
        <f t="shared" si="0"/>
        <v>107.5</v>
      </c>
      <c r="J27" s="14"/>
      <c r="K27" s="42">
        <v>110</v>
      </c>
      <c r="L27" s="8">
        <v>17</v>
      </c>
      <c r="M27" s="37">
        <v>8.5</v>
      </c>
      <c r="N27" s="9" t="s">
        <v>1</v>
      </c>
      <c r="O27" s="14"/>
      <c r="P27" s="42"/>
      <c r="Q27" s="8"/>
      <c r="R27" s="37"/>
      <c r="S27" s="9"/>
      <c r="T27" s="14"/>
      <c r="U27" s="42">
        <v>97</v>
      </c>
      <c r="V27" s="42">
        <v>94</v>
      </c>
      <c r="W27" s="10">
        <f>SUM(U27:V27)</f>
        <v>191</v>
      </c>
      <c r="X27" s="110">
        <v>13</v>
      </c>
      <c r="Y27" s="105">
        <v>18</v>
      </c>
      <c r="Z27" s="11" t="s">
        <v>1</v>
      </c>
      <c r="AA27" s="14"/>
      <c r="AB27" s="42"/>
      <c r="AC27" s="8"/>
      <c r="AD27" s="37"/>
      <c r="AE27" s="9"/>
      <c r="AF27" s="97"/>
      <c r="AG27" s="150">
        <v>97</v>
      </c>
      <c r="AH27" s="150">
        <v>89</v>
      </c>
      <c r="AI27" s="10">
        <f>SUM(AG27:AH27)</f>
        <v>186</v>
      </c>
      <c r="AJ27" s="110">
        <v>18</v>
      </c>
      <c r="AK27" s="38">
        <v>13</v>
      </c>
      <c r="AL27" s="11" t="s">
        <v>1</v>
      </c>
      <c r="AM27" s="97"/>
      <c r="AN27" s="150"/>
      <c r="AO27" s="150"/>
      <c r="AP27" s="10"/>
      <c r="AQ27" s="110"/>
      <c r="AR27" s="38"/>
      <c r="AS27" s="11"/>
      <c r="AT27" s="97"/>
      <c r="AU27" s="150">
        <v>99</v>
      </c>
      <c r="AV27" s="150">
        <v>97</v>
      </c>
      <c r="AW27" s="10">
        <f>SUM(AU27:AV27)</f>
        <v>196</v>
      </c>
      <c r="AX27" s="110">
        <v>12</v>
      </c>
      <c r="AY27" s="38">
        <v>19</v>
      </c>
      <c r="AZ27" s="11" t="s">
        <v>1</v>
      </c>
      <c r="BA27" s="12"/>
      <c r="BB27" s="182"/>
      <c r="BC27" s="8"/>
      <c r="BD27" s="37"/>
      <c r="BE27" s="11"/>
      <c r="BF27" s="12"/>
      <c r="BG27" s="182">
        <v>89</v>
      </c>
      <c r="BH27" s="110">
        <v>13</v>
      </c>
      <c r="BI27" s="37">
        <v>13</v>
      </c>
      <c r="BJ27" s="11" t="s">
        <v>1</v>
      </c>
      <c r="BK27" s="97"/>
      <c r="BL27" s="174">
        <v>93</v>
      </c>
      <c r="BM27" s="173">
        <v>98</v>
      </c>
      <c r="BN27" s="10">
        <f>SUM(BL27:BM27)</f>
        <v>191</v>
      </c>
      <c r="BO27" s="110">
        <v>13</v>
      </c>
      <c r="BP27" s="38">
        <v>36</v>
      </c>
      <c r="BQ27" s="9" t="s">
        <v>1</v>
      </c>
    </row>
    <row r="28" spans="1:69" ht="15.75">
      <c r="A28" s="21">
        <v>19</v>
      </c>
      <c r="B28" s="83" t="s">
        <v>238</v>
      </c>
      <c r="C28" s="32" t="s">
        <v>239</v>
      </c>
      <c r="D28" s="31" t="s">
        <v>21</v>
      </c>
      <c r="E28" s="44">
        <v>2010</v>
      </c>
      <c r="F28" s="29">
        <v>23.5</v>
      </c>
      <c r="G28" s="46">
        <v>12.1</v>
      </c>
      <c r="H28" s="5"/>
      <c r="I28" s="19">
        <f t="shared" si="0"/>
        <v>104.75</v>
      </c>
      <c r="J28" s="14"/>
      <c r="K28" s="168"/>
      <c r="L28" s="133"/>
      <c r="M28" s="49"/>
      <c r="N28" s="9"/>
      <c r="O28" s="14"/>
      <c r="P28" s="143"/>
      <c r="Q28" s="133"/>
      <c r="R28" s="49"/>
      <c r="S28" s="9"/>
      <c r="T28" s="12"/>
      <c r="U28" s="168"/>
      <c r="V28" s="168"/>
      <c r="W28" s="10"/>
      <c r="X28" s="134"/>
      <c r="Y28" s="87"/>
      <c r="Z28" s="87"/>
      <c r="AA28" s="14"/>
      <c r="AB28" s="168">
        <v>97</v>
      </c>
      <c r="AC28" s="133">
        <v>12</v>
      </c>
      <c r="AD28" s="37">
        <v>13.5</v>
      </c>
      <c r="AE28" s="9" t="s">
        <v>1</v>
      </c>
      <c r="AF28" s="97"/>
      <c r="AG28" s="168"/>
      <c r="AH28" s="168"/>
      <c r="AI28" s="10"/>
      <c r="AJ28" s="110"/>
      <c r="AK28" s="142"/>
      <c r="AL28" s="11"/>
      <c r="AM28" s="97"/>
      <c r="AN28" s="168"/>
      <c r="AO28" s="168"/>
      <c r="AP28" s="10"/>
      <c r="AQ28" s="110"/>
      <c r="AR28" s="142"/>
      <c r="AS28" s="11"/>
      <c r="AT28" s="97"/>
      <c r="AU28" s="168">
        <v>96</v>
      </c>
      <c r="AV28" s="168">
        <v>93</v>
      </c>
      <c r="AW28" s="10">
        <f>SUM(AU28:AV28)</f>
        <v>189</v>
      </c>
      <c r="AX28" s="110">
        <v>10</v>
      </c>
      <c r="AY28" s="38">
        <v>24</v>
      </c>
      <c r="AZ28" s="11" t="s">
        <v>1</v>
      </c>
      <c r="BA28" s="12"/>
      <c r="BB28" s="103">
        <v>92</v>
      </c>
      <c r="BC28" s="37">
        <v>9</v>
      </c>
      <c r="BD28" s="37">
        <v>20</v>
      </c>
      <c r="BE28" s="11" t="s">
        <v>1</v>
      </c>
      <c r="BF28" s="12"/>
      <c r="BG28" s="103">
        <v>74</v>
      </c>
      <c r="BH28" s="110">
        <v>3</v>
      </c>
      <c r="BI28" s="37">
        <v>47.25</v>
      </c>
      <c r="BJ28" s="11" t="s">
        <v>1</v>
      </c>
      <c r="BK28" s="97"/>
      <c r="BL28" s="181"/>
      <c r="BM28" s="173"/>
      <c r="BN28" s="10"/>
      <c r="BO28" s="110"/>
      <c r="BP28" s="142"/>
      <c r="BQ28" s="9"/>
    </row>
    <row r="29" spans="1:69" ht="15.75">
      <c r="A29" s="21">
        <v>20</v>
      </c>
      <c r="B29" s="76" t="s">
        <v>140</v>
      </c>
      <c r="C29" s="24" t="s">
        <v>141</v>
      </c>
      <c r="D29" s="30" t="s">
        <v>122</v>
      </c>
      <c r="E29" s="22">
        <v>2010</v>
      </c>
      <c r="F29" s="28">
        <v>32.4</v>
      </c>
      <c r="G29" s="29">
        <v>28.2</v>
      </c>
      <c r="H29" s="5"/>
      <c r="I29" s="19">
        <f t="shared" si="0"/>
        <v>90</v>
      </c>
      <c r="J29" s="14"/>
      <c r="K29" s="42">
        <v>84</v>
      </c>
      <c r="L29" s="8">
        <v>4</v>
      </c>
      <c r="M29" s="37">
        <v>47</v>
      </c>
      <c r="N29" s="9" t="s">
        <v>1</v>
      </c>
      <c r="O29" s="14"/>
      <c r="P29" s="181">
        <v>92</v>
      </c>
      <c r="Q29" s="8">
        <v>4</v>
      </c>
      <c r="R29" s="37">
        <v>43</v>
      </c>
      <c r="S29" s="9" t="s">
        <v>1</v>
      </c>
      <c r="T29" s="14"/>
      <c r="U29" s="181"/>
      <c r="V29" s="181"/>
      <c r="W29" s="10"/>
      <c r="X29" s="110"/>
      <c r="Y29" s="105"/>
      <c r="Z29" s="11"/>
      <c r="AA29" s="14"/>
      <c r="AB29" s="42"/>
      <c r="AC29" s="8"/>
      <c r="AD29" s="37"/>
      <c r="AE29" s="9"/>
      <c r="AF29" s="97"/>
      <c r="AG29" s="181"/>
      <c r="AH29" s="181"/>
      <c r="AI29" s="10"/>
      <c r="AJ29" s="110"/>
      <c r="AK29" s="105"/>
      <c r="AL29" s="11"/>
      <c r="AM29" s="97"/>
      <c r="AN29" s="181"/>
      <c r="AO29" s="181"/>
      <c r="AP29" s="10"/>
      <c r="AQ29" s="110"/>
      <c r="AR29" s="37"/>
      <c r="AS29" s="11"/>
      <c r="AT29" s="97"/>
      <c r="AU29" s="181"/>
      <c r="AV29" s="181"/>
      <c r="AW29" s="10"/>
      <c r="AX29" s="110"/>
      <c r="AY29" s="37"/>
      <c r="AZ29" s="11"/>
      <c r="BA29" s="12"/>
      <c r="BB29" s="182"/>
      <c r="BC29" s="8"/>
      <c r="BD29" s="37"/>
      <c r="BE29" s="9"/>
      <c r="BF29" s="12"/>
      <c r="BG29" s="182"/>
      <c r="BH29" s="8"/>
      <c r="BI29" s="37"/>
      <c r="BJ29" s="9"/>
      <c r="BK29" s="97"/>
      <c r="BL29" s="181"/>
      <c r="BM29" s="173"/>
      <c r="BN29" s="10"/>
      <c r="BO29" s="110"/>
      <c r="BP29" s="38"/>
      <c r="BQ29" s="9"/>
    </row>
    <row r="30" spans="1:69" ht="15.75">
      <c r="A30" s="21">
        <v>21</v>
      </c>
      <c r="B30" s="83" t="s">
        <v>206</v>
      </c>
      <c r="C30" s="32" t="s">
        <v>207</v>
      </c>
      <c r="D30" s="31" t="s">
        <v>132</v>
      </c>
      <c r="E30" s="44">
        <v>2010</v>
      </c>
      <c r="F30" s="29">
        <v>28.7</v>
      </c>
      <c r="G30" s="46">
        <v>21.9</v>
      </c>
      <c r="H30" s="5"/>
      <c r="I30" s="19">
        <f t="shared" si="0"/>
        <v>83</v>
      </c>
      <c r="J30" s="14"/>
      <c r="K30" s="42"/>
      <c r="L30" s="58"/>
      <c r="M30" s="37"/>
      <c r="N30" s="9"/>
      <c r="O30" s="14"/>
      <c r="P30" s="173"/>
      <c r="Q30" s="58"/>
      <c r="R30" s="37"/>
      <c r="S30" s="9"/>
      <c r="T30" s="14"/>
      <c r="U30" s="42">
        <v>106</v>
      </c>
      <c r="V30" s="42">
        <v>104</v>
      </c>
      <c r="W30" s="10">
        <f>SUM(U30:V30)</f>
        <v>210</v>
      </c>
      <c r="X30" s="110">
        <v>15</v>
      </c>
      <c r="Y30" s="105">
        <v>16</v>
      </c>
      <c r="Z30" s="11" t="s">
        <v>1</v>
      </c>
      <c r="AA30" s="14"/>
      <c r="AB30" s="42"/>
      <c r="AC30" s="58"/>
      <c r="AD30" s="37"/>
      <c r="AE30" s="9"/>
      <c r="AF30" s="97"/>
      <c r="AG30" s="137"/>
      <c r="AH30" s="137"/>
      <c r="AI30" s="10"/>
      <c r="AJ30" s="110"/>
      <c r="AK30" s="37"/>
      <c r="AL30" s="11"/>
      <c r="AM30" s="97"/>
      <c r="AN30" s="143"/>
      <c r="AO30" s="143"/>
      <c r="AP30" s="10"/>
      <c r="AQ30" s="110"/>
      <c r="AR30" s="105"/>
      <c r="AS30" s="11"/>
      <c r="AT30" s="97"/>
      <c r="AU30" s="144">
        <v>112</v>
      </c>
      <c r="AV30" s="144">
        <v>91</v>
      </c>
      <c r="AW30" s="10">
        <f>SUM(AU30:AV30)</f>
        <v>203</v>
      </c>
      <c r="AX30" s="110">
        <v>14</v>
      </c>
      <c r="AY30" s="105">
        <v>17</v>
      </c>
      <c r="AZ30" s="11" t="s">
        <v>1</v>
      </c>
      <c r="BA30" s="12"/>
      <c r="BB30" s="182"/>
      <c r="BC30" s="8"/>
      <c r="BD30" s="37"/>
      <c r="BE30" s="11"/>
      <c r="BF30" s="12"/>
      <c r="BG30" s="182">
        <v>82</v>
      </c>
      <c r="BH30" s="110">
        <v>10</v>
      </c>
      <c r="BI30" s="37">
        <v>19</v>
      </c>
      <c r="BJ30" s="11" t="s">
        <v>1</v>
      </c>
      <c r="BK30" s="12"/>
      <c r="BL30" s="174">
        <v>95</v>
      </c>
      <c r="BM30" s="173">
        <v>105</v>
      </c>
      <c r="BN30" s="10">
        <f>SUM(BL30:BM30)</f>
        <v>200</v>
      </c>
      <c r="BO30" s="110">
        <v>15</v>
      </c>
      <c r="BP30" s="38">
        <v>31</v>
      </c>
      <c r="BQ30" s="9" t="s">
        <v>1</v>
      </c>
    </row>
    <row r="31" spans="1:69" ht="15.75">
      <c r="A31" s="21">
        <v>22</v>
      </c>
      <c r="B31" s="75" t="s">
        <v>108</v>
      </c>
      <c r="C31" s="24" t="s">
        <v>107</v>
      </c>
      <c r="D31" s="30" t="s">
        <v>79</v>
      </c>
      <c r="E31" s="22">
        <v>2010</v>
      </c>
      <c r="F31" s="28">
        <v>54</v>
      </c>
      <c r="G31" s="29">
        <v>43</v>
      </c>
      <c r="H31" s="5"/>
      <c r="I31" s="19">
        <f t="shared" si="0"/>
        <v>82</v>
      </c>
      <c r="J31" s="14"/>
      <c r="K31" s="183">
        <v>148</v>
      </c>
      <c r="L31" s="8">
        <v>21</v>
      </c>
      <c r="M31" s="37">
        <v>5</v>
      </c>
      <c r="N31" s="9" t="s">
        <v>1</v>
      </c>
      <c r="O31" s="14"/>
      <c r="P31" s="181">
        <v>138</v>
      </c>
      <c r="Q31" s="8">
        <v>15</v>
      </c>
      <c r="R31" s="37">
        <v>11</v>
      </c>
      <c r="S31" s="9" t="s">
        <v>1</v>
      </c>
      <c r="T31" s="14"/>
      <c r="U31" s="183"/>
      <c r="V31" s="183"/>
      <c r="W31" s="10"/>
      <c r="X31" s="110"/>
      <c r="Y31" s="105"/>
      <c r="Z31" s="11"/>
      <c r="AA31" s="14"/>
      <c r="AB31" s="183">
        <v>124</v>
      </c>
      <c r="AC31" s="8">
        <v>16</v>
      </c>
      <c r="AD31" s="37">
        <v>10</v>
      </c>
      <c r="AE31" s="9" t="s">
        <v>1</v>
      </c>
      <c r="AF31" s="97"/>
      <c r="AG31" s="137"/>
      <c r="AH31" s="137"/>
      <c r="AI31" s="10"/>
      <c r="AJ31" s="110"/>
      <c r="AK31" s="37"/>
      <c r="AL31" s="11"/>
      <c r="AM31" s="97"/>
      <c r="AN31" s="143">
        <v>132</v>
      </c>
      <c r="AO31" s="143">
        <v>122</v>
      </c>
      <c r="AP31" s="10">
        <f>SUM(AN31:AO31)</f>
        <v>254</v>
      </c>
      <c r="AQ31" s="110">
        <v>13</v>
      </c>
      <c r="AR31" s="105">
        <v>18</v>
      </c>
      <c r="AS31" s="11" t="s">
        <v>1</v>
      </c>
      <c r="AT31" s="97"/>
      <c r="AU31" s="144"/>
      <c r="AV31" s="144"/>
      <c r="AW31" s="10"/>
      <c r="AX31" s="110"/>
      <c r="AY31" s="105"/>
      <c r="AZ31" s="11"/>
      <c r="BA31" s="12"/>
      <c r="BB31" s="103"/>
      <c r="BC31" s="8"/>
      <c r="BD31" s="37"/>
      <c r="BE31" s="11"/>
      <c r="BF31" s="12"/>
      <c r="BG31" s="103">
        <v>118</v>
      </c>
      <c r="BH31" s="110">
        <v>16</v>
      </c>
      <c r="BI31" s="8">
        <v>10</v>
      </c>
      <c r="BJ31" s="11" t="s">
        <v>1</v>
      </c>
      <c r="BK31" s="97"/>
      <c r="BL31" s="174">
        <v>133</v>
      </c>
      <c r="BM31" s="173">
        <v>118</v>
      </c>
      <c r="BN31" s="10">
        <f>SUM(BL31:BM31)</f>
        <v>251</v>
      </c>
      <c r="BO31" s="110">
        <v>17</v>
      </c>
      <c r="BP31" s="38">
        <v>28</v>
      </c>
      <c r="BQ31" s="9" t="s">
        <v>1</v>
      </c>
    </row>
    <row r="32" spans="1:69" ht="15.75" customHeight="1">
      <c r="A32" s="21">
        <v>23</v>
      </c>
      <c r="B32" s="70" t="s">
        <v>51</v>
      </c>
      <c r="C32" s="24" t="s">
        <v>54</v>
      </c>
      <c r="D32" s="31" t="s">
        <v>22</v>
      </c>
      <c r="E32" s="73">
        <v>2011</v>
      </c>
      <c r="F32" s="28">
        <v>25.2</v>
      </c>
      <c r="G32" s="29">
        <v>20.100000000000001</v>
      </c>
      <c r="H32" s="5"/>
      <c r="I32" s="19">
        <f t="shared" si="0"/>
        <v>74.5</v>
      </c>
      <c r="J32" s="14"/>
      <c r="K32" s="183">
        <v>97</v>
      </c>
      <c r="L32" s="8">
        <v>14</v>
      </c>
      <c r="M32" s="37">
        <v>11.5</v>
      </c>
      <c r="N32" s="9" t="s">
        <v>1</v>
      </c>
      <c r="O32" s="14"/>
      <c r="P32" s="152"/>
      <c r="Q32" s="8"/>
      <c r="R32" s="37"/>
      <c r="S32" s="9"/>
      <c r="T32" s="14"/>
      <c r="U32" s="181">
        <v>100</v>
      </c>
      <c r="V32" s="181">
        <v>98</v>
      </c>
      <c r="W32" s="10">
        <f>SUM(U32:V32)</f>
        <v>198</v>
      </c>
      <c r="X32" s="110">
        <v>14</v>
      </c>
      <c r="Y32" s="105">
        <v>17</v>
      </c>
      <c r="Z32" s="11" t="s">
        <v>1</v>
      </c>
      <c r="AA32" s="14"/>
      <c r="AB32" s="183">
        <v>97</v>
      </c>
      <c r="AC32" s="8">
        <v>12</v>
      </c>
      <c r="AD32" s="37">
        <v>13.5</v>
      </c>
      <c r="AE32" s="9" t="s">
        <v>1</v>
      </c>
      <c r="AF32" s="97"/>
      <c r="AG32" s="181"/>
      <c r="AH32" s="181"/>
      <c r="AI32" s="10"/>
      <c r="AJ32" s="110"/>
      <c r="AK32" s="37"/>
      <c r="AL32" s="11"/>
      <c r="AM32" s="97"/>
      <c r="AN32" s="181"/>
      <c r="AO32" s="181"/>
      <c r="AP32" s="10"/>
      <c r="AQ32" s="110"/>
      <c r="AR32" s="37"/>
      <c r="AS32" s="11"/>
      <c r="AT32" s="97"/>
      <c r="AU32" s="181">
        <v>93</v>
      </c>
      <c r="AV32" s="181">
        <v>107</v>
      </c>
      <c r="AW32" s="10">
        <f>SUM(AU32:AV32)</f>
        <v>200</v>
      </c>
      <c r="AX32" s="110">
        <v>13</v>
      </c>
      <c r="AY32" s="105">
        <v>18</v>
      </c>
      <c r="AZ32" s="11" t="s">
        <v>1</v>
      </c>
      <c r="BA32" s="12"/>
      <c r="BB32" s="103"/>
      <c r="BC32" s="8"/>
      <c r="BD32" s="37"/>
      <c r="BE32" s="9"/>
      <c r="BF32" s="12"/>
      <c r="BG32" s="103">
        <v>83</v>
      </c>
      <c r="BH32" s="110">
        <v>11</v>
      </c>
      <c r="BI32" s="37">
        <v>14.5</v>
      </c>
      <c r="BJ32" s="9" t="s">
        <v>1</v>
      </c>
      <c r="BK32" s="97"/>
      <c r="BL32" s="181"/>
      <c r="BM32" s="173"/>
      <c r="BN32" s="10"/>
      <c r="BO32" s="110"/>
      <c r="BP32" s="142"/>
      <c r="BQ32" s="9"/>
    </row>
    <row r="33" spans="1:69" ht="15.75" customHeight="1">
      <c r="A33" s="21">
        <v>24</v>
      </c>
      <c r="B33" s="70" t="s">
        <v>103</v>
      </c>
      <c r="C33" s="24" t="s">
        <v>25</v>
      </c>
      <c r="D33" s="30" t="s">
        <v>49</v>
      </c>
      <c r="E33" s="73">
        <v>2011</v>
      </c>
      <c r="F33" s="28">
        <v>27.4</v>
      </c>
      <c r="G33" s="29">
        <v>26.4</v>
      </c>
      <c r="H33" s="5"/>
      <c r="I33" s="19">
        <f t="shared" si="0"/>
        <v>70</v>
      </c>
      <c r="J33" s="14"/>
      <c r="K33" s="183">
        <v>104</v>
      </c>
      <c r="L33" s="8">
        <v>16</v>
      </c>
      <c r="M33" s="37">
        <v>10</v>
      </c>
      <c r="N33" s="11" t="s">
        <v>1</v>
      </c>
      <c r="O33" s="14"/>
      <c r="P33" s="152">
        <v>102</v>
      </c>
      <c r="Q33" s="8">
        <v>10</v>
      </c>
      <c r="R33" s="37">
        <v>18</v>
      </c>
      <c r="S33" s="11" t="s">
        <v>1</v>
      </c>
      <c r="T33" s="14"/>
      <c r="U33" s="183"/>
      <c r="V33" s="183"/>
      <c r="W33" s="10"/>
      <c r="X33" s="110"/>
      <c r="Y33" s="105"/>
      <c r="Z33" s="11"/>
      <c r="AA33" s="14"/>
      <c r="AB33" s="183">
        <v>96</v>
      </c>
      <c r="AC33" s="8">
        <v>11</v>
      </c>
      <c r="AD33" s="37">
        <v>15</v>
      </c>
      <c r="AE33" s="11" t="s">
        <v>1</v>
      </c>
      <c r="AF33" s="97"/>
      <c r="AG33" s="181"/>
      <c r="AH33" s="181"/>
      <c r="AI33" s="10"/>
      <c r="AJ33" s="110"/>
      <c r="AK33" s="37"/>
      <c r="AL33" s="11"/>
      <c r="AM33" s="97"/>
      <c r="AN33" s="181">
        <v>100</v>
      </c>
      <c r="AO33" s="181">
        <v>93</v>
      </c>
      <c r="AP33" s="10">
        <f>SUM(AN33:AO33)</f>
        <v>193</v>
      </c>
      <c r="AQ33" s="110">
        <v>9</v>
      </c>
      <c r="AR33" s="105">
        <v>27</v>
      </c>
      <c r="AS33" s="11" t="s">
        <v>1</v>
      </c>
      <c r="AT33" s="97"/>
      <c r="AU33" s="181"/>
      <c r="AV33" s="181"/>
      <c r="AW33" s="10"/>
      <c r="AX33" s="110"/>
      <c r="AY33" s="105"/>
      <c r="AZ33" s="11"/>
      <c r="BA33" s="12"/>
      <c r="BB33" s="103"/>
      <c r="BC33" s="8"/>
      <c r="BD33" s="37"/>
      <c r="BE33" s="11"/>
      <c r="BF33" s="12"/>
      <c r="BG33" s="103"/>
      <c r="BH33" s="8"/>
      <c r="BI33" s="37"/>
      <c r="BJ33" s="9"/>
      <c r="BK33" s="97"/>
      <c r="BL33" s="181"/>
      <c r="BM33" s="173"/>
      <c r="BN33" s="10"/>
      <c r="BO33" s="110"/>
      <c r="BP33" s="142"/>
      <c r="BQ33" s="9"/>
    </row>
    <row r="34" spans="1:69" ht="15.75" customHeight="1">
      <c r="A34" s="21">
        <v>25</v>
      </c>
      <c r="B34" s="70" t="s">
        <v>91</v>
      </c>
      <c r="C34" s="24" t="s">
        <v>90</v>
      </c>
      <c r="D34" s="33" t="s">
        <v>20</v>
      </c>
      <c r="E34" s="73">
        <v>2011</v>
      </c>
      <c r="F34" s="28">
        <v>18.100000000000001</v>
      </c>
      <c r="G34" s="46">
        <v>19.2</v>
      </c>
      <c r="H34" s="5"/>
      <c r="I34" s="19">
        <f t="shared" si="0"/>
        <v>69</v>
      </c>
      <c r="J34" s="14"/>
      <c r="K34" s="42">
        <v>112</v>
      </c>
      <c r="L34" s="8">
        <v>19</v>
      </c>
      <c r="M34" s="37">
        <v>7</v>
      </c>
      <c r="N34" s="11" t="s">
        <v>1</v>
      </c>
      <c r="O34" s="14"/>
      <c r="P34" s="63"/>
      <c r="Q34" s="8"/>
      <c r="R34" s="126"/>
      <c r="S34" s="126"/>
      <c r="T34" s="14"/>
      <c r="U34" s="183"/>
      <c r="V34" s="183"/>
      <c r="W34" s="10"/>
      <c r="X34" s="134"/>
      <c r="Y34" s="126"/>
      <c r="Z34" s="126"/>
      <c r="AA34" s="14"/>
      <c r="AB34" s="42"/>
      <c r="AC34" s="8"/>
      <c r="AD34" s="37"/>
      <c r="AE34" s="11"/>
      <c r="AF34" s="97"/>
      <c r="AG34" s="137">
        <v>89</v>
      </c>
      <c r="AH34" s="137">
        <v>93</v>
      </c>
      <c r="AI34" s="10">
        <f>SUM(AG34:AH34)</f>
        <v>182</v>
      </c>
      <c r="AJ34" s="110">
        <v>16</v>
      </c>
      <c r="AK34" s="105">
        <v>15</v>
      </c>
      <c r="AL34" s="11" t="s">
        <v>1</v>
      </c>
      <c r="AM34" s="97"/>
      <c r="AN34" s="143">
        <v>88</v>
      </c>
      <c r="AO34" s="143">
        <v>87</v>
      </c>
      <c r="AP34" s="10">
        <f>SUM(AN34:AO34)</f>
        <v>175</v>
      </c>
      <c r="AQ34" s="110">
        <v>6</v>
      </c>
      <c r="AR34" s="105">
        <v>47</v>
      </c>
      <c r="AS34" s="11" t="s">
        <v>1</v>
      </c>
      <c r="AT34" s="97"/>
      <c r="AU34" s="144"/>
      <c r="AV34" s="144"/>
      <c r="AW34" s="10"/>
      <c r="AX34" s="110"/>
      <c r="AY34" s="105"/>
      <c r="AZ34" s="11"/>
      <c r="BA34" s="12"/>
      <c r="BB34" s="182"/>
      <c r="BC34" s="8"/>
      <c r="BD34" s="37"/>
      <c r="BE34" s="11"/>
      <c r="BF34" s="12"/>
      <c r="BG34" s="182"/>
      <c r="BH34" s="8"/>
      <c r="BI34" s="37"/>
      <c r="BJ34" s="9"/>
      <c r="BK34" s="97"/>
      <c r="BL34" s="181"/>
      <c r="BM34" s="173"/>
      <c r="BN34" s="10"/>
      <c r="BO34" s="110"/>
      <c r="BP34" s="142"/>
      <c r="BQ34" s="9"/>
    </row>
    <row r="35" spans="1:69" ht="15.75" customHeight="1">
      <c r="A35" s="21">
        <v>26</v>
      </c>
      <c r="B35" s="70" t="s">
        <v>292</v>
      </c>
      <c r="C35" s="24" t="s">
        <v>293</v>
      </c>
      <c r="D35" s="31" t="s">
        <v>100</v>
      </c>
      <c r="E35" s="22">
        <v>2010</v>
      </c>
      <c r="F35" s="28">
        <v>28.1</v>
      </c>
      <c r="G35" s="46">
        <v>26.8</v>
      </c>
      <c r="H35" s="5"/>
      <c r="I35" s="19">
        <f t="shared" si="0"/>
        <v>45.5</v>
      </c>
      <c r="J35" s="14"/>
      <c r="K35" s="161"/>
      <c r="L35" s="201"/>
      <c r="M35" s="85"/>
      <c r="N35" s="94"/>
      <c r="O35" s="14"/>
      <c r="P35" s="161"/>
      <c r="Q35" s="8"/>
      <c r="R35" s="85"/>
      <c r="S35" s="94"/>
      <c r="T35" s="14"/>
      <c r="U35" s="42"/>
      <c r="V35" s="42"/>
      <c r="W35" s="10"/>
      <c r="X35" s="110"/>
      <c r="Y35" s="105"/>
      <c r="Z35" s="11"/>
      <c r="AA35" s="14"/>
      <c r="AB35" s="161"/>
      <c r="AC35" s="201"/>
      <c r="AD35" s="85"/>
      <c r="AE35" s="94"/>
      <c r="AF35" s="12"/>
      <c r="AG35" s="42"/>
      <c r="AH35" s="42"/>
      <c r="AI35" s="10"/>
      <c r="AJ35" s="110"/>
      <c r="AK35" s="105"/>
      <c r="AL35" s="11"/>
      <c r="AM35" s="12"/>
      <c r="AN35" s="42"/>
      <c r="AO35" s="42"/>
      <c r="AP35" s="10"/>
      <c r="AQ35" s="110"/>
      <c r="AR35" s="37"/>
      <c r="AS35" s="11"/>
      <c r="AT35" s="12"/>
      <c r="AU35" s="42"/>
      <c r="AV35" s="42"/>
      <c r="AW35" s="10"/>
      <c r="AX35" s="110"/>
      <c r="AY35" s="105"/>
      <c r="AZ35" s="11"/>
      <c r="BA35" s="12"/>
      <c r="BB35" s="103"/>
      <c r="BC35" s="37"/>
      <c r="BD35" s="37"/>
      <c r="BE35" s="9"/>
      <c r="BF35" s="12"/>
      <c r="BG35" s="103">
        <v>83</v>
      </c>
      <c r="BH35" s="110">
        <v>11</v>
      </c>
      <c r="BI35" s="37">
        <v>14.5</v>
      </c>
      <c r="BJ35" s="9" t="s">
        <v>1</v>
      </c>
      <c r="BK35" s="97"/>
      <c r="BL35" s="174">
        <v>103</v>
      </c>
      <c r="BM35" s="173">
        <v>97</v>
      </c>
      <c r="BN35" s="10">
        <f>SUM(BL35:BM35)</f>
        <v>200</v>
      </c>
      <c r="BO35" s="110">
        <v>15</v>
      </c>
      <c r="BP35" s="105">
        <v>31</v>
      </c>
      <c r="BQ35" s="9" t="s">
        <v>1</v>
      </c>
    </row>
    <row r="36" spans="1:69" ht="15.75">
      <c r="A36" s="21">
        <v>27</v>
      </c>
      <c r="B36" s="70" t="s">
        <v>240</v>
      </c>
      <c r="C36" s="24" t="s">
        <v>104</v>
      </c>
      <c r="D36" s="31" t="s">
        <v>22</v>
      </c>
      <c r="E36" s="22">
        <v>2010</v>
      </c>
      <c r="F36" s="28">
        <v>32.799999999999997</v>
      </c>
      <c r="G36" s="46">
        <v>23.9</v>
      </c>
      <c r="H36" s="5"/>
      <c r="I36" s="19">
        <f t="shared" si="0"/>
        <v>42.5</v>
      </c>
      <c r="J36" s="14"/>
      <c r="K36" s="173">
        <v>89</v>
      </c>
      <c r="L36" s="8">
        <v>10</v>
      </c>
      <c r="M36" s="37">
        <v>16.5</v>
      </c>
      <c r="N36" s="11" t="s">
        <v>1</v>
      </c>
      <c r="O36" s="14"/>
      <c r="P36" s="173"/>
      <c r="Q36" s="8"/>
      <c r="R36" s="37"/>
      <c r="S36" s="11"/>
      <c r="T36" s="14"/>
      <c r="U36" s="183"/>
      <c r="V36" s="183"/>
      <c r="W36" s="10"/>
      <c r="X36" s="110"/>
      <c r="Y36" s="105"/>
      <c r="Z36" s="11"/>
      <c r="AA36" s="14"/>
      <c r="AB36" s="173">
        <v>102</v>
      </c>
      <c r="AC36" s="8">
        <v>15</v>
      </c>
      <c r="AD36" s="37">
        <v>11</v>
      </c>
      <c r="AE36" s="11" t="s">
        <v>1</v>
      </c>
      <c r="AF36" s="97"/>
      <c r="AG36" s="137"/>
      <c r="AH36" s="137"/>
      <c r="AI36" s="10"/>
      <c r="AJ36" s="110"/>
      <c r="AK36" s="37"/>
      <c r="AL36" s="11"/>
      <c r="AM36" s="97"/>
      <c r="AN36" s="143"/>
      <c r="AO36" s="143"/>
      <c r="AP36" s="10"/>
      <c r="AQ36" s="110"/>
      <c r="AR36" s="105"/>
      <c r="AS36" s="11"/>
      <c r="AT36" s="97"/>
      <c r="AU36" s="144"/>
      <c r="AV36" s="144"/>
      <c r="AW36" s="10"/>
      <c r="AX36" s="110"/>
      <c r="AY36" s="105"/>
      <c r="AZ36" s="11"/>
      <c r="BA36" s="12"/>
      <c r="BB36" s="103">
        <v>99</v>
      </c>
      <c r="BC36" s="37">
        <v>11</v>
      </c>
      <c r="BD36" s="37">
        <v>15</v>
      </c>
      <c r="BE36" s="11" t="s">
        <v>1</v>
      </c>
      <c r="BF36" s="12"/>
      <c r="BG36" s="103"/>
      <c r="BH36" s="37"/>
      <c r="BI36" s="37"/>
      <c r="BJ36" s="11"/>
      <c r="BK36" s="97"/>
      <c r="BL36" s="181"/>
      <c r="BM36" s="173"/>
      <c r="BN36" s="10"/>
      <c r="BO36" s="110"/>
      <c r="BP36" s="105"/>
      <c r="BQ36" s="9"/>
    </row>
    <row r="37" spans="1:69" ht="15.75" customHeight="1">
      <c r="A37" s="21">
        <v>28</v>
      </c>
      <c r="B37" s="70" t="s">
        <v>99</v>
      </c>
      <c r="C37" s="24" t="s">
        <v>98</v>
      </c>
      <c r="D37" s="31" t="s">
        <v>100</v>
      </c>
      <c r="E37" s="73">
        <v>2011</v>
      </c>
      <c r="F37" s="28">
        <v>24.7</v>
      </c>
      <c r="G37" s="29">
        <v>22.2</v>
      </c>
      <c r="H37" s="5"/>
      <c r="I37" s="19">
        <f t="shared" si="0"/>
        <v>38.5</v>
      </c>
      <c r="J37" s="62"/>
      <c r="K37" s="42">
        <v>97</v>
      </c>
      <c r="L37" s="8">
        <v>14</v>
      </c>
      <c r="M37" s="37">
        <v>11.5</v>
      </c>
      <c r="N37" s="11" t="s">
        <v>1</v>
      </c>
      <c r="O37" s="62"/>
      <c r="P37" s="42"/>
      <c r="Q37" s="8"/>
      <c r="R37" s="37"/>
      <c r="S37" s="11"/>
      <c r="T37" s="14"/>
      <c r="U37" s="42"/>
      <c r="V37" s="42"/>
      <c r="W37" s="10"/>
      <c r="X37" s="110"/>
      <c r="Y37" s="37"/>
      <c r="Z37" s="87"/>
      <c r="AA37" s="148"/>
      <c r="AB37" s="42" t="s">
        <v>148</v>
      </c>
      <c r="AC37" s="8"/>
      <c r="AD37" s="37"/>
      <c r="AE37" s="11" t="s">
        <v>1</v>
      </c>
      <c r="AF37" s="97"/>
      <c r="AG37" s="137"/>
      <c r="AH37" s="137"/>
      <c r="AI37" s="10"/>
      <c r="AJ37" s="110"/>
      <c r="AK37" s="37"/>
      <c r="AL37" s="11"/>
      <c r="AM37" s="97"/>
      <c r="AN37" s="143"/>
      <c r="AO37" s="143"/>
      <c r="AP37" s="10"/>
      <c r="AQ37" s="110"/>
      <c r="AR37" s="37"/>
      <c r="AS37" s="11"/>
      <c r="AT37" s="97"/>
      <c r="AU37" s="144">
        <v>91</v>
      </c>
      <c r="AV37" s="144">
        <v>95</v>
      </c>
      <c r="AW37" s="10">
        <f>SUM(AU37:AV37)</f>
        <v>186</v>
      </c>
      <c r="AX37" s="110">
        <v>9</v>
      </c>
      <c r="AY37" s="105">
        <v>27</v>
      </c>
      <c r="AZ37" s="11" t="s">
        <v>1</v>
      </c>
      <c r="BA37" s="12"/>
      <c r="BB37" s="182"/>
      <c r="BC37" s="8"/>
      <c r="BD37" s="37"/>
      <c r="BE37" s="11"/>
      <c r="BF37" s="12"/>
      <c r="BG37" s="182"/>
      <c r="BH37" s="8"/>
      <c r="BI37" s="37"/>
      <c r="BJ37" s="11"/>
      <c r="BK37" s="97"/>
      <c r="BL37" s="181"/>
      <c r="BM37" s="173"/>
      <c r="BN37" s="10"/>
      <c r="BO37" s="110"/>
      <c r="BP37" s="37"/>
      <c r="BQ37" s="9"/>
    </row>
    <row r="38" spans="1:69" ht="15.75">
      <c r="A38" s="21">
        <v>29</v>
      </c>
      <c r="B38" s="86" t="s">
        <v>190</v>
      </c>
      <c r="C38" s="57" t="s">
        <v>191</v>
      </c>
      <c r="D38" s="80" t="s">
        <v>171</v>
      </c>
      <c r="E38" s="57">
        <v>2010</v>
      </c>
      <c r="F38" s="29">
        <v>33.1</v>
      </c>
      <c r="G38" s="46">
        <v>27.9</v>
      </c>
      <c r="H38" s="5"/>
      <c r="I38" s="19">
        <f t="shared" si="0"/>
        <v>37</v>
      </c>
      <c r="J38" s="14"/>
      <c r="K38" s="42"/>
      <c r="L38" s="58"/>
      <c r="M38" s="37"/>
      <c r="N38" s="11"/>
      <c r="O38" s="14"/>
      <c r="P38" s="168">
        <v>110</v>
      </c>
      <c r="Q38" s="8">
        <v>13</v>
      </c>
      <c r="R38" s="37">
        <v>13</v>
      </c>
      <c r="S38" s="11" t="s">
        <v>1</v>
      </c>
      <c r="T38" s="14"/>
      <c r="U38" s="168"/>
      <c r="V38" s="168"/>
      <c r="W38" s="10"/>
      <c r="X38" s="110"/>
      <c r="Y38" s="37"/>
      <c r="Z38" s="11"/>
      <c r="AA38" s="14"/>
      <c r="AB38" s="42"/>
      <c r="AC38" s="58"/>
      <c r="AD38" s="37"/>
      <c r="AE38" s="11"/>
      <c r="AF38" s="97"/>
      <c r="AG38" s="137"/>
      <c r="AH38" s="137"/>
      <c r="AI38" s="10"/>
      <c r="AJ38" s="110"/>
      <c r="AK38" s="37"/>
      <c r="AL38" s="11"/>
      <c r="AM38" s="97"/>
      <c r="AN38" s="143">
        <v>104</v>
      </c>
      <c r="AO38" s="143">
        <v>95</v>
      </c>
      <c r="AP38" s="10">
        <f>SUM(AN38:AO38)</f>
        <v>199</v>
      </c>
      <c r="AQ38" s="110">
        <v>10</v>
      </c>
      <c r="AR38" s="105">
        <v>24</v>
      </c>
      <c r="AS38" s="11" t="s">
        <v>1</v>
      </c>
      <c r="AT38" s="97"/>
      <c r="AU38" s="144"/>
      <c r="AV38" s="144"/>
      <c r="AW38" s="10"/>
      <c r="AX38" s="110"/>
      <c r="AY38" s="105"/>
      <c r="AZ38" s="11"/>
      <c r="BA38" s="12"/>
      <c r="BB38" s="103"/>
      <c r="BC38" s="8"/>
      <c r="BD38" s="37"/>
      <c r="BE38" s="9"/>
      <c r="BF38" s="12"/>
      <c r="BG38" s="103"/>
      <c r="BH38" s="8"/>
      <c r="BI38" s="37"/>
      <c r="BJ38" s="9"/>
      <c r="BK38" s="97"/>
      <c r="BL38" s="181"/>
      <c r="BM38" s="173"/>
      <c r="BN38" s="10"/>
      <c r="BO38" s="110"/>
      <c r="BP38" s="105"/>
      <c r="BQ38" s="9"/>
    </row>
    <row r="39" spans="1:69" ht="15.75">
      <c r="A39" s="21">
        <v>30</v>
      </c>
      <c r="B39" s="77" t="s">
        <v>144</v>
      </c>
      <c r="C39" s="32" t="s">
        <v>145</v>
      </c>
      <c r="D39" s="33" t="s">
        <v>20</v>
      </c>
      <c r="E39" s="44">
        <v>2010</v>
      </c>
      <c r="F39" s="29">
        <v>48</v>
      </c>
      <c r="G39" s="29">
        <v>43</v>
      </c>
      <c r="H39" s="5"/>
      <c r="I39" s="19">
        <f t="shared" si="0"/>
        <v>26</v>
      </c>
      <c r="J39" s="62"/>
      <c r="K39" s="42">
        <v>126</v>
      </c>
      <c r="L39" s="8">
        <v>20</v>
      </c>
      <c r="M39" s="37">
        <v>6</v>
      </c>
      <c r="N39" s="11" t="s">
        <v>1</v>
      </c>
      <c r="O39" s="62"/>
      <c r="P39" s="137"/>
      <c r="Q39" s="8"/>
      <c r="R39" s="49"/>
      <c r="S39" s="11"/>
      <c r="T39" s="14"/>
      <c r="U39" s="181"/>
      <c r="V39" s="181"/>
      <c r="W39" s="10"/>
      <c r="X39" s="134"/>
      <c r="Y39" s="126"/>
      <c r="Z39" s="126"/>
      <c r="AA39" s="148"/>
      <c r="AB39" s="42"/>
      <c r="AC39" s="8"/>
      <c r="AD39" s="37"/>
      <c r="AE39" s="11"/>
      <c r="AF39" s="97"/>
      <c r="AG39" s="137"/>
      <c r="AH39" s="137"/>
      <c r="AI39" s="10"/>
      <c r="AJ39" s="110"/>
      <c r="AK39" s="37"/>
      <c r="AL39" s="11"/>
      <c r="AM39" s="97"/>
      <c r="AN39" s="143">
        <v>109</v>
      </c>
      <c r="AO39" s="143">
        <v>104</v>
      </c>
      <c r="AP39" s="10">
        <f>SUM(AN39:AO39)</f>
        <v>213</v>
      </c>
      <c r="AQ39" s="110">
        <v>11</v>
      </c>
      <c r="AR39" s="105">
        <v>20</v>
      </c>
      <c r="AS39" s="11" t="s">
        <v>1</v>
      </c>
      <c r="AT39" s="97"/>
      <c r="AU39" s="144"/>
      <c r="AV39" s="144"/>
      <c r="AW39" s="10"/>
      <c r="AX39" s="110"/>
      <c r="AY39" s="105"/>
      <c r="AZ39" s="11"/>
      <c r="BA39" s="12"/>
      <c r="BB39" s="103"/>
      <c r="BC39" s="8"/>
      <c r="BD39" s="37"/>
      <c r="BE39" s="11"/>
      <c r="BF39" s="12"/>
      <c r="BG39" s="103"/>
      <c r="BH39" s="37"/>
      <c r="BI39" s="37"/>
      <c r="BJ39" s="11"/>
      <c r="BK39" s="97"/>
      <c r="BL39" s="181"/>
      <c r="BM39" s="173"/>
      <c r="BN39" s="10"/>
      <c r="BO39" s="110"/>
      <c r="BP39" s="105"/>
      <c r="BQ39" s="9"/>
    </row>
    <row r="40" spans="1:69" ht="15.75">
      <c r="A40" s="21">
        <v>31</v>
      </c>
      <c r="B40" s="77" t="s">
        <v>142</v>
      </c>
      <c r="C40" s="43" t="s">
        <v>143</v>
      </c>
      <c r="D40" s="33" t="s">
        <v>122</v>
      </c>
      <c r="E40" s="44">
        <v>2010</v>
      </c>
      <c r="F40" s="46">
        <v>37</v>
      </c>
      <c r="G40" s="46">
        <v>37</v>
      </c>
      <c r="H40" s="5"/>
      <c r="I40" s="19">
        <f t="shared" si="0"/>
        <v>22.5</v>
      </c>
      <c r="J40" s="14"/>
      <c r="K40" s="42">
        <v>110</v>
      </c>
      <c r="L40" s="8">
        <v>17</v>
      </c>
      <c r="M40" s="37">
        <v>8.5</v>
      </c>
      <c r="N40" s="11" t="s">
        <v>1</v>
      </c>
      <c r="O40" s="14"/>
      <c r="P40" s="117">
        <v>105</v>
      </c>
      <c r="Q40" s="8">
        <v>12</v>
      </c>
      <c r="R40" s="37">
        <v>14</v>
      </c>
      <c r="S40" s="11" t="s">
        <v>1</v>
      </c>
      <c r="T40" s="14"/>
      <c r="U40" s="42"/>
      <c r="V40" s="42"/>
      <c r="W40" s="10"/>
      <c r="X40" s="110"/>
      <c r="Y40" s="105"/>
      <c r="Z40" s="87"/>
      <c r="AA40" s="14"/>
      <c r="AB40" s="42"/>
      <c r="AC40" s="8"/>
      <c r="AD40" s="37"/>
      <c r="AE40" s="11"/>
      <c r="AF40" s="97"/>
      <c r="AG40" s="137"/>
      <c r="AH40" s="137"/>
      <c r="AI40" s="10"/>
      <c r="AJ40" s="110"/>
      <c r="AK40" s="37"/>
      <c r="AL40" s="11"/>
      <c r="AM40" s="97"/>
      <c r="AN40" s="143"/>
      <c r="AO40" s="143"/>
      <c r="AP40" s="10"/>
      <c r="AQ40" s="110"/>
      <c r="AR40" s="37"/>
      <c r="AS40" s="11"/>
      <c r="AT40" s="97"/>
      <c r="AU40" s="144"/>
      <c r="AV40" s="144"/>
      <c r="AW40" s="10"/>
      <c r="AX40" s="110"/>
      <c r="AY40" s="37"/>
      <c r="AZ40" s="11"/>
      <c r="BA40" s="12"/>
      <c r="BB40" s="182"/>
      <c r="BC40" s="8"/>
      <c r="BD40" s="37"/>
      <c r="BE40" s="11"/>
      <c r="BF40" s="12"/>
      <c r="BG40" s="182"/>
      <c r="BH40" s="8"/>
      <c r="BI40" s="37"/>
      <c r="BJ40" s="11"/>
      <c r="BK40" s="97"/>
      <c r="BL40" s="181"/>
      <c r="BM40" s="173"/>
      <c r="BN40" s="10"/>
      <c r="BO40" s="110"/>
      <c r="BP40" s="37"/>
      <c r="BQ40" s="9"/>
    </row>
    <row r="41" spans="1:69" ht="15.75">
      <c r="A41" s="21">
        <v>32</v>
      </c>
      <c r="B41" s="83" t="s">
        <v>253</v>
      </c>
      <c r="C41" s="32" t="s">
        <v>254</v>
      </c>
      <c r="D41" s="30" t="s">
        <v>28</v>
      </c>
      <c r="E41" s="146">
        <v>2011</v>
      </c>
      <c r="F41" s="29">
        <v>37</v>
      </c>
      <c r="G41" s="46"/>
      <c r="H41" s="5"/>
      <c r="I41" s="19">
        <f t="shared" si="0"/>
        <v>19</v>
      </c>
      <c r="J41" s="62"/>
      <c r="K41" s="181"/>
      <c r="L41" s="133"/>
      <c r="M41" s="49"/>
      <c r="N41" s="11"/>
      <c r="O41" s="111"/>
      <c r="P41" s="144"/>
      <c r="Q41" s="133"/>
      <c r="R41" s="49"/>
      <c r="S41" s="11"/>
      <c r="T41" s="12"/>
      <c r="U41" s="183"/>
      <c r="V41" s="183"/>
      <c r="W41" s="10"/>
      <c r="X41" s="134"/>
      <c r="Y41" s="87"/>
      <c r="Z41" s="87"/>
      <c r="AA41" s="148"/>
      <c r="AB41" s="181"/>
      <c r="AC41" s="133"/>
      <c r="AD41" s="49"/>
      <c r="AE41" s="11"/>
      <c r="AF41" s="97"/>
      <c r="AG41" s="143"/>
      <c r="AH41" s="143"/>
      <c r="AI41" s="10"/>
      <c r="AJ41" s="110"/>
      <c r="AK41" s="37"/>
      <c r="AL41" s="11"/>
      <c r="AM41" s="97"/>
      <c r="AN41" s="143">
        <v>118</v>
      </c>
      <c r="AO41" s="143">
        <v>106</v>
      </c>
      <c r="AP41" s="10">
        <f>SUM(AN41:AO41)</f>
        <v>224</v>
      </c>
      <c r="AQ41" s="110">
        <v>12</v>
      </c>
      <c r="AR41" s="105">
        <v>19</v>
      </c>
      <c r="AS41" s="11" t="s">
        <v>1</v>
      </c>
      <c r="AT41" s="97"/>
      <c r="AU41" s="144"/>
      <c r="AV41" s="144"/>
      <c r="AW41" s="10"/>
      <c r="AX41" s="110"/>
      <c r="AY41" s="105"/>
      <c r="AZ41" s="11"/>
      <c r="BA41" s="12"/>
      <c r="BB41" s="103"/>
      <c r="BC41" s="8"/>
      <c r="BD41" s="37"/>
      <c r="BE41" s="9"/>
      <c r="BF41" s="12"/>
      <c r="BG41" s="103"/>
      <c r="BH41" s="8"/>
      <c r="BI41" s="37"/>
      <c r="BJ41" s="9"/>
      <c r="BK41" s="97"/>
      <c r="BL41" s="181"/>
      <c r="BM41" s="173"/>
      <c r="BN41" s="10"/>
      <c r="BO41" s="110"/>
      <c r="BP41" s="37"/>
      <c r="BQ41" s="9"/>
    </row>
    <row r="42" spans="1:69" ht="15.75">
      <c r="A42" s="185" t="s">
        <v>303</v>
      </c>
      <c r="B42" s="151" t="s">
        <v>172</v>
      </c>
      <c r="C42" s="32" t="s">
        <v>173</v>
      </c>
      <c r="D42" s="33" t="s">
        <v>56</v>
      </c>
      <c r="E42" s="44">
        <v>2012</v>
      </c>
      <c r="F42" s="46">
        <v>24.1</v>
      </c>
      <c r="G42" s="46">
        <v>20.2</v>
      </c>
      <c r="H42" s="5"/>
      <c r="I42" s="19">
        <f t="shared" si="0"/>
        <v>18.5</v>
      </c>
      <c r="J42" s="14"/>
      <c r="K42" s="181"/>
      <c r="L42" s="8"/>
      <c r="M42" s="49"/>
      <c r="N42" s="11"/>
      <c r="O42" s="14"/>
      <c r="P42" s="181"/>
      <c r="Q42" s="8"/>
      <c r="R42" s="49"/>
      <c r="S42" s="11"/>
      <c r="T42" s="12"/>
      <c r="U42" s="144"/>
      <c r="V42" s="144"/>
      <c r="W42" s="10"/>
      <c r="X42" s="134"/>
      <c r="Y42" s="87"/>
      <c r="Z42" s="87"/>
      <c r="AA42" s="14"/>
      <c r="AB42" s="181"/>
      <c r="AC42" s="8"/>
      <c r="AD42" s="49"/>
      <c r="AE42" s="11"/>
      <c r="AF42" s="97"/>
      <c r="AG42" s="181">
        <v>82</v>
      </c>
      <c r="AH42" s="181">
        <v>94</v>
      </c>
      <c r="AI42" s="10">
        <f>SUM(AG42:AH42)</f>
        <v>176</v>
      </c>
      <c r="AJ42" s="110">
        <v>11</v>
      </c>
      <c r="AK42" s="105">
        <v>18.5</v>
      </c>
      <c r="AL42" s="11" t="s">
        <v>1</v>
      </c>
      <c r="AM42" s="97"/>
      <c r="AN42" s="181"/>
      <c r="AO42" s="181"/>
      <c r="AP42" s="10"/>
      <c r="AQ42" s="110"/>
      <c r="AR42" s="37"/>
      <c r="AS42" s="11"/>
      <c r="AT42" s="97"/>
      <c r="AU42" s="181"/>
      <c r="AV42" s="181"/>
      <c r="AW42" s="10"/>
      <c r="AX42" s="110"/>
      <c r="AY42" s="37"/>
      <c r="AZ42" s="11"/>
      <c r="BA42" s="12"/>
      <c r="BB42" s="103"/>
      <c r="BC42" s="8"/>
      <c r="BD42" s="37"/>
      <c r="BE42" s="11"/>
      <c r="BF42" s="12"/>
      <c r="BG42" s="103"/>
      <c r="BH42" s="8"/>
      <c r="BI42" s="37"/>
      <c r="BJ42" s="11"/>
      <c r="BK42" s="97"/>
      <c r="BL42" s="181"/>
      <c r="BM42" s="173"/>
      <c r="BN42" s="10"/>
      <c r="BO42" s="110"/>
      <c r="BP42" s="105"/>
      <c r="BQ42" s="9"/>
    </row>
    <row r="43" spans="1:69" ht="15.75">
      <c r="A43" s="185" t="s">
        <v>303</v>
      </c>
      <c r="B43" s="151" t="s">
        <v>259</v>
      </c>
      <c r="C43" s="43" t="s">
        <v>25</v>
      </c>
      <c r="D43" s="31" t="s">
        <v>236</v>
      </c>
      <c r="E43" s="44">
        <v>2012</v>
      </c>
      <c r="F43" s="46">
        <v>24</v>
      </c>
      <c r="G43" s="46">
        <v>19.3</v>
      </c>
      <c r="H43" s="5"/>
      <c r="I43" s="19">
        <f t="shared" si="0"/>
        <v>18.5</v>
      </c>
      <c r="J43" s="111"/>
      <c r="K43" s="183"/>
      <c r="L43" s="8"/>
      <c r="M43" s="49"/>
      <c r="N43" s="11"/>
      <c r="O43" s="14"/>
      <c r="P43" s="181"/>
      <c r="Q43" s="8"/>
      <c r="R43" s="49"/>
      <c r="S43" s="11"/>
      <c r="T43" s="12"/>
      <c r="U43" s="181"/>
      <c r="V43" s="181"/>
      <c r="W43" s="10"/>
      <c r="X43" s="134"/>
      <c r="Y43" s="87"/>
      <c r="Z43" s="87"/>
      <c r="AA43" s="149"/>
      <c r="AB43" s="183"/>
      <c r="AC43" s="8"/>
      <c r="AD43" s="49"/>
      <c r="AE43" s="11"/>
      <c r="AF43" s="97"/>
      <c r="AG43" s="137">
        <v>90</v>
      </c>
      <c r="AH43" s="137">
        <v>86</v>
      </c>
      <c r="AI43" s="10">
        <f>SUM(AG43:AH43)</f>
        <v>176</v>
      </c>
      <c r="AJ43" s="110">
        <v>11</v>
      </c>
      <c r="AK43" s="105">
        <v>18.5</v>
      </c>
      <c r="AL43" s="11" t="s">
        <v>1</v>
      </c>
      <c r="AM43" s="97"/>
      <c r="AN43" s="143"/>
      <c r="AO43" s="143"/>
      <c r="AP43" s="10"/>
      <c r="AQ43" s="110"/>
      <c r="AR43" s="37"/>
      <c r="AS43" s="11"/>
      <c r="AT43" s="97"/>
      <c r="AU43" s="144"/>
      <c r="AV43" s="144"/>
      <c r="AW43" s="10"/>
      <c r="AX43" s="110"/>
      <c r="AY43" s="37"/>
      <c r="AZ43" s="11"/>
      <c r="BA43" s="12"/>
      <c r="BB43" s="172"/>
      <c r="BC43" s="8"/>
      <c r="BD43" s="37"/>
      <c r="BE43" s="11"/>
      <c r="BF43" s="12"/>
      <c r="BG43" s="172"/>
      <c r="BH43" s="8"/>
      <c r="BI43" s="37"/>
      <c r="BJ43" s="11"/>
      <c r="BK43" s="97"/>
      <c r="BL43" s="181"/>
      <c r="BM43" s="173"/>
      <c r="BN43" s="10"/>
      <c r="BO43" s="110"/>
      <c r="BP43" s="37"/>
      <c r="BQ43" s="9"/>
    </row>
    <row r="44" spans="1:69" ht="15.75">
      <c r="A44" s="185" t="s">
        <v>303</v>
      </c>
      <c r="B44" s="151" t="s">
        <v>169</v>
      </c>
      <c r="C44" s="32" t="s">
        <v>170</v>
      </c>
      <c r="D44" s="33" t="s">
        <v>171</v>
      </c>
      <c r="E44" s="44">
        <v>2012</v>
      </c>
      <c r="F44" s="29">
        <v>22.4</v>
      </c>
      <c r="G44" s="46">
        <v>20.9</v>
      </c>
      <c r="H44" s="5"/>
      <c r="I44" s="19">
        <f t="shared" si="0"/>
        <v>18.5</v>
      </c>
      <c r="J44" s="14"/>
      <c r="K44" s="181"/>
      <c r="L44" s="133"/>
      <c r="M44" s="49"/>
      <c r="N44" s="11"/>
      <c r="O44" s="14"/>
      <c r="P44" s="144"/>
      <c r="Q44" s="133"/>
      <c r="R44" s="49"/>
      <c r="S44" s="11"/>
      <c r="T44" s="12"/>
      <c r="U44" s="181"/>
      <c r="V44" s="181"/>
      <c r="W44" s="10"/>
      <c r="X44" s="134"/>
      <c r="Y44" s="87"/>
      <c r="Z44" s="87"/>
      <c r="AA44" s="14"/>
      <c r="AB44" s="181"/>
      <c r="AC44" s="133"/>
      <c r="AD44" s="49"/>
      <c r="AE44" s="11"/>
      <c r="AF44" s="97"/>
      <c r="AG44" s="144">
        <v>89</v>
      </c>
      <c r="AH44" s="144">
        <v>87</v>
      </c>
      <c r="AI44" s="10">
        <f>SUM(AG44:AH44)</f>
        <v>176</v>
      </c>
      <c r="AJ44" s="110">
        <v>11</v>
      </c>
      <c r="AK44" s="105">
        <v>18.5</v>
      </c>
      <c r="AL44" s="11" t="s">
        <v>1</v>
      </c>
      <c r="AM44" s="97"/>
      <c r="AN44" s="144"/>
      <c r="AO44" s="144"/>
      <c r="AP44" s="10"/>
      <c r="AQ44" s="110"/>
      <c r="AR44" s="37"/>
      <c r="AS44" s="11"/>
      <c r="AT44" s="97"/>
      <c r="AU44" s="144"/>
      <c r="AV44" s="144"/>
      <c r="AW44" s="10"/>
      <c r="AX44" s="110"/>
      <c r="AY44" s="37"/>
      <c r="AZ44" s="11"/>
      <c r="BA44" s="12"/>
      <c r="BB44" s="103"/>
      <c r="BC44" s="8"/>
      <c r="BD44" s="37"/>
      <c r="BE44" s="9"/>
      <c r="BF44" s="12"/>
      <c r="BG44" s="103"/>
      <c r="BH44" s="8"/>
      <c r="BI44" s="37"/>
      <c r="BJ44" s="9"/>
      <c r="BK44" s="97"/>
      <c r="BL44" s="181"/>
      <c r="BM44" s="173"/>
      <c r="BN44" s="10"/>
      <c r="BO44" s="110"/>
      <c r="BP44" s="37"/>
      <c r="BQ44" s="9"/>
    </row>
    <row r="45" spans="1:69" ht="15.75">
      <c r="A45" s="21">
        <v>33</v>
      </c>
      <c r="B45" s="83" t="s">
        <v>174</v>
      </c>
      <c r="C45" s="32" t="s">
        <v>175</v>
      </c>
      <c r="D45" s="30" t="s">
        <v>176</v>
      </c>
      <c r="E45" s="74">
        <v>2011</v>
      </c>
      <c r="F45" s="82">
        <v>25.5</v>
      </c>
      <c r="G45" s="46"/>
      <c r="H45" s="5"/>
      <c r="I45" s="19">
        <f t="shared" si="0"/>
        <v>15</v>
      </c>
      <c r="J45" s="111"/>
      <c r="K45" s="42"/>
      <c r="L45" s="58"/>
      <c r="M45" s="37"/>
      <c r="N45" s="11"/>
      <c r="O45" s="14"/>
      <c r="P45" s="168">
        <v>104</v>
      </c>
      <c r="Q45" s="8">
        <v>11</v>
      </c>
      <c r="R45" s="37">
        <v>15</v>
      </c>
      <c r="S45" s="11" t="s">
        <v>1</v>
      </c>
      <c r="T45" s="14"/>
      <c r="U45" s="42"/>
      <c r="V45" s="42"/>
      <c r="W45" s="10"/>
      <c r="X45" s="110"/>
      <c r="Y45" s="37"/>
      <c r="Z45" s="11"/>
      <c r="AA45" s="149"/>
      <c r="AB45" s="42"/>
      <c r="AC45" s="58"/>
      <c r="AD45" s="37"/>
      <c r="AE45" s="11"/>
      <c r="AF45" s="97"/>
      <c r="AG45" s="181"/>
      <c r="AH45" s="181"/>
      <c r="AI45" s="10"/>
      <c r="AJ45" s="110"/>
      <c r="AK45" s="37"/>
      <c r="AL45" s="11"/>
      <c r="AM45" s="97"/>
      <c r="AN45" s="181"/>
      <c r="AO45" s="181"/>
      <c r="AP45" s="10"/>
      <c r="AQ45" s="110"/>
      <c r="AR45" s="37"/>
      <c r="AS45" s="11"/>
      <c r="AT45" s="97"/>
      <c r="AU45" s="181"/>
      <c r="AV45" s="181"/>
      <c r="AW45" s="10"/>
      <c r="AX45" s="110"/>
      <c r="AY45" s="37"/>
      <c r="AZ45" s="11"/>
      <c r="BA45" s="12"/>
      <c r="BB45" s="103"/>
      <c r="BC45" s="8"/>
      <c r="BD45" s="37"/>
      <c r="BE45" s="11"/>
      <c r="BF45" s="12"/>
      <c r="BG45" s="103"/>
      <c r="BH45" s="8"/>
      <c r="BI45" s="37"/>
      <c r="BJ45" s="11"/>
      <c r="BK45" s="97"/>
      <c r="BL45" s="181"/>
      <c r="BM45" s="173"/>
      <c r="BN45" s="10"/>
      <c r="BO45" s="110"/>
      <c r="BP45" s="105"/>
      <c r="BQ45" s="9"/>
    </row>
    <row r="46" spans="1:69" ht="15.75">
      <c r="A46" s="21">
        <v>34</v>
      </c>
      <c r="B46" s="76" t="s">
        <v>147</v>
      </c>
      <c r="C46" s="24" t="s">
        <v>146</v>
      </c>
      <c r="D46" s="30" t="s">
        <v>47</v>
      </c>
      <c r="E46" s="73">
        <v>2011</v>
      </c>
      <c r="F46" s="28">
        <v>54</v>
      </c>
      <c r="G46" s="29">
        <v>54</v>
      </c>
      <c r="H46" s="5"/>
      <c r="I46" s="19">
        <f t="shared" si="0"/>
        <v>12</v>
      </c>
      <c r="J46" s="14"/>
      <c r="K46" s="42">
        <v>159</v>
      </c>
      <c r="L46" s="8">
        <v>23</v>
      </c>
      <c r="M46" s="37">
        <v>3</v>
      </c>
      <c r="N46" s="11" t="s">
        <v>1</v>
      </c>
      <c r="O46" s="14"/>
      <c r="P46" s="183">
        <v>148</v>
      </c>
      <c r="Q46" s="8">
        <v>17</v>
      </c>
      <c r="R46" s="37">
        <v>9</v>
      </c>
      <c r="S46" s="11" t="s">
        <v>1</v>
      </c>
      <c r="T46" s="14"/>
      <c r="U46" s="42"/>
      <c r="V46" s="42"/>
      <c r="W46" s="10"/>
      <c r="X46" s="110"/>
      <c r="Y46" s="37"/>
      <c r="Z46" s="11"/>
      <c r="AA46" s="14"/>
      <c r="AB46" s="42"/>
      <c r="AC46" s="8"/>
      <c r="AD46" s="37"/>
      <c r="AE46" s="11"/>
      <c r="AF46" s="97"/>
      <c r="AG46" s="183"/>
      <c r="AH46" s="183"/>
      <c r="AI46" s="10"/>
      <c r="AJ46" s="110"/>
      <c r="AK46" s="37"/>
      <c r="AL46" s="11"/>
      <c r="AM46" s="97"/>
      <c r="AN46" s="183"/>
      <c r="AO46" s="183"/>
      <c r="AP46" s="10"/>
      <c r="AQ46" s="110"/>
      <c r="AR46" s="105"/>
      <c r="AS46" s="11"/>
      <c r="AT46" s="97"/>
      <c r="AU46" s="183"/>
      <c r="AV46" s="183"/>
      <c r="AW46" s="10"/>
      <c r="AX46" s="110"/>
      <c r="AY46" s="105"/>
      <c r="AZ46" s="11"/>
      <c r="BA46" s="12"/>
      <c r="BB46" s="180"/>
      <c r="BC46" s="8"/>
      <c r="BD46" s="37"/>
      <c r="BE46" s="11"/>
      <c r="BF46" s="12"/>
      <c r="BG46" s="180"/>
      <c r="BH46" s="8"/>
      <c r="BI46" s="37"/>
      <c r="BJ46" s="11"/>
      <c r="BK46" s="97"/>
      <c r="BL46" s="181"/>
      <c r="BM46" s="173"/>
      <c r="BN46" s="10"/>
      <c r="BO46" s="110"/>
      <c r="BP46" s="105"/>
      <c r="BQ46" s="9"/>
    </row>
    <row r="47" spans="1:69" ht="15.75">
      <c r="A47" s="21">
        <v>35</v>
      </c>
      <c r="B47" s="83" t="s">
        <v>177</v>
      </c>
      <c r="C47" s="43" t="s">
        <v>59</v>
      </c>
      <c r="D47" s="30" t="s">
        <v>171</v>
      </c>
      <c r="E47" s="44">
        <v>2010</v>
      </c>
      <c r="F47" s="46">
        <v>45</v>
      </c>
      <c r="G47" s="29"/>
      <c r="H47" s="5"/>
      <c r="I47" s="19">
        <f t="shared" si="0"/>
        <v>11</v>
      </c>
      <c r="J47" s="111"/>
      <c r="K47" s="87"/>
      <c r="L47" s="87"/>
      <c r="M47" s="87"/>
      <c r="N47" s="87"/>
      <c r="O47" s="14"/>
      <c r="P47" s="181">
        <v>138</v>
      </c>
      <c r="Q47" s="8">
        <v>15</v>
      </c>
      <c r="R47" s="37">
        <v>11</v>
      </c>
      <c r="S47" s="11" t="s">
        <v>1</v>
      </c>
      <c r="T47" s="14"/>
      <c r="U47" s="42"/>
      <c r="V47" s="42"/>
      <c r="W47" s="10"/>
      <c r="X47" s="145"/>
      <c r="Y47" s="87"/>
      <c r="Z47" s="87"/>
      <c r="AA47" s="149"/>
      <c r="AB47" s="87"/>
      <c r="AC47" s="87"/>
      <c r="AD47" s="87"/>
      <c r="AE47" s="87"/>
      <c r="AF47" s="97"/>
      <c r="AG47" s="173"/>
      <c r="AH47" s="173"/>
      <c r="AI47" s="10"/>
      <c r="AJ47" s="110"/>
      <c r="AK47" s="37"/>
      <c r="AL47" s="11"/>
      <c r="AM47" s="97"/>
      <c r="AN47" s="173"/>
      <c r="AO47" s="173"/>
      <c r="AP47" s="10"/>
      <c r="AQ47" s="110"/>
      <c r="AR47" s="37"/>
      <c r="AS47" s="11"/>
      <c r="AT47" s="97"/>
      <c r="AU47" s="173"/>
      <c r="AV47" s="173"/>
      <c r="AW47" s="10"/>
      <c r="AX47" s="110"/>
      <c r="AY47" s="37"/>
      <c r="AZ47" s="11"/>
      <c r="BA47" s="12"/>
      <c r="BB47" s="103"/>
      <c r="BC47" s="8"/>
      <c r="BD47" s="37"/>
      <c r="BE47" s="9"/>
      <c r="BF47" s="12"/>
      <c r="BG47" s="103"/>
      <c r="BH47" s="8"/>
      <c r="BI47" s="37"/>
      <c r="BJ47" s="9"/>
      <c r="BK47" s="97"/>
      <c r="BL47" s="181"/>
      <c r="BM47" s="173"/>
      <c r="BN47" s="10"/>
      <c r="BO47" s="110"/>
      <c r="BP47" s="37"/>
      <c r="BQ47" s="9"/>
    </row>
    <row r="48" spans="1:69" ht="15.75">
      <c r="A48" s="21">
        <v>36</v>
      </c>
      <c r="B48" s="70" t="s">
        <v>294</v>
      </c>
      <c r="C48" s="24" t="s">
        <v>295</v>
      </c>
      <c r="D48" s="30" t="s">
        <v>71</v>
      </c>
      <c r="E48" s="22">
        <v>2011</v>
      </c>
      <c r="F48" s="28">
        <v>44</v>
      </c>
      <c r="G48" s="46"/>
      <c r="H48" s="5"/>
      <c r="I48" s="19">
        <f t="shared" si="0"/>
        <v>11</v>
      </c>
      <c r="J48" s="111"/>
      <c r="K48" s="183"/>
      <c r="L48" s="8"/>
      <c r="M48" s="37"/>
      <c r="N48" s="11"/>
      <c r="O48" s="14"/>
      <c r="P48" s="183"/>
      <c r="Q48" s="8"/>
      <c r="R48" s="37"/>
      <c r="S48" s="11"/>
      <c r="T48" s="14"/>
      <c r="U48" s="42"/>
      <c r="V48" s="42"/>
      <c r="W48" s="10"/>
      <c r="X48" s="110"/>
      <c r="Y48" s="105"/>
      <c r="Z48" s="11"/>
      <c r="AA48" s="149"/>
      <c r="AB48" s="183"/>
      <c r="AC48" s="8"/>
      <c r="AD48" s="37"/>
      <c r="AE48" s="11"/>
      <c r="AF48" s="12"/>
      <c r="AG48" s="42"/>
      <c r="AH48" s="42"/>
      <c r="AI48" s="10"/>
      <c r="AJ48" s="110"/>
      <c r="AK48" s="105"/>
      <c r="AL48" s="11"/>
      <c r="AM48" s="12"/>
      <c r="AN48" s="42"/>
      <c r="AO48" s="42"/>
      <c r="AP48" s="10"/>
      <c r="AQ48" s="110"/>
      <c r="AR48" s="37"/>
      <c r="AS48" s="11"/>
      <c r="AT48" s="12"/>
      <c r="AU48" s="42"/>
      <c r="AV48" s="42"/>
      <c r="AW48" s="10"/>
      <c r="AX48" s="110"/>
      <c r="AY48" s="105"/>
      <c r="AZ48" s="11"/>
      <c r="BA48" s="12"/>
      <c r="BB48" s="103"/>
      <c r="BC48" s="37"/>
      <c r="BD48" s="37"/>
      <c r="BE48" s="9"/>
      <c r="BF48" s="12"/>
      <c r="BG48" s="103">
        <v>110</v>
      </c>
      <c r="BH48" s="110">
        <v>15</v>
      </c>
      <c r="BI48" s="37">
        <v>11</v>
      </c>
      <c r="BJ48" s="9" t="s">
        <v>1</v>
      </c>
      <c r="BL48" s="181"/>
      <c r="BM48" s="173"/>
      <c r="BN48" s="10"/>
      <c r="BO48" s="110"/>
      <c r="BP48" s="37"/>
      <c r="BQ48" s="9"/>
    </row>
    <row r="49" spans="1:69" ht="15.75">
      <c r="A49" s="21">
        <v>37</v>
      </c>
      <c r="B49" s="75" t="s">
        <v>106</v>
      </c>
      <c r="C49" s="32" t="s">
        <v>105</v>
      </c>
      <c r="D49" s="30" t="s">
        <v>20</v>
      </c>
      <c r="E49" s="74">
        <v>2011</v>
      </c>
      <c r="F49" s="29">
        <v>54</v>
      </c>
      <c r="G49" s="29"/>
      <c r="H49" s="5"/>
      <c r="I49" s="19">
        <f t="shared" si="0"/>
        <v>4</v>
      </c>
      <c r="J49" s="111"/>
      <c r="K49" s="168">
        <v>156</v>
      </c>
      <c r="L49" s="8">
        <v>22</v>
      </c>
      <c r="M49" s="37">
        <v>4</v>
      </c>
      <c r="N49" s="11" t="s">
        <v>1</v>
      </c>
      <c r="O49" s="14"/>
      <c r="P49" s="168"/>
      <c r="Q49" s="8"/>
      <c r="R49" s="49"/>
      <c r="S49" s="11"/>
      <c r="T49" s="14"/>
      <c r="U49" s="183"/>
      <c r="V49" s="183"/>
      <c r="W49" s="10"/>
      <c r="X49" s="134"/>
      <c r="Y49" s="126"/>
      <c r="Z49" s="126"/>
      <c r="AA49" s="149"/>
      <c r="AB49" s="168"/>
      <c r="AC49" s="8"/>
      <c r="AD49" s="37"/>
      <c r="AE49" s="11"/>
      <c r="AF49" s="97"/>
      <c r="AG49" s="183"/>
      <c r="AH49" s="183"/>
      <c r="AI49" s="10"/>
      <c r="AJ49" s="110"/>
      <c r="AK49" s="37"/>
      <c r="AL49" s="11"/>
      <c r="AM49" s="97"/>
      <c r="AN49" s="183"/>
      <c r="AO49" s="183"/>
      <c r="AP49" s="10"/>
      <c r="AQ49" s="110"/>
      <c r="AR49" s="37"/>
      <c r="AS49" s="11"/>
      <c r="AT49" s="97"/>
      <c r="AU49" s="183"/>
      <c r="AV49" s="183"/>
      <c r="AW49" s="10"/>
      <c r="AX49" s="110"/>
      <c r="AY49" s="37"/>
      <c r="AZ49" s="11"/>
      <c r="BA49" s="12"/>
      <c r="BB49" s="103"/>
      <c r="BC49" s="8"/>
      <c r="BD49" s="37"/>
      <c r="BE49" s="9"/>
      <c r="BF49" s="12"/>
      <c r="BG49" s="103"/>
      <c r="BH49" s="8"/>
      <c r="BI49" s="37"/>
      <c r="BJ49" s="9"/>
      <c r="BK49" s="97"/>
      <c r="BL49" s="181"/>
      <c r="BM49" s="173"/>
      <c r="BN49" s="10"/>
      <c r="BO49" s="110"/>
      <c r="BP49" s="37"/>
      <c r="BQ49" s="9"/>
    </row>
  </sheetData>
  <sortState ref="B10:BQ49">
    <sortCondition descending="1" ref="I10:I49"/>
  </sortState>
  <mergeCells count="82">
    <mergeCell ref="AU4:AZ4"/>
    <mergeCell ref="AU5:AZ5"/>
    <mergeCell ref="AU6:AZ6"/>
    <mergeCell ref="AU7:AU9"/>
    <mergeCell ref="AV7:AV9"/>
    <mergeCell ref="AW7:AW9"/>
    <mergeCell ref="AX7:AX9"/>
    <mergeCell ref="AY7:AZ9"/>
    <mergeCell ref="AG7:AG9"/>
    <mergeCell ref="AH7:AH9"/>
    <mergeCell ref="AI7:AI9"/>
    <mergeCell ref="AG4:AL4"/>
    <mergeCell ref="AG5:AL5"/>
    <mergeCell ref="AG6:AL6"/>
    <mergeCell ref="AJ7:AJ9"/>
    <mergeCell ref="AK7:AL9"/>
    <mergeCell ref="U7:U9"/>
    <mergeCell ref="V7:V9"/>
    <mergeCell ref="U4:Z4"/>
    <mergeCell ref="U5:Z5"/>
    <mergeCell ref="U6:Z6"/>
    <mergeCell ref="W7:W9"/>
    <mergeCell ref="X7:X9"/>
    <mergeCell ref="Y7:Z9"/>
    <mergeCell ref="M7:N9"/>
    <mergeCell ref="L7:L9"/>
    <mergeCell ref="K7:K9"/>
    <mergeCell ref="K4:N4"/>
    <mergeCell ref="B5:C5"/>
    <mergeCell ref="K5:N5"/>
    <mergeCell ref="A1:I4"/>
    <mergeCell ref="K1:N2"/>
    <mergeCell ref="K6:N6"/>
    <mergeCell ref="I7:I9"/>
    <mergeCell ref="B8:B9"/>
    <mergeCell ref="C8:C9"/>
    <mergeCell ref="D8:D9"/>
    <mergeCell ref="E8:E9"/>
    <mergeCell ref="F8:F9"/>
    <mergeCell ref="G8:G9"/>
    <mergeCell ref="P1:S2"/>
    <mergeCell ref="P4:S4"/>
    <mergeCell ref="P5:S5"/>
    <mergeCell ref="P6:S6"/>
    <mergeCell ref="P7:P9"/>
    <mergeCell ref="Q7:Q9"/>
    <mergeCell ref="R7:S9"/>
    <mergeCell ref="AB1:AE2"/>
    <mergeCell ref="AB4:AE4"/>
    <mergeCell ref="AB5:AE5"/>
    <mergeCell ref="AB6:AE6"/>
    <mergeCell ref="AB7:AB9"/>
    <mergeCell ref="AC7:AC9"/>
    <mergeCell ref="AD7:AE9"/>
    <mergeCell ref="AN4:AS4"/>
    <mergeCell ref="AN5:AS5"/>
    <mergeCell ref="AN6:AS6"/>
    <mergeCell ref="AN7:AN9"/>
    <mergeCell ref="AO7:AO9"/>
    <mergeCell ref="AP7:AP9"/>
    <mergeCell ref="AQ7:AQ9"/>
    <mergeCell ref="AR7:AS9"/>
    <mergeCell ref="BB4:BE4"/>
    <mergeCell ref="BB5:BE5"/>
    <mergeCell ref="BB6:BE6"/>
    <mergeCell ref="BB7:BB9"/>
    <mergeCell ref="BC7:BC9"/>
    <mergeCell ref="BD7:BE9"/>
    <mergeCell ref="BG4:BJ4"/>
    <mergeCell ref="BG5:BJ5"/>
    <mergeCell ref="BG6:BJ6"/>
    <mergeCell ref="BG7:BG9"/>
    <mergeCell ref="BH7:BH9"/>
    <mergeCell ref="BI7:BJ9"/>
    <mergeCell ref="BL4:BQ4"/>
    <mergeCell ref="BL5:BQ5"/>
    <mergeCell ref="BL6:BQ6"/>
    <mergeCell ref="BL7:BL9"/>
    <mergeCell ref="BM7:BM9"/>
    <mergeCell ref="BN7:BN9"/>
    <mergeCell ref="BO7:BO9"/>
    <mergeCell ref="BP7:BQ9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BQ22"/>
  <sheetViews>
    <sheetView workbookViewId="0">
      <selection activeCell="D7" sqref="D7"/>
    </sheetView>
  </sheetViews>
  <sheetFormatPr baseColWidth="10" defaultRowHeight="15"/>
  <cols>
    <col min="1" max="1" width="3" style="64" bestFit="1" customWidth="1"/>
    <col min="2" max="2" width="16" style="64" customWidth="1"/>
    <col min="3" max="3" width="10.7109375" style="64" customWidth="1"/>
    <col min="4" max="4" width="19.140625" style="64" customWidth="1"/>
    <col min="5" max="5" width="6.85546875" style="64" bestFit="1" customWidth="1"/>
    <col min="6" max="6" width="5.42578125" style="25" bestFit="1" customWidth="1"/>
    <col min="7" max="7" width="4.85546875" style="39" bestFit="1" customWidth="1"/>
    <col min="8" max="8" width="0.85546875" style="1" customWidth="1"/>
    <col min="9" max="9" width="20.710937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6" style="1" customWidth="1"/>
    <col min="15" max="15" width="0.85546875" style="4" customWidth="1"/>
    <col min="16" max="16" width="7.85546875" style="1" customWidth="1"/>
    <col min="17" max="17" width="6.140625" style="1" customWidth="1"/>
    <col min="18" max="18" width="6.28515625" style="1" customWidth="1"/>
    <col min="19" max="19" width="6" style="1" customWidth="1"/>
    <col min="20" max="20" width="0.85546875" style="4" customWidth="1"/>
    <col min="21" max="22" width="7.85546875" style="104" customWidth="1"/>
    <col min="23" max="23" width="7.5703125" style="1" customWidth="1"/>
    <col min="24" max="24" width="6.140625" style="1" customWidth="1"/>
    <col min="25" max="25" width="6.28515625" style="1" customWidth="1"/>
    <col min="26" max="26" width="4" style="1" customWidth="1"/>
    <col min="27" max="27" width="0.85546875" style="4" customWidth="1"/>
    <col min="28" max="28" width="7.85546875" style="1" customWidth="1"/>
    <col min="29" max="29" width="6.140625" style="1" customWidth="1"/>
    <col min="30" max="30" width="6.28515625" style="1" customWidth="1"/>
    <col min="31" max="31" width="9.7109375" style="1" customWidth="1"/>
    <col min="32" max="32" width="0.85546875" style="4" customWidth="1"/>
    <col min="33" max="34" width="7.85546875" style="104" customWidth="1"/>
    <col min="35" max="35" width="7.5703125" style="1" customWidth="1"/>
    <col min="36" max="36" width="6.140625" style="1" customWidth="1"/>
    <col min="37" max="37" width="6.28515625" style="1" customWidth="1"/>
    <col min="38" max="38" width="4" style="1" customWidth="1"/>
    <col min="39" max="39" width="0.85546875" style="4" customWidth="1"/>
    <col min="40" max="41" width="7.85546875" style="104" customWidth="1"/>
    <col min="42" max="42" width="7.5703125" style="1" customWidth="1"/>
    <col min="43" max="43" width="6.140625" style="1" customWidth="1"/>
    <col min="44" max="44" width="6.28515625" style="1" customWidth="1"/>
    <col min="45" max="45" width="4" style="1" customWidth="1"/>
    <col min="46" max="46" width="0.85546875" style="4" customWidth="1"/>
    <col min="47" max="48" width="7.85546875" style="104" customWidth="1"/>
    <col min="49" max="49" width="7.5703125" style="1" customWidth="1"/>
    <col min="50" max="50" width="6.140625" style="1" customWidth="1"/>
    <col min="51" max="51" width="6.28515625" style="1" customWidth="1"/>
    <col min="52" max="52" width="4" style="1" customWidth="1"/>
    <col min="53" max="53" width="0.85546875" style="4" customWidth="1"/>
    <col min="54" max="54" width="7.85546875" style="1" customWidth="1"/>
    <col min="55" max="55" width="6.140625" style="1" customWidth="1"/>
    <col min="56" max="56" width="6.28515625" style="1" customWidth="1"/>
    <col min="57" max="57" width="9.7109375" style="1" customWidth="1"/>
    <col min="58" max="58" width="0.85546875" style="4" customWidth="1"/>
    <col min="59" max="59" width="7.85546875" style="1" customWidth="1"/>
    <col min="60" max="60" width="6.140625" style="1" customWidth="1"/>
    <col min="61" max="61" width="6.28515625" style="1" customWidth="1"/>
    <col min="62" max="62" width="9.7109375" style="1" customWidth="1"/>
    <col min="63" max="63" width="0.85546875" style="4" customWidth="1"/>
    <col min="64" max="65" width="7.85546875" style="104" customWidth="1"/>
    <col min="66" max="66" width="7.5703125" style="1" customWidth="1"/>
    <col min="67" max="67" width="6.140625" style="1" customWidth="1"/>
    <col min="68" max="68" width="6.28515625" style="1" customWidth="1"/>
    <col min="69" max="69" width="4" style="1" customWidth="1"/>
    <col min="70" max="16384" width="11.42578125" style="1"/>
  </cols>
  <sheetData>
    <row r="1" spans="1:69" ht="15.75" customHeight="1" thickTop="1">
      <c r="A1" s="245"/>
      <c r="B1" s="263"/>
      <c r="C1" s="263"/>
      <c r="D1" s="263"/>
      <c r="E1" s="263"/>
      <c r="F1" s="263"/>
      <c r="G1" s="263"/>
      <c r="H1" s="263"/>
      <c r="I1" s="264"/>
      <c r="K1" s="231"/>
      <c r="L1" s="231"/>
      <c r="M1" s="231"/>
      <c r="N1" s="231"/>
      <c r="P1" s="231"/>
      <c r="Q1" s="231"/>
      <c r="R1" s="231"/>
      <c r="S1" s="231"/>
      <c r="AB1" s="231"/>
      <c r="AC1" s="231"/>
      <c r="AD1" s="231"/>
      <c r="AE1" s="231"/>
      <c r="BB1" s="231"/>
      <c r="BC1" s="231"/>
      <c r="BD1" s="231"/>
      <c r="BE1" s="231"/>
      <c r="BG1" s="169"/>
      <c r="BH1" s="169"/>
      <c r="BI1" s="169"/>
      <c r="BJ1" s="169"/>
    </row>
    <row r="2" spans="1:69">
      <c r="A2" s="265"/>
      <c r="B2" s="266"/>
      <c r="C2" s="266"/>
      <c r="D2" s="266"/>
      <c r="E2" s="266"/>
      <c r="F2" s="266"/>
      <c r="G2" s="266"/>
      <c r="H2" s="266"/>
      <c r="I2" s="267"/>
      <c r="K2" s="231"/>
      <c r="L2" s="231"/>
      <c r="M2" s="231"/>
      <c r="N2" s="231"/>
      <c r="P2" s="231"/>
      <c r="Q2" s="231"/>
      <c r="R2" s="231"/>
      <c r="S2" s="231"/>
      <c r="AB2" s="231"/>
      <c r="AC2" s="231"/>
      <c r="AD2" s="231"/>
      <c r="AE2" s="231"/>
      <c r="BB2" s="231"/>
      <c r="BC2" s="231"/>
      <c r="BD2" s="231"/>
      <c r="BE2" s="231"/>
      <c r="BG2" s="169"/>
      <c r="BH2" s="169"/>
      <c r="BI2" s="169"/>
      <c r="BJ2" s="169"/>
    </row>
    <row r="3" spans="1:69">
      <c r="A3" s="265"/>
      <c r="B3" s="266"/>
      <c r="C3" s="266"/>
      <c r="D3" s="266"/>
      <c r="E3" s="266"/>
      <c r="F3" s="266"/>
      <c r="G3" s="266"/>
      <c r="H3" s="266"/>
      <c r="I3" s="267"/>
    </row>
    <row r="4" spans="1:69" ht="15.75" thickBot="1">
      <c r="A4" s="268"/>
      <c r="B4" s="269"/>
      <c r="C4" s="269"/>
      <c r="D4" s="269"/>
      <c r="E4" s="269"/>
      <c r="F4" s="269"/>
      <c r="G4" s="269"/>
      <c r="H4" s="269"/>
      <c r="I4" s="270"/>
      <c r="K4" s="232" t="s">
        <v>64</v>
      </c>
      <c r="L4" s="233"/>
      <c r="M4" s="233"/>
      <c r="N4" s="234"/>
      <c r="P4" s="232" t="s">
        <v>164</v>
      </c>
      <c r="Q4" s="233"/>
      <c r="R4" s="233"/>
      <c r="S4" s="234"/>
      <c r="U4" s="228" t="s">
        <v>198</v>
      </c>
      <c r="V4" s="229"/>
      <c r="W4" s="229"/>
      <c r="X4" s="229"/>
      <c r="Y4" s="229"/>
      <c r="Z4" s="230"/>
      <c r="AB4" s="232" t="s">
        <v>226</v>
      </c>
      <c r="AC4" s="233"/>
      <c r="AD4" s="233"/>
      <c r="AE4" s="234"/>
      <c r="AG4" s="228" t="s">
        <v>245</v>
      </c>
      <c r="AH4" s="229"/>
      <c r="AI4" s="229"/>
      <c r="AJ4" s="229"/>
      <c r="AK4" s="229"/>
      <c r="AL4" s="230"/>
      <c r="AN4" s="228" t="s">
        <v>251</v>
      </c>
      <c r="AO4" s="229"/>
      <c r="AP4" s="229"/>
      <c r="AQ4" s="229"/>
      <c r="AR4" s="229"/>
      <c r="AS4" s="230"/>
      <c r="AU4" s="228" t="s">
        <v>256</v>
      </c>
      <c r="AV4" s="229"/>
      <c r="AW4" s="229"/>
      <c r="AX4" s="229"/>
      <c r="AY4" s="229"/>
      <c r="AZ4" s="230"/>
      <c r="BB4" s="222" t="s">
        <v>262</v>
      </c>
      <c r="BC4" s="223"/>
      <c r="BD4" s="223"/>
      <c r="BE4" s="224"/>
      <c r="BG4" s="222" t="s">
        <v>264</v>
      </c>
      <c r="BH4" s="223"/>
      <c r="BI4" s="223"/>
      <c r="BJ4" s="224"/>
      <c r="BL4" s="205" t="s">
        <v>296</v>
      </c>
      <c r="BM4" s="206"/>
      <c r="BN4" s="206"/>
      <c r="BO4" s="206"/>
      <c r="BP4" s="206"/>
      <c r="BQ4" s="207"/>
    </row>
    <row r="5" spans="1:69" ht="16.5" thickTop="1">
      <c r="B5" s="243" t="s">
        <v>66</v>
      </c>
      <c r="C5" s="244"/>
      <c r="H5" s="5"/>
      <c r="I5" s="15" t="s">
        <v>3</v>
      </c>
      <c r="J5" s="17"/>
      <c r="K5" s="208" t="s">
        <v>65</v>
      </c>
      <c r="L5" s="209"/>
      <c r="M5" s="209"/>
      <c r="N5" s="210"/>
      <c r="O5" s="17"/>
      <c r="P5" s="208" t="s">
        <v>65</v>
      </c>
      <c r="Q5" s="209"/>
      <c r="R5" s="209"/>
      <c r="S5" s="210"/>
      <c r="T5" s="17"/>
      <c r="U5" s="208" t="s">
        <v>223</v>
      </c>
      <c r="V5" s="209"/>
      <c r="W5" s="209"/>
      <c r="X5" s="209"/>
      <c r="Y5" s="209"/>
      <c r="Z5" s="210"/>
      <c r="AA5" s="17"/>
      <c r="AB5" s="208" t="s">
        <v>65</v>
      </c>
      <c r="AC5" s="209"/>
      <c r="AD5" s="209"/>
      <c r="AE5" s="210"/>
      <c r="AF5" s="124"/>
      <c r="AG5" s="208" t="s">
        <v>222</v>
      </c>
      <c r="AH5" s="209"/>
      <c r="AI5" s="209"/>
      <c r="AJ5" s="209"/>
      <c r="AK5" s="209"/>
      <c r="AL5" s="210"/>
      <c r="AM5" s="124"/>
      <c r="AN5" s="208" t="s">
        <v>223</v>
      </c>
      <c r="AO5" s="209"/>
      <c r="AP5" s="209"/>
      <c r="AQ5" s="209"/>
      <c r="AR5" s="209"/>
      <c r="AS5" s="210"/>
      <c r="AT5" s="124"/>
      <c r="AU5" s="208" t="s">
        <v>223</v>
      </c>
      <c r="AV5" s="209"/>
      <c r="AW5" s="209"/>
      <c r="AX5" s="209"/>
      <c r="AY5" s="209"/>
      <c r="AZ5" s="210"/>
      <c r="BA5" s="17"/>
      <c r="BB5" s="208" t="s">
        <v>288</v>
      </c>
      <c r="BC5" s="209"/>
      <c r="BD5" s="209"/>
      <c r="BE5" s="210"/>
      <c r="BF5" s="17"/>
      <c r="BG5" s="208" t="s">
        <v>288</v>
      </c>
      <c r="BH5" s="209"/>
      <c r="BI5" s="209"/>
      <c r="BJ5" s="210"/>
      <c r="BK5" s="124"/>
      <c r="BL5" s="208" t="s">
        <v>223</v>
      </c>
      <c r="BM5" s="209"/>
      <c r="BN5" s="209"/>
      <c r="BO5" s="209"/>
      <c r="BP5" s="209"/>
      <c r="BQ5" s="210"/>
    </row>
    <row r="6" spans="1:69">
      <c r="D6" s="45" t="s">
        <v>250</v>
      </c>
      <c r="H6" s="5"/>
      <c r="I6" s="16" t="s">
        <v>7</v>
      </c>
      <c r="J6" s="18"/>
      <c r="K6" s="211" t="s">
        <v>161</v>
      </c>
      <c r="L6" s="212"/>
      <c r="M6" s="212"/>
      <c r="N6" s="213"/>
      <c r="O6" s="18"/>
      <c r="P6" s="211" t="s">
        <v>178</v>
      </c>
      <c r="Q6" s="212"/>
      <c r="R6" s="212"/>
      <c r="S6" s="213"/>
      <c r="T6" s="18"/>
      <c r="U6" s="211" t="s">
        <v>211</v>
      </c>
      <c r="V6" s="212"/>
      <c r="W6" s="212"/>
      <c r="X6" s="212"/>
      <c r="Y6" s="212"/>
      <c r="Z6" s="213"/>
      <c r="AA6" s="18"/>
      <c r="AB6" s="211" t="s">
        <v>232</v>
      </c>
      <c r="AC6" s="212"/>
      <c r="AD6" s="212"/>
      <c r="AE6" s="213"/>
      <c r="AF6" s="125"/>
      <c r="AG6" s="211" t="s">
        <v>242</v>
      </c>
      <c r="AH6" s="212"/>
      <c r="AI6" s="212"/>
      <c r="AJ6" s="212"/>
      <c r="AK6" s="212"/>
      <c r="AL6" s="213"/>
      <c r="AM6" s="125"/>
      <c r="AN6" s="211" t="s">
        <v>255</v>
      </c>
      <c r="AO6" s="212"/>
      <c r="AP6" s="212"/>
      <c r="AQ6" s="212"/>
      <c r="AR6" s="212"/>
      <c r="AS6" s="213"/>
      <c r="AT6" s="125"/>
      <c r="AU6" s="211" t="s">
        <v>257</v>
      </c>
      <c r="AV6" s="212"/>
      <c r="AW6" s="212"/>
      <c r="AX6" s="212"/>
      <c r="AY6" s="212"/>
      <c r="AZ6" s="213"/>
      <c r="BA6" s="18"/>
      <c r="BB6" s="211" t="s">
        <v>263</v>
      </c>
      <c r="BC6" s="212"/>
      <c r="BD6" s="212"/>
      <c r="BE6" s="213"/>
      <c r="BF6" s="18"/>
      <c r="BG6" s="211" t="s">
        <v>291</v>
      </c>
      <c r="BH6" s="212"/>
      <c r="BI6" s="212"/>
      <c r="BJ6" s="213"/>
      <c r="BK6" s="125"/>
      <c r="BL6" s="211" t="s">
        <v>298</v>
      </c>
      <c r="BM6" s="212"/>
      <c r="BN6" s="212"/>
      <c r="BO6" s="212"/>
      <c r="BP6" s="212"/>
      <c r="BQ6" s="213"/>
    </row>
    <row r="7" spans="1:69" ht="13.5" customHeight="1">
      <c r="D7" s="59" t="s">
        <v>189</v>
      </c>
      <c r="E7" s="23" t="s">
        <v>17</v>
      </c>
      <c r="G7" s="27"/>
      <c r="H7" s="6"/>
      <c r="I7" s="254" t="s">
        <v>5</v>
      </c>
      <c r="J7" s="13"/>
      <c r="K7" s="225" t="s">
        <v>24</v>
      </c>
      <c r="L7" s="219" t="s">
        <v>4</v>
      </c>
      <c r="M7" s="219" t="s">
        <v>35</v>
      </c>
      <c r="N7" s="219"/>
      <c r="O7" s="13"/>
      <c r="P7" s="225" t="s">
        <v>24</v>
      </c>
      <c r="Q7" s="219" t="s">
        <v>4</v>
      </c>
      <c r="R7" s="219" t="s">
        <v>35</v>
      </c>
      <c r="S7" s="219"/>
      <c r="T7" s="13"/>
      <c r="U7" s="214" t="s">
        <v>195</v>
      </c>
      <c r="V7" s="217" t="s">
        <v>196</v>
      </c>
      <c r="W7" s="219" t="s">
        <v>197</v>
      </c>
      <c r="X7" s="219" t="s">
        <v>4</v>
      </c>
      <c r="Y7" s="219" t="s">
        <v>35</v>
      </c>
      <c r="Z7" s="219"/>
      <c r="AA7" s="13"/>
      <c r="AB7" s="225" t="s">
        <v>24</v>
      </c>
      <c r="AC7" s="219" t="s">
        <v>4</v>
      </c>
      <c r="AD7" s="219" t="s">
        <v>35</v>
      </c>
      <c r="AE7" s="219"/>
      <c r="AF7" s="122"/>
      <c r="AG7" s="214" t="s">
        <v>195</v>
      </c>
      <c r="AH7" s="217" t="s">
        <v>196</v>
      </c>
      <c r="AI7" s="219" t="s">
        <v>197</v>
      </c>
      <c r="AJ7" s="219" t="s">
        <v>4</v>
      </c>
      <c r="AK7" s="219" t="s">
        <v>35</v>
      </c>
      <c r="AL7" s="219"/>
      <c r="AM7" s="122"/>
      <c r="AN7" s="214" t="s">
        <v>195</v>
      </c>
      <c r="AO7" s="217" t="s">
        <v>196</v>
      </c>
      <c r="AP7" s="219" t="s">
        <v>197</v>
      </c>
      <c r="AQ7" s="219" t="s">
        <v>4</v>
      </c>
      <c r="AR7" s="219" t="s">
        <v>35</v>
      </c>
      <c r="AS7" s="219"/>
      <c r="AT7" s="122"/>
      <c r="AU7" s="214" t="s">
        <v>195</v>
      </c>
      <c r="AV7" s="217" t="s">
        <v>196</v>
      </c>
      <c r="AW7" s="219" t="s">
        <v>197</v>
      </c>
      <c r="AX7" s="219" t="s">
        <v>4</v>
      </c>
      <c r="AY7" s="219" t="s">
        <v>35</v>
      </c>
      <c r="AZ7" s="219"/>
      <c r="BA7" s="13"/>
      <c r="BB7" s="225" t="s">
        <v>24</v>
      </c>
      <c r="BC7" s="219" t="s">
        <v>4</v>
      </c>
      <c r="BD7" s="219" t="s">
        <v>35</v>
      </c>
      <c r="BE7" s="219"/>
      <c r="BF7" s="13"/>
      <c r="BG7" s="225" t="s">
        <v>24</v>
      </c>
      <c r="BH7" s="219" t="s">
        <v>4</v>
      </c>
      <c r="BI7" s="219" t="s">
        <v>35</v>
      </c>
      <c r="BJ7" s="219"/>
      <c r="BK7" s="122"/>
      <c r="BL7" s="214" t="s">
        <v>195</v>
      </c>
      <c r="BM7" s="217" t="s">
        <v>196</v>
      </c>
      <c r="BN7" s="219" t="s">
        <v>197</v>
      </c>
      <c r="BO7" s="219" t="s">
        <v>4</v>
      </c>
      <c r="BP7" s="219" t="s">
        <v>35</v>
      </c>
      <c r="BQ7" s="219"/>
    </row>
    <row r="8" spans="1:69" ht="15.75" customHeight="1">
      <c r="B8" s="257" t="s">
        <v>11</v>
      </c>
      <c r="C8" s="257" t="s">
        <v>12</v>
      </c>
      <c r="D8" s="257" t="s">
        <v>14</v>
      </c>
      <c r="E8" s="257" t="s">
        <v>13</v>
      </c>
      <c r="F8" s="259" t="s">
        <v>15</v>
      </c>
      <c r="G8" s="261" t="s">
        <v>16</v>
      </c>
      <c r="H8" s="7"/>
      <c r="I8" s="271"/>
      <c r="J8" s="14"/>
      <c r="K8" s="226"/>
      <c r="L8" s="221"/>
      <c r="M8" s="221"/>
      <c r="N8" s="221"/>
      <c r="O8" s="14"/>
      <c r="P8" s="226"/>
      <c r="Q8" s="221"/>
      <c r="R8" s="221"/>
      <c r="S8" s="221"/>
      <c r="T8" s="14"/>
      <c r="U8" s="215"/>
      <c r="V8" s="218"/>
      <c r="W8" s="220"/>
      <c r="X8" s="221"/>
      <c r="Y8" s="221"/>
      <c r="Z8" s="221"/>
      <c r="AA8" s="14"/>
      <c r="AB8" s="226"/>
      <c r="AC8" s="221"/>
      <c r="AD8" s="221"/>
      <c r="AE8" s="221"/>
      <c r="AF8" s="123"/>
      <c r="AG8" s="215"/>
      <c r="AH8" s="218"/>
      <c r="AI8" s="220"/>
      <c r="AJ8" s="221"/>
      <c r="AK8" s="221"/>
      <c r="AL8" s="221"/>
      <c r="AM8" s="123"/>
      <c r="AN8" s="215"/>
      <c r="AO8" s="218"/>
      <c r="AP8" s="220"/>
      <c r="AQ8" s="221"/>
      <c r="AR8" s="221"/>
      <c r="AS8" s="221"/>
      <c r="AT8" s="123"/>
      <c r="AU8" s="215"/>
      <c r="AV8" s="218"/>
      <c r="AW8" s="220"/>
      <c r="AX8" s="221"/>
      <c r="AY8" s="221"/>
      <c r="AZ8" s="221"/>
      <c r="BA8" s="14"/>
      <c r="BB8" s="226"/>
      <c r="BC8" s="221"/>
      <c r="BD8" s="221"/>
      <c r="BE8" s="221"/>
      <c r="BF8" s="14"/>
      <c r="BG8" s="226"/>
      <c r="BH8" s="221"/>
      <c r="BI8" s="221"/>
      <c r="BJ8" s="221"/>
      <c r="BK8" s="123"/>
      <c r="BL8" s="215"/>
      <c r="BM8" s="218"/>
      <c r="BN8" s="220"/>
      <c r="BO8" s="221"/>
      <c r="BP8" s="221"/>
      <c r="BQ8" s="221"/>
    </row>
    <row r="9" spans="1:69" ht="15" customHeight="1">
      <c r="B9" s="258"/>
      <c r="C9" s="258"/>
      <c r="D9" s="258"/>
      <c r="E9" s="258"/>
      <c r="F9" s="260"/>
      <c r="G9" s="262"/>
      <c r="H9" s="7"/>
      <c r="I9" s="271"/>
      <c r="J9" s="14"/>
      <c r="K9" s="227"/>
      <c r="L9" s="221"/>
      <c r="M9" s="221"/>
      <c r="N9" s="221"/>
      <c r="O9" s="14"/>
      <c r="P9" s="227"/>
      <c r="Q9" s="221"/>
      <c r="R9" s="221"/>
      <c r="S9" s="221"/>
      <c r="T9" s="14"/>
      <c r="U9" s="216"/>
      <c r="V9" s="218"/>
      <c r="W9" s="220"/>
      <c r="X9" s="221"/>
      <c r="Y9" s="221"/>
      <c r="Z9" s="221"/>
      <c r="AA9" s="14"/>
      <c r="AB9" s="227"/>
      <c r="AC9" s="221"/>
      <c r="AD9" s="221"/>
      <c r="AE9" s="221"/>
      <c r="AF9" s="123"/>
      <c r="AG9" s="216"/>
      <c r="AH9" s="218"/>
      <c r="AI9" s="220"/>
      <c r="AJ9" s="221"/>
      <c r="AK9" s="221"/>
      <c r="AL9" s="221"/>
      <c r="AM9" s="123"/>
      <c r="AN9" s="216"/>
      <c r="AO9" s="218"/>
      <c r="AP9" s="220"/>
      <c r="AQ9" s="221"/>
      <c r="AR9" s="221"/>
      <c r="AS9" s="221"/>
      <c r="AT9" s="123"/>
      <c r="AU9" s="216"/>
      <c r="AV9" s="218"/>
      <c r="AW9" s="220"/>
      <c r="AX9" s="221"/>
      <c r="AY9" s="221"/>
      <c r="AZ9" s="221"/>
      <c r="BA9" s="14"/>
      <c r="BB9" s="227"/>
      <c r="BC9" s="221"/>
      <c r="BD9" s="221"/>
      <c r="BE9" s="221"/>
      <c r="BF9" s="14"/>
      <c r="BG9" s="227"/>
      <c r="BH9" s="221"/>
      <c r="BI9" s="221"/>
      <c r="BJ9" s="221"/>
      <c r="BK9" s="123"/>
      <c r="BL9" s="216"/>
      <c r="BM9" s="218"/>
      <c r="BN9" s="220"/>
      <c r="BO9" s="221"/>
      <c r="BP9" s="221"/>
      <c r="BQ9" s="221"/>
    </row>
    <row r="10" spans="1:69" ht="15" customHeight="1">
      <c r="A10" s="21">
        <v>1</v>
      </c>
      <c r="B10" s="70" t="s">
        <v>110</v>
      </c>
      <c r="C10" s="22" t="s">
        <v>109</v>
      </c>
      <c r="D10" s="65" t="s">
        <v>111</v>
      </c>
      <c r="E10" s="22">
        <v>2010</v>
      </c>
      <c r="F10" s="28">
        <v>27.1</v>
      </c>
      <c r="G10" s="40">
        <v>14.7</v>
      </c>
      <c r="H10" s="5"/>
      <c r="I10" s="200">
        <f t="shared" ref="I10:I22" si="0">SUM(M10+R10+Y10+AD10+AK10+AY10+AR10+BD10+BH10+BP10)</f>
        <v>1111</v>
      </c>
      <c r="J10" s="14"/>
      <c r="K10" s="103" t="s">
        <v>193</v>
      </c>
      <c r="L10" s="8">
        <v>2</v>
      </c>
      <c r="M10" s="37">
        <v>70</v>
      </c>
      <c r="N10" s="9" t="s">
        <v>1</v>
      </c>
      <c r="O10" s="12"/>
      <c r="P10" s="103" t="s">
        <v>193</v>
      </c>
      <c r="Q10" s="8">
        <v>1</v>
      </c>
      <c r="R10" s="37">
        <v>100</v>
      </c>
      <c r="S10" s="9" t="s">
        <v>1</v>
      </c>
      <c r="T10" s="14"/>
      <c r="U10" s="183">
        <v>100</v>
      </c>
      <c r="V10" s="183">
        <v>93</v>
      </c>
      <c r="W10" s="10">
        <f>SUM(U10:V10)</f>
        <v>193</v>
      </c>
      <c r="X10" s="110">
        <v>1</v>
      </c>
      <c r="Y10" s="38">
        <v>135</v>
      </c>
      <c r="Z10" s="11" t="s">
        <v>1</v>
      </c>
      <c r="AA10" s="12"/>
      <c r="AB10" s="182">
        <v>91</v>
      </c>
      <c r="AC10" s="133">
        <v>1</v>
      </c>
      <c r="AD10" s="37">
        <v>100</v>
      </c>
      <c r="AE10" s="9" t="s">
        <v>1</v>
      </c>
      <c r="AF10" s="97"/>
      <c r="AG10" s="42">
        <v>84</v>
      </c>
      <c r="AH10" s="42">
        <v>87</v>
      </c>
      <c r="AI10" s="10">
        <f t="shared" ref="AI10:AI20" si="1">SUM(AG10:AH10)</f>
        <v>171</v>
      </c>
      <c r="AJ10" s="110">
        <v>1</v>
      </c>
      <c r="AK10" s="38">
        <v>135</v>
      </c>
      <c r="AL10" s="11" t="s">
        <v>1</v>
      </c>
      <c r="AM10" s="97"/>
      <c r="AN10" s="42">
        <v>92</v>
      </c>
      <c r="AO10" s="42">
        <v>89</v>
      </c>
      <c r="AP10" s="10">
        <f>SUM(AN10:AO10)</f>
        <v>181</v>
      </c>
      <c r="AQ10" s="110">
        <v>2</v>
      </c>
      <c r="AR10" s="38">
        <v>101</v>
      </c>
      <c r="AS10" s="11" t="s">
        <v>1</v>
      </c>
      <c r="AT10" s="97"/>
      <c r="AU10" s="42"/>
      <c r="AV10" s="42"/>
      <c r="AW10" s="10"/>
      <c r="AX10" s="110"/>
      <c r="AY10" s="38"/>
      <c r="AZ10" s="11"/>
      <c r="BA10" s="12"/>
      <c r="BB10" s="180">
        <v>88</v>
      </c>
      <c r="BC10" s="37">
        <v>1</v>
      </c>
      <c r="BD10" s="37">
        <v>100</v>
      </c>
      <c r="BE10" s="9" t="s">
        <v>1</v>
      </c>
      <c r="BF10" s="12"/>
      <c r="BG10" s="167">
        <v>85</v>
      </c>
      <c r="BH10" s="37">
        <v>100</v>
      </c>
      <c r="BI10" s="37">
        <v>1</v>
      </c>
      <c r="BJ10" s="9" t="s">
        <v>1</v>
      </c>
      <c r="BK10" s="12"/>
      <c r="BL10" s="174">
        <v>84</v>
      </c>
      <c r="BM10" s="42">
        <v>79</v>
      </c>
      <c r="BN10" s="10">
        <f>SUM(BL10:BM10)</f>
        <v>163</v>
      </c>
      <c r="BO10" s="110">
        <v>1</v>
      </c>
      <c r="BP10" s="38">
        <v>270</v>
      </c>
      <c r="BQ10" s="9" t="s">
        <v>1</v>
      </c>
    </row>
    <row r="11" spans="1:69" ht="15.75" customHeight="1">
      <c r="A11" s="21">
        <v>2</v>
      </c>
      <c r="B11" s="70" t="s">
        <v>115</v>
      </c>
      <c r="C11" s="24" t="s">
        <v>114</v>
      </c>
      <c r="D11" s="65" t="s">
        <v>74</v>
      </c>
      <c r="E11" s="73">
        <v>2011</v>
      </c>
      <c r="F11" s="28">
        <v>31.7</v>
      </c>
      <c r="G11" s="29">
        <v>22.7</v>
      </c>
      <c r="H11" s="5"/>
      <c r="I11" s="200">
        <f t="shared" si="0"/>
        <v>505</v>
      </c>
      <c r="J11" s="14"/>
      <c r="K11" s="103" t="s">
        <v>193</v>
      </c>
      <c r="L11" s="8">
        <v>1</v>
      </c>
      <c r="M11" s="37">
        <v>100</v>
      </c>
      <c r="N11" s="9" t="s">
        <v>1</v>
      </c>
      <c r="O11" s="12"/>
      <c r="P11" s="103" t="s">
        <v>193</v>
      </c>
      <c r="Q11" s="8">
        <v>2</v>
      </c>
      <c r="R11" s="37">
        <v>70</v>
      </c>
      <c r="S11" s="9" t="s">
        <v>1</v>
      </c>
      <c r="T11" s="14"/>
      <c r="U11" s="183">
        <v>110</v>
      </c>
      <c r="V11" s="183">
        <v>100</v>
      </c>
      <c r="W11" s="10">
        <f>SUM(U11:V11)</f>
        <v>210</v>
      </c>
      <c r="X11" s="110">
        <v>4</v>
      </c>
      <c r="Y11" s="38">
        <v>68</v>
      </c>
      <c r="Z11" s="11" t="s">
        <v>1</v>
      </c>
      <c r="AA11" s="12"/>
      <c r="AB11" s="182"/>
      <c r="AC11" s="8"/>
      <c r="AD11" s="37"/>
      <c r="AE11" s="9"/>
      <c r="AF11" s="97"/>
      <c r="AG11" s="183">
        <v>94</v>
      </c>
      <c r="AH11" s="183">
        <v>101</v>
      </c>
      <c r="AI11" s="10">
        <f t="shared" si="1"/>
        <v>195</v>
      </c>
      <c r="AJ11" s="110">
        <v>8</v>
      </c>
      <c r="AK11" s="38">
        <v>34</v>
      </c>
      <c r="AL11" s="11" t="s">
        <v>1</v>
      </c>
      <c r="AM11" s="97"/>
      <c r="AN11" s="183">
        <v>93</v>
      </c>
      <c r="AO11" s="183">
        <v>90</v>
      </c>
      <c r="AP11" s="10">
        <f>SUM(AN11:AO11)</f>
        <v>183</v>
      </c>
      <c r="AQ11" s="110">
        <v>3</v>
      </c>
      <c r="AR11" s="38">
        <v>81</v>
      </c>
      <c r="AS11" s="11" t="s">
        <v>1</v>
      </c>
      <c r="AT11" s="97"/>
      <c r="AU11" s="183"/>
      <c r="AV11" s="183"/>
      <c r="AW11" s="10"/>
      <c r="AX11" s="110"/>
      <c r="AY11" s="38"/>
      <c r="AZ11" s="11"/>
      <c r="BA11" s="12"/>
      <c r="BB11" s="180">
        <v>89</v>
      </c>
      <c r="BC11" s="37">
        <v>2</v>
      </c>
      <c r="BD11" s="37">
        <v>70</v>
      </c>
      <c r="BE11" s="9" t="s">
        <v>1</v>
      </c>
      <c r="BF11" s="12"/>
      <c r="BG11" s="103"/>
      <c r="BH11" s="37"/>
      <c r="BI11" s="37"/>
      <c r="BJ11" s="9"/>
      <c r="BK11" s="97"/>
      <c r="BL11" s="174">
        <v>104</v>
      </c>
      <c r="BM11" s="42">
        <v>100</v>
      </c>
      <c r="BN11" s="10">
        <f>SUM(BL11:BM11)</f>
        <v>204</v>
      </c>
      <c r="BO11" s="110">
        <v>7</v>
      </c>
      <c r="BP11" s="38">
        <v>82</v>
      </c>
      <c r="BQ11" s="9" t="s">
        <v>1</v>
      </c>
    </row>
    <row r="12" spans="1:69" ht="15.75">
      <c r="A12" s="21">
        <v>3</v>
      </c>
      <c r="B12" s="70" t="s">
        <v>113</v>
      </c>
      <c r="C12" s="24" t="s">
        <v>112</v>
      </c>
      <c r="D12" s="71" t="s">
        <v>21</v>
      </c>
      <c r="E12" s="22">
        <v>2010</v>
      </c>
      <c r="F12" s="28">
        <v>31.4</v>
      </c>
      <c r="G12" s="29">
        <v>15.5</v>
      </c>
      <c r="H12" s="5"/>
      <c r="I12" s="200">
        <f t="shared" si="0"/>
        <v>472</v>
      </c>
      <c r="J12" s="14"/>
      <c r="K12" s="103" t="s">
        <v>193</v>
      </c>
      <c r="L12" s="8">
        <v>3</v>
      </c>
      <c r="M12" s="37">
        <v>60</v>
      </c>
      <c r="N12" s="9" t="s">
        <v>1</v>
      </c>
      <c r="O12" s="12"/>
      <c r="P12" s="102"/>
      <c r="Q12" s="8"/>
      <c r="R12" s="37"/>
      <c r="S12" s="9"/>
      <c r="T12" s="14"/>
      <c r="U12" s="183">
        <v>109</v>
      </c>
      <c r="V12" s="183">
        <v>102</v>
      </c>
      <c r="W12" s="10">
        <f>SUM(U12:V12)</f>
        <v>211</v>
      </c>
      <c r="X12" s="110">
        <v>5</v>
      </c>
      <c r="Y12" s="38">
        <v>57</v>
      </c>
      <c r="Z12" s="11" t="s">
        <v>1</v>
      </c>
      <c r="AA12" s="12"/>
      <c r="AB12" s="182">
        <v>114</v>
      </c>
      <c r="AC12" s="133">
        <v>4</v>
      </c>
      <c r="AD12" s="37">
        <v>51</v>
      </c>
      <c r="AE12" s="9" t="s">
        <v>1</v>
      </c>
      <c r="AF12" s="12"/>
      <c r="AG12" s="42">
        <v>92</v>
      </c>
      <c r="AH12" s="42">
        <v>84</v>
      </c>
      <c r="AI12" s="10">
        <f t="shared" si="1"/>
        <v>176</v>
      </c>
      <c r="AJ12" s="110">
        <v>2</v>
      </c>
      <c r="AK12" s="38">
        <v>91</v>
      </c>
      <c r="AL12" s="11" t="s">
        <v>1</v>
      </c>
      <c r="AM12" s="12"/>
      <c r="AN12" s="42"/>
      <c r="AO12" s="42"/>
      <c r="AP12" s="10"/>
      <c r="AQ12" s="110"/>
      <c r="AR12" s="142"/>
      <c r="AS12" s="11"/>
      <c r="AT12" s="12"/>
      <c r="AU12" s="42">
        <v>100</v>
      </c>
      <c r="AV12" s="42">
        <v>90</v>
      </c>
      <c r="AW12" s="10">
        <f>SUM(AU12:AV12)</f>
        <v>190</v>
      </c>
      <c r="AX12" s="110">
        <v>4</v>
      </c>
      <c r="AY12" s="38">
        <v>68</v>
      </c>
      <c r="AZ12" s="11" t="s">
        <v>1</v>
      </c>
      <c r="BA12" s="12"/>
      <c r="BB12" s="103">
        <v>95</v>
      </c>
      <c r="BC12" s="37">
        <v>4</v>
      </c>
      <c r="BD12" s="37">
        <v>51</v>
      </c>
      <c r="BE12" s="9" t="s">
        <v>1</v>
      </c>
      <c r="BF12" s="12"/>
      <c r="BG12" s="103"/>
      <c r="BH12" s="37"/>
      <c r="BI12" s="37"/>
      <c r="BJ12" s="9"/>
      <c r="BK12" s="97"/>
      <c r="BL12" s="174">
        <v>88</v>
      </c>
      <c r="BM12" s="173">
        <v>99</v>
      </c>
      <c r="BN12" s="10">
        <f>SUM(BL12:BM12)</f>
        <v>187</v>
      </c>
      <c r="BO12" s="110">
        <v>6</v>
      </c>
      <c r="BP12" s="38">
        <v>94</v>
      </c>
      <c r="BQ12" s="9" t="s">
        <v>1</v>
      </c>
    </row>
    <row r="13" spans="1:69" ht="15.75">
      <c r="A13" s="21">
        <v>4</v>
      </c>
      <c r="B13" s="70" t="s">
        <v>119</v>
      </c>
      <c r="C13" s="24" t="s">
        <v>118</v>
      </c>
      <c r="D13" s="71" t="s">
        <v>120</v>
      </c>
      <c r="E13" s="73">
        <v>2011</v>
      </c>
      <c r="F13" s="28">
        <v>36.200000000000003</v>
      </c>
      <c r="G13" s="29">
        <v>19.399999999999999</v>
      </c>
      <c r="H13" s="5"/>
      <c r="I13" s="19">
        <f t="shared" si="0"/>
        <v>425</v>
      </c>
      <c r="J13" s="14"/>
      <c r="K13" s="103" t="s">
        <v>193</v>
      </c>
      <c r="L13" s="8">
        <v>6</v>
      </c>
      <c r="M13" s="37">
        <v>35</v>
      </c>
      <c r="N13" s="9" t="s">
        <v>1</v>
      </c>
      <c r="O13" s="12"/>
      <c r="P13" s="98"/>
      <c r="Q13" s="8"/>
      <c r="R13" s="87"/>
      <c r="S13" s="95"/>
      <c r="T13" s="14"/>
      <c r="U13" s="42">
        <v>110</v>
      </c>
      <c r="V13" s="42">
        <v>96</v>
      </c>
      <c r="W13" s="10">
        <f>SUM(U13:V13)</f>
        <v>206</v>
      </c>
      <c r="X13" s="110">
        <v>3</v>
      </c>
      <c r="Y13" s="38">
        <v>81</v>
      </c>
      <c r="Z13" s="11" t="s">
        <v>1</v>
      </c>
      <c r="AA13" s="12"/>
      <c r="AB13" s="103"/>
      <c r="AC13" s="8"/>
      <c r="AD13" s="37"/>
      <c r="AE13" s="11"/>
      <c r="AF13" s="97"/>
      <c r="AG13" s="173">
        <v>92</v>
      </c>
      <c r="AH13" s="173">
        <v>93</v>
      </c>
      <c r="AI13" s="10">
        <f t="shared" si="1"/>
        <v>185</v>
      </c>
      <c r="AJ13" s="110">
        <v>6</v>
      </c>
      <c r="AK13" s="38">
        <v>47</v>
      </c>
      <c r="AL13" s="11" t="s">
        <v>1</v>
      </c>
      <c r="AM13" s="12"/>
      <c r="AN13" s="173"/>
      <c r="AO13" s="173"/>
      <c r="AP13" s="10"/>
      <c r="AQ13" s="110"/>
      <c r="AR13" s="142"/>
      <c r="AS13" s="11"/>
      <c r="AT13" s="12"/>
      <c r="AU13" s="173">
        <v>96</v>
      </c>
      <c r="AV13" s="173">
        <v>89</v>
      </c>
      <c r="AW13" s="10">
        <f>SUM(AU13:AV13)</f>
        <v>185</v>
      </c>
      <c r="AX13" s="110">
        <v>2</v>
      </c>
      <c r="AY13" s="38">
        <v>92</v>
      </c>
      <c r="AZ13" s="11" t="s">
        <v>1</v>
      </c>
      <c r="BA13" s="12"/>
      <c r="BB13" s="182"/>
      <c r="BC13" s="8"/>
      <c r="BD13" s="37"/>
      <c r="BE13" s="9"/>
      <c r="BF13" s="12"/>
      <c r="BG13" s="182"/>
      <c r="BH13" s="37"/>
      <c r="BI13" s="37"/>
      <c r="BJ13" s="9"/>
      <c r="BK13" s="97"/>
      <c r="BL13" s="174">
        <v>98</v>
      </c>
      <c r="BM13" s="183">
        <v>87</v>
      </c>
      <c r="BN13" s="10">
        <f>SUM(BL13:BM13)</f>
        <v>185</v>
      </c>
      <c r="BO13" s="110">
        <v>2</v>
      </c>
      <c r="BP13" s="38">
        <v>170</v>
      </c>
      <c r="BQ13" s="9" t="s">
        <v>1</v>
      </c>
    </row>
    <row r="14" spans="1:69" ht="15.75">
      <c r="A14" s="21">
        <v>5</v>
      </c>
      <c r="B14" s="77" t="s">
        <v>123</v>
      </c>
      <c r="C14" s="24" t="s">
        <v>78</v>
      </c>
      <c r="D14" s="30" t="s">
        <v>56</v>
      </c>
      <c r="E14" s="22">
        <v>2010</v>
      </c>
      <c r="F14" s="28">
        <v>41.1</v>
      </c>
      <c r="G14" s="46">
        <v>12</v>
      </c>
      <c r="H14" s="5"/>
      <c r="I14" s="19">
        <f t="shared" si="0"/>
        <v>392</v>
      </c>
      <c r="J14" s="14"/>
      <c r="K14" s="103" t="s">
        <v>193</v>
      </c>
      <c r="L14" s="8">
        <v>5</v>
      </c>
      <c r="M14" s="37">
        <v>43</v>
      </c>
      <c r="N14" s="9" t="s">
        <v>1</v>
      </c>
      <c r="O14" s="12"/>
      <c r="P14" s="103" t="s">
        <v>193</v>
      </c>
      <c r="Q14" s="8">
        <v>3</v>
      </c>
      <c r="R14" s="37">
        <v>60</v>
      </c>
      <c r="S14" s="9" t="s">
        <v>1</v>
      </c>
      <c r="T14" s="14"/>
      <c r="U14" s="42"/>
      <c r="V14" s="42"/>
      <c r="W14" s="10"/>
      <c r="X14" s="110"/>
      <c r="Y14" s="38"/>
      <c r="Z14" s="11"/>
      <c r="AA14" s="12"/>
      <c r="AB14" s="42">
        <v>98</v>
      </c>
      <c r="AC14" s="37">
        <v>2</v>
      </c>
      <c r="AD14" s="37">
        <v>70</v>
      </c>
      <c r="AE14" s="11" t="s">
        <v>1</v>
      </c>
      <c r="AF14" s="97"/>
      <c r="AG14" s="181">
        <v>89</v>
      </c>
      <c r="AH14" s="181">
        <v>87</v>
      </c>
      <c r="AI14" s="10">
        <f t="shared" si="1"/>
        <v>176</v>
      </c>
      <c r="AJ14" s="110">
        <v>2</v>
      </c>
      <c r="AK14" s="38">
        <v>91</v>
      </c>
      <c r="AL14" s="11" t="s">
        <v>1</v>
      </c>
      <c r="AM14" s="97"/>
      <c r="AN14" s="181">
        <v>97</v>
      </c>
      <c r="AO14" s="181">
        <v>88</v>
      </c>
      <c r="AP14" s="10">
        <f>SUM(AN14:AO14)</f>
        <v>185</v>
      </c>
      <c r="AQ14" s="110">
        <v>4</v>
      </c>
      <c r="AR14" s="38">
        <v>68</v>
      </c>
      <c r="AS14" s="11" t="s">
        <v>1</v>
      </c>
      <c r="AT14" s="97"/>
      <c r="AU14" s="181"/>
      <c r="AV14" s="181"/>
      <c r="AW14" s="10"/>
      <c r="AX14" s="110"/>
      <c r="AY14" s="38"/>
      <c r="AZ14" s="11"/>
      <c r="BA14" s="12"/>
      <c r="BB14" s="103">
        <v>91</v>
      </c>
      <c r="BC14" s="37">
        <v>3</v>
      </c>
      <c r="BD14" s="37">
        <v>60</v>
      </c>
      <c r="BE14" s="9" t="s">
        <v>1</v>
      </c>
      <c r="BF14" s="12"/>
      <c r="BG14" s="182"/>
      <c r="BH14" s="37"/>
      <c r="BI14" s="37"/>
      <c r="BJ14" s="9"/>
      <c r="BK14" s="97"/>
      <c r="BL14" s="183"/>
      <c r="BM14" s="181"/>
      <c r="BN14" s="10"/>
      <c r="BO14" s="110"/>
      <c r="BP14" s="38"/>
      <c r="BQ14" s="9" t="s">
        <v>1</v>
      </c>
    </row>
    <row r="15" spans="1:69" ht="15.75">
      <c r="A15" s="21">
        <v>6</v>
      </c>
      <c r="B15" s="66" t="s">
        <v>246</v>
      </c>
      <c r="C15" s="24" t="s">
        <v>247</v>
      </c>
      <c r="D15" s="31" t="s">
        <v>248</v>
      </c>
      <c r="E15" s="22">
        <v>2010</v>
      </c>
      <c r="F15" s="28">
        <v>26.4</v>
      </c>
      <c r="G15" s="29">
        <v>17.8</v>
      </c>
      <c r="H15" s="97"/>
      <c r="I15" s="19">
        <f t="shared" si="0"/>
        <v>362</v>
      </c>
      <c r="J15" s="12"/>
      <c r="K15" s="87"/>
      <c r="L15" s="87"/>
      <c r="M15" s="87"/>
      <c r="N15" s="95"/>
      <c r="O15" s="12"/>
      <c r="P15" s="87"/>
      <c r="Q15" s="87"/>
      <c r="R15" s="87"/>
      <c r="S15" s="95"/>
      <c r="T15" s="12"/>
      <c r="U15" s="42"/>
      <c r="V15" s="42"/>
      <c r="W15" s="87"/>
      <c r="X15" s="87"/>
      <c r="Y15" s="171"/>
      <c r="Z15" s="87"/>
      <c r="AA15" s="12"/>
      <c r="AB15" s="87"/>
      <c r="AC15" s="87"/>
      <c r="AD15" s="87"/>
      <c r="AE15" s="87"/>
      <c r="AF15" s="97"/>
      <c r="AG15" s="183">
        <v>96</v>
      </c>
      <c r="AH15" s="183">
        <v>86</v>
      </c>
      <c r="AI15" s="10">
        <f t="shared" si="1"/>
        <v>182</v>
      </c>
      <c r="AJ15" s="110">
        <v>5</v>
      </c>
      <c r="AK15" s="38">
        <v>57</v>
      </c>
      <c r="AL15" s="11" t="s">
        <v>1</v>
      </c>
      <c r="AM15" s="97"/>
      <c r="AN15" s="183"/>
      <c r="AO15" s="183"/>
      <c r="AP15" s="10"/>
      <c r="AQ15" s="110"/>
      <c r="AR15" s="38"/>
      <c r="AS15" s="11"/>
      <c r="AT15" s="97"/>
      <c r="AU15" s="183">
        <v>86</v>
      </c>
      <c r="AV15" s="183">
        <v>93</v>
      </c>
      <c r="AW15" s="10">
        <f>SUM(AU15:AV15)</f>
        <v>179</v>
      </c>
      <c r="AX15" s="110">
        <v>1</v>
      </c>
      <c r="AY15" s="38">
        <v>135</v>
      </c>
      <c r="AZ15" s="11" t="s">
        <v>1</v>
      </c>
      <c r="BA15" s="12"/>
      <c r="BB15" s="103"/>
      <c r="BC15" s="8"/>
      <c r="BD15" s="37"/>
      <c r="BE15" s="11"/>
      <c r="BF15" s="12"/>
      <c r="BG15" s="103"/>
      <c r="BH15" s="8"/>
      <c r="BI15" s="37"/>
      <c r="BJ15" s="9"/>
      <c r="BK15" s="97"/>
      <c r="BL15" s="174">
        <v>91</v>
      </c>
      <c r="BM15" s="173">
        <v>94</v>
      </c>
      <c r="BN15" s="10">
        <f>SUM(BL15:BM15)</f>
        <v>185</v>
      </c>
      <c r="BO15" s="110">
        <v>2</v>
      </c>
      <c r="BP15" s="38">
        <v>170</v>
      </c>
      <c r="BQ15" s="9" t="s">
        <v>1</v>
      </c>
    </row>
    <row r="16" spans="1:69" ht="15.75">
      <c r="A16" s="21">
        <v>7</v>
      </c>
      <c r="B16" s="191" t="s">
        <v>117</v>
      </c>
      <c r="C16" s="192" t="s">
        <v>116</v>
      </c>
      <c r="D16" s="193" t="s">
        <v>21</v>
      </c>
      <c r="E16" s="203">
        <v>2010</v>
      </c>
      <c r="F16" s="195">
        <v>34.299999999999997</v>
      </c>
      <c r="G16" s="160">
        <v>16.100000000000001</v>
      </c>
      <c r="H16" s="96"/>
      <c r="I16" s="19">
        <f t="shared" si="0"/>
        <v>341</v>
      </c>
      <c r="J16" s="14"/>
      <c r="K16" s="103" t="s">
        <v>193</v>
      </c>
      <c r="L16" s="201">
        <v>4</v>
      </c>
      <c r="M16" s="85">
        <v>51</v>
      </c>
      <c r="N16" s="163" t="s">
        <v>1</v>
      </c>
      <c r="O16" s="12"/>
      <c r="P16" s="98"/>
      <c r="Q16" s="201"/>
      <c r="R16" s="85"/>
      <c r="S16" s="163"/>
      <c r="T16" s="14"/>
      <c r="U16" s="152"/>
      <c r="V16" s="152"/>
      <c r="W16" s="10"/>
      <c r="X16" s="110"/>
      <c r="Y16" s="105"/>
      <c r="Z16" s="11"/>
      <c r="AA16" s="12"/>
      <c r="AB16" s="87"/>
      <c r="AC16" s="87"/>
      <c r="AD16" s="87"/>
      <c r="AE16" s="87"/>
      <c r="AF16" s="12"/>
      <c r="AG16" s="181">
        <v>99</v>
      </c>
      <c r="AH16" s="181">
        <v>88</v>
      </c>
      <c r="AI16" s="10">
        <f t="shared" si="1"/>
        <v>187</v>
      </c>
      <c r="AJ16" s="110">
        <v>7</v>
      </c>
      <c r="AK16" s="38">
        <v>41</v>
      </c>
      <c r="AL16" s="11" t="s">
        <v>1</v>
      </c>
      <c r="AM16" s="12"/>
      <c r="AN16" s="181"/>
      <c r="AO16" s="181"/>
      <c r="AP16" s="10"/>
      <c r="AQ16" s="110"/>
      <c r="AR16" s="142"/>
      <c r="AS16" s="11"/>
      <c r="AT16" s="12"/>
      <c r="AU16" s="181">
        <v>94</v>
      </c>
      <c r="AV16" s="181">
        <v>91</v>
      </c>
      <c r="AW16" s="10">
        <f>SUM(AU16:AV16)</f>
        <v>185</v>
      </c>
      <c r="AX16" s="110">
        <v>2</v>
      </c>
      <c r="AY16" s="38">
        <v>92</v>
      </c>
      <c r="AZ16" s="11" t="s">
        <v>1</v>
      </c>
      <c r="BA16" s="12"/>
      <c r="BB16" s="103">
        <v>98</v>
      </c>
      <c r="BC16" s="37">
        <v>5</v>
      </c>
      <c r="BD16" s="37">
        <v>43</v>
      </c>
      <c r="BE16" s="11" t="s">
        <v>1</v>
      </c>
      <c r="BF16" s="12"/>
      <c r="BG16" s="103"/>
      <c r="BH16" s="37"/>
      <c r="BI16" s="37"/>
      <c r="BJ16" s="9"/>
      <c r="BK16" s="97"/>
      <c r="BL16" s="174">
        <v>92</v>
      </c>
      <c r="BM16" s="183">
        <v>94</v>
      </c>
      <c r="BN16" s="10">
        <f>SUM(BL16:BM16)</f>
        <v>186</v>
      </c>
      <c r="BO16" s="110">
        <v>5</v>
      </c>
      <c r="BP16" s="38">
        <v>114</v>
      </c>
      <c r="BQ16" s="9" t="s">
        <v>1</v>
      </c>
    </row>
    <row r="17" spans="1:69" ht="15.75">
      <c r="A17" s="185" t="s">
        <v>303</v>
      </c>
      <c r="B17" s="202" t="s">
        <v>72</v>
      </c>
      <c r="C17" s="57" t="s">
        <v>70</v>
      </c>
      <c r="D17" s="80" t="s">
        <v>71</v>
      </c>
      <c r="E17" s="74">
        <v>2012</v>
      </c>
      <c r="F17" s="29">
        <v>23.9</v>
      </c>
      <c r="G17" s="29">
        <v>22.7</v>
      </c>
      <c r="H17" s="116"/>
      <c r="I17" s="19">
        <f t="shared" si="0"/>
        <v>296.5</v>
      </c>
      <c r="J17" s="14"/>
      <c r="K17" s="87"/>
      <c r="L17" s="87"/>
      <c r="M17" s="87"/>
      <c r="N17" s="87"/>
      <c r="O17" s="88"/>
      <c r="P17" s="87"/>
      <c r="Q17" s="87"/>
      <c r="R17" s="87"/>
      <c r="S17" s="87"/>
      <c r="T17" s="14"/>
      <c r="U17" s="183">
        <v>104</v>
      </c>
      <c r="V17" s="183">
        <v>99</v>
      </c>
      <c r="W17" s="10">
        <f>SUM(U17:V17)</f>
        <v>203</v>
      </c>
      <c r="X17" s="110">
        <v>2</v>
      </c>
      <c r="Y17" s="105">
        <v>101</v>
      </c>
      <c r="Z17" s="11" t="s">
        <v>1</v>
      </c>
      <c r="AB17" s="87"/>
      <c r="AC17" s="87"/>
      <c r="AD17" s="87"/>
      <c r="AE17" s="87"/>
      <c r="AF17" s="12"/>
      <c r="AG17" s="137">
        <v>103</v>
      </c>
      <c r="AH17" s="137">
        <v>94</v>
      </c>
      <c r="AI17" s="10">
        <f t="shared" si="1"/>
        <v>197</v>
      </c>
      <c r="AJ17" s="110">
        <v>9</v>
      </c>
      <c r="AK17" s="38">
        <v>25.5</v>
      </c>
      <c r="AL17" s="11" t="s">
        <v>1</v>
      </c>
      <c r="AM17" s="97"/>
      <c r="AN17" s="147"/>
      <c r="AO17" s="147"/>
      <c r="AP17" s="10"/>
      <c r="AQ17" s="110"/>
      <c r="AR17" s="142"/>
      <c r="AS17" s="11"/>
      <c r="AT17" s="97"/>
      <c r="AU17" s="147"/>
      <c r="AV17" s="147"/>
      <c r="AW17" s="10"/>
      <c r="AX17" s="110"/>
      <c r="AY17" s="38"/>
      <c r="AZ17" s="11"/>
      <c r="BA17" s="12"/>
      <c r="BB17" s="103"/>
      <c r="BC17" s="8"/>
      <c r="BD17" s="37"/>
      <c r="BE17" s="9"/>
      <c r="BF17" s="12"/>
      <c r="BG17" s="103"/>
      <c r="BH17" s="37"/>
      <c r="BI17" s="37"/>
      <c r="BJ17" s="9"/>
      <c r="BK17" s="97"/>
      <c r="BL17" s="174">
        <v>91</v>
      </c>
      <c r="BM17" s="181">
        <v>94</v>
      </c>
      <c r="BN17" s="10">
        <f>SUM(BL17:BM17)</f>
        <v>185</v>
      </c>
      <c r="BO17" s="110">
        <v>2</v>
      </c>
      <c r="BP17" s="38">
        <v>170</v>
      </c>
      <c r="BQ17" s="9"/>
    </row>
    <row r="18" spans="1:69" ht="15.75">
      <c r="A18" s="21">
        <v>8</v>
      </c>
      <c r="B18" s="66" t="s">
        <v>67</v>
      </c>
      <c r="C18" s="24" t="s">
        <v>68</v>
      </c>
      <c r="D18" s="65" t="s">
        <v>249</v>
      </c>
      <c r="E18" s="22">
        <v>2010</v>
      </c>
      <c r="F18" s="28">
        <v>21.8</v>
      </c>
      <c r="G18" s="29">
        <v>19</v>
      </c>
      <c r="H18" s="101"/>
      <c r="I18" s="19">
        <f t="shared" si="0"/>
        <v>203</v>
      </c>
      <c r="J18" s="12"/>
      <c r="K18" s="87"/>
      <c r="L18" s="87"/>
      <c r="M18" s="87"/>
      <c r="N18" s="87"/>
      <c r="O18" s="89"/>
      <c r="P18" s="87"/>
      <c r="Q18" s="87"/>
      <c r="R18" s="87"/>
      <c r="S18" s="87"/>
      <c r="T18" s="12"/>
      <c r="U18" s="181"/>
      <c r="V18" s="181"/>
      <c r="W18" s="10"/>
      <c r="X18" s="134"/>
      <c r="Y18" s="87"/>
      <c r="Z18" s="87"/>
      <c r="AA18" s="12"/>
      <c r="AB18" s="87"/>
      <c r="AC18" s="87"/>
      <c r="AD18" s="87"/>
      <c r="AE18" s="87"/>
      <c r="AF18" s="97"/>
      <c r="AG18" s="137">
        <v>96</v>
      </c>
      <c r="AH18" s="137">
        <v>85</v>
      </c>
      <c r="AI18" s="10">
        <f t="shared" si="1"/>
        <v>181</v>
      </c>
      <c r="AJ18" s="110">
        <v>4</v>
      </c>
      <c r="AK18" s="38">
        <v>68</v>
      </c>
      <c r="AL18" s="11" t="s">
        <v>1</v>
      </c>
      <c r="AM18" s="12"/>
      <c r="AN18" s="147">
        <v>85</v>
      </c>
      <c r="AO18" s="147">
        <v>88</v>
      </c>
      <c r="AP18" s="10">
        <f>SUM(AN18:AO18)</f>
        <v>173</v>
      </c>
      <c r="AQ18" s="110">
        <v>1</v>
      </c>
      <c r="AR18" s="38">
        <v>135</v>
      </c>
      <c r="AS18" s="11" t="s">
        <v>1</v>
      </c>
      <c r="AT18" s="12"/>
      <c r="AU18" s="147"/>
      <c r="AV18" s="147"/>
      <c r="AW18" s="10"/>
      <c r="AX18" s="110"/>
      <c r="AY18" s="38"/>
      <c r="AZ18" s="11"/>
      <c r="BA18" s="12"/>
      <c r="BB18" s="103"/>
      <c r="BC18" s="8"/>
      <c r="BD18" s="37"/>
      <c r="BE18" s="11"/>
      <c r="BF18" s="12"/>
      <c r="BG18" s="103"/>
      <c r="BH18" s="37"/>
      <c r="BI18" s="37"/>
      <c r="BJ18" s="9"/>
      <c r="BK18" s="97"/>
      <c r="BL18" s="181"/>
      <c r="BM18" s="173"/>
      <c r="BN18" s="10"/>
      <c r="BO18" s="110"/>
      <c r="BP18" s="38"/>
      <c r="BQ18" s="9"/>
    </row>
    <row r="19" spans="1:69" ht="15.75">
      <c r="A19" s="21">
        <v>9</v>
      </c>
      <c r="B19" s="86" t="s">
        <v>224</v>
      </c>
      <c r="C19" s="57" t="s">
        <v>225</v>
      </c>
      <c r="D19" s="115" t="s">
        <v>120</v>
      </c>
      <c r="E19" s="74">
        <v>2011</v>
      </c>
      <c r="F19" s="29">
        <v>42</v>
      </c>
      <c r="G19" s="29">
        <v>30.2</v>
      </c>
      <c r="H19" s="101"/>
      <c r="I19" s="19">
        <f t="shared" si="0"/>
        <v>189.5</v>
      </c>
      <c r="J19" s="14"/>
      <c r="K19" s="87"/>
      <c r="L19" s="87"/>
      <c r="M19" s="87"/>
      <c r="N19" s="87"/>
      <c r="O19" s="12"/>
      <c r="P19" s="87"/>
      <c r="Q19" s="87"/>
      <c r="R19" s="87"/>
      <c r="S19" s="87"/>
      <c r="T19" s="14"/>
      <c r="U19" s="183">
        <v>107</v>
      </c>
      <c r="V19" s="183">
        <v>107</v>
      </c>
      <c r="W19" s="10">
        <f>SUM(U19:V19)</f>
        <v>214</v>
      </c>
      <c r="X19" s="110">
        <v>6</v>
      </c>
      <c r="Y19" s="105">
        <v>47</v>
      </c>
      <c r="Z19" s="11" t="s">
        <v>1</v>
      </c>
      <c r="AA19" s="12"/>
      <c r="AB19" s="104">
        <v>100</v>
      </c>
      <c r="AC19" s="187">
        <v>3</v>
      </c>
      <c r="AD19" s="187">
        <v>60</v>
      </c>
      <c r="AE19" s="92" t="s">
        <v>1</v>
      </c>
      <c r="AF19" s="12"/>
      <c r="AG19" s="137">
        <v>103</v>
      </c>
      <c r="AH19" s="137">
        <v>94</v>
      </c>
      <c r="AI19" s="10">
        <f t="shared" si="1"/>
        <v>197</v>
      </c>
      <c r="AJ19" s="110">
        <v>9</v>
      </c>
      <c r="AK19" s="38">
        <v>25.5</v>
      </c>
      <c r="AL19" s="11" t="s">
        <v>1</v>
      </c>
      <c r="AM19" s="12"/>
      <c r="AN19" s="147"/>
      <c r="AO19" s="147"/>
      <c r="AP19" s="10"/>
      <c r="AQ19" s="110"/>
      <c r="AR19" s="38"/>
      <c r="AS19" s="11"/>
      <c r="AT19" s="12"/>
      <c r="AU19" s="147">
        <v>102</v>
      </c>
      <c r="AV19" s="147">
        <v>101</v>
      </c>
      <c r="AW19" s="10">
        <f>SUM(AU19:AV19)</f>
        <v>203</v>
      </c>
      <c r="AX19" s="110">
        <v>5</v>
      </c>
      <c r="AY19" s="38">
        <v>57</v>
      </c>
      <c r="AZ19" s="11" t="s">
        <v>1</v>
      </c>
      <c r="BA19" s="12"/>
      <c r="BB19" s="180"/>
      <c r="BC19" s="8"/>
      <c r="BD19" s="37"/>
      <c r="BE19" s="9"/>
      <c r="BF19" s="12"/>
      <c r="BG19" s="182"/>
      <c r="BH19" s="37"/>
      <c r="BI19" s="37"/>
      <c r="BJ19" s="9"/>
      <c r="BK19" s="97"/>
      <c r="BL19" s="183"/>
      <c r="BM19" s="183"/>
      <c r="BN19" s="10"/>
      <c r="BO19" s="110"/>
      <c r="BP19" s="38"/>
      <c r="BQ19" s="9"/>
    </row>
    <row r="20" spans="1:69" ht="15.75">
      <c r="A20" s="21">
        <v>10</v>
      </c>
      <c r="B20" s="70" t="s">
        <v>121</v>
      </c>
      <c r="C20" s="24" t="s">
        <v>163</v>
      </c>
      <c r="D20" s="30" t="s">
        <v>122</v>
      </c>
      <c r="E20" s="73">
        <v>2011</v>
      </c>
      <c r="F20" s="28">
        <v>42</v>
      </c>
      <c r="G20" s="29">
        <v>43</v>
      </c>
      <c r="H20" s="101"/>
      <c r="I20" s="19">
        <f t="shared" si="0"/>
        <v>51</v>
      </c>
      <c r="J20" s="14"/>
      <c r="K20" s="103" t="s">
        <v>193</v>
      </c>
      <c r="L20" s="8">
        <v>7</v>
      </c>
      <c r="M20" s="37">
        <v>31</v>
      </c>
      <c r="N20" s="11" t="s">
        <v>1</v>
      </c>
      <c r="O20" s="12"/>
      <c r="P20" s="102"/>
      <c r="Q20" s="8" t="s">
        <v>192</v>
      </c>
      <c r="R20" s="87"/>
      <c r="S20" s="87"/>
      <c r="T20" s="14"/>
      <c r="U20" s="90"/>
      <c r="V20" s="90"/>
      <c r="W20" s="106"/>
      <c r="X20" s="114"/>
      <c r="Y20" s="108"/>
      <c r="Z20" s="92"/>
      <c r="AF20" s="97"/>
      <c r="AG20" s="147">
        <v>101</v>
      </c>
      <c r="AH20" s="147">
        <v>96</v>
      </c>
      <c r="AI20" s="10">
        <f t="shared" si="1"/>
        <v>197</v>
      </c>
      <c r="AJ20" s="110">
        <v>11</v>
      </c>
      <c r="AK20" s="38">
        <v>20</v>
      </c>
      <c r="AL20" s="11" t="s">
        <v>1</v>
      </c>
      <c r="AM20" s="97"/>
      <c r="AN20" s="147"/>
      <c r="AO20" s="147"/>
      <c r="AP20" s="10"/>
      <c r="AQ20" s="110"/>
      <c r="AR20" s="38"/>
      <c r="AS20" s="11"/>
      <c r="AT20" s="97"/>
      <c r="AU20" s="147"/>
      <c r="AV20" s="147"/>
      <c r="AW20" s="10"/>
      <c r="AX20" s="110"/>
      <c r="AY20" s="38"/>
      <c r="AZ20" s="11"/>
      <c r="BA20" s="12"/>
      <c r="BB20" s="180"/>
      <c r="BC20" s="8"/>
      <c r="BD20" s="37"/>
      <c r="BE20" s="11"/>
      <c r="BF20" s="12"/>
      <c r="BG20" s="180"/>
      <c r="BH20" s="37"/>
      <c r="BI20" s="37"/>
      <c r="BJ20" s="9"/>
      <c r="BK20" s="97"/>
      <c r="BL20" s="181"/>
      <c r="BM20" s="173"/>
      <c r="BN20" s="10"/>
      <c r="BO20" s="110"/>
      <c r="BP20" s="38"/>
      <c r="BQ20" s="9"/>
    </row>
    <row r="21" spans="1:69" ht="15.75">
      <c r="A21" s="21">
        <v>11</v>
      </c>
      <c r="B21" s="78" t="s">
        <v>179</v>
      </c>
      <c r="C21" s="57" t="s">
        <v>180</v>
      </c>
      <c r="D21" s="80" t="s">
        <v>56</v>
      </c>
      <c r="E21" s="57">
        <v>2010</v>
      </c>
      <c r="F21" s="29">
        <v>54</v>
      </c>
      <c r="G21" s="82"/>
      <c r="H21" s="101"/>
      <c r="I21" s="19">
        <f t="shared" si="0"/>
        <v>51</v>
      </c>
      <c r="J21" s="14"/>
      <c r="K21" s="139"/>
      <c r="O21" s="12"/>
      <c r="P21" s="103" t="s">
        <v>193</v>
      </c>
      <c r="Q21" s="99">
        <v>4</v>
      </c>
      <c r="R21" s="37">
        <v>51</v>
      </c>
      <c r="S21" s="11" t="s">
        <v>1</v>
      </c>
      <c r="T21" s="14"/>
      <c r="W21" s="106"/>
      <c r="X21" s="114"/>
      <c r="Y21" s="108"/>
      <c r="Z21" s="92"/>
      <c r="AF21" s="12"/>
      <c r="AG21" s="137"/>
      <c r="AH21" s="137"/>
      <c r="AI21" s="10"/>
      <c r="AJ21" s="110"/>
      <c r="AK21" s="105"/>
      <c r="AL21" s="11"/>
      <c r="AM21" s="97"/>
      <c r="AN21" s="147"/>
      <c r="AO21" s="147"/>
      <c r="AP21" s="10"/>
      <c r="AQ21" s="110"/>
      <c r="AR21" s="38"/>
      <c r="AS21" s="11"/>
      <c r="AT21" s="97"/>
      <c r="AU21" s="147"/>
      <c r="AV21" s="147"/>
      <c r="AW21" s="10"/>
      <c r="AX21" s="110"/>
      <c r="AY21" s="38"/>
      <c r="AZ21" s="11"/>
      <c r="BA21" s="12"/>
      <c r="BB21" s="103"/>
      <c r="BC21" s="8"/>
      <c r="BD21" s="37"/>
      <c r="BE21" s="9"/>
      <c r="BF21" s="12"/>
      <c r="BG21" s="103"/>
      <c r="BH21" s="8"/>
      <c r="BI21" s="37"/>
      <c r="BJ21" s="11"/>
      <c r="BK21" s="97"/>
      <c r="BL21" s="173"/>
      <c r="BM21" s="173"/>
      <c r="BN21" s="10"/>
      <c r="BO21" s="110"/>
      <c r="BP21" s="38"/>
      <c r="BQ21" s="9"/>
    </row>
    <row r="22" spans="1:69" ht="15.75">
      <c r="A22" s="21">
        <v>12</v>
      </c>
      <c r="B22" s="78" t="s">
        <v>181</v>
      </c>
      <c r="C22" s="57" t="s">
        <v>182</v>
      </c>
      <c r="D22" s="80" t="s">
        <v>71</v>
      </c>
      <c r="E22" s="57">
        <v>2010</v>
      </c>
      <c r="F22" s="29">
        <v>48</v>
      </c>
      <c r="G22" s="82"/>
      <c r="H22" s="101"/>
      <c r="I22" s="19">
        <f t="shared" si="0"/>
        <v>43</v>
      </c>
      <c r="J22" s="14"/>
      <c r="K22" s="139"/>
      <c r="O22" s="12"/>
      <c r="P22" s="103" t="s">
        <v>193</v>
      </c>
      <c r="Q22" s="99">
        <v>5</v>
      </c>
      <c r="R22" s="37">
        <v>43</v>
      </c>
      <c r="S22" s="11" t="s">
        <v>1</v>
      </c>
      <c r="T22" s="14"/>
      <c r="W22" s="106"/>
      <c r="X22" s="114"/>
      <c r="Y22" s="108"/>
      <c r="Z22" s="92"/>
      <c r="AF22" s="97"/>
      <c r="AG22" s="137"/>
      <c r="AH22" s="137"/>
      <c r="AI22" s="10"/>
      <c r="AJ22" s="110"/>
      <c r="AK22" s="37"/>
      <c r="AL22" s="11"/>
      <c r="AM22" s="97"/>
      <c r="AN22" s="147"/>
      <c r="AO22" s="147"/>
      <c r="AP22" s="10"/>
      <c r="AQ22" s="110"/>
      <c r="AR22" s="38"/>
      <c r="AS22" s="11"/>
      <c r="AT22" s="97"/>
      <c r="AU22" s="147"/>
      <c r="AV22" s="147"/>
      <c r="AW22" s="10"/>
      <c r="AX22" s="110"/>
      <c r="AY22" s="38"/>
      <c r="AZ22" s="11"/>
      <c r="BA22" s="12"/>
      <c r="BB22" s="182"/>
      <c r="BC22" s="8"/>
      <c r="BD22" s="37"/>
      <c r="BE22" s="11"/>
      <c r="BF22" s="12"/>
      <c r="BG22" s="103"/>
      <c r="BH22" s="8"/>
      <c r="BI22" s="37"/>
      <c r="BJ22" s="11"/>
      <c r="BL22" s="42"/>
      <c r="BM22" s="42"/>
      <c r="BN22" s="87"/>
      <c r="BO22" s="110"/>
      <c r="BP22" s="38"/>
      <c r="BQ22" s="9"/>
    </row>
  </sheetData>
  <sortState ref="B10:BP22">
    <sortCondition descending="1" ref="I10:I22"/>
  </sortState>
  <mergeCells count="83">
    <mergeCell ref="AG4:AL4"/>
    <mergeCell ref="AG5:AL5"/>
    <mergeCell ref="AG6:AL6"/>
    <mergeCell ref="AG7:AG9"/>
    <mergeCell ref="AH7:AH9"/>
    <mergeCell ref="AI7:AI9"/>
    <mergeCell ref="AJ7:AJ9"/>
    <mergeCell ref="AK7:AL9"/>
    <mergeCell ref="U4:Z4"/>
    <mergeCell ref="U5:Z5"/>
    <mergeCell ref="U6:Z6"/>
    <mergeCell ref="U7:U9"/>
    <mergeCell ref="V7:V9"/>
    <mergeCell ref="W7:W9"/>
    <mergeCell ref="X7:X9"/>
    <mergeCell ref="Y7:Z9"/>
    <mergeCell ref="G8:G9"/>
    <mergeCell ref="K6:N6"/>
    <mergeCell ref="A1:I4"/>
    <mergeCell ref="K1:N2"/>
    <mergeCell ref="K4:N4"/>
    <mergeCell ref="B5:C5"/>
    <mergeCell ref="K5:N5"/>
    <mergeCell ref="B8:B9"/>
    <mergeCell ref="C8:C9"/>
    <mergeCell ref="D8:D9"/>
    <mergeCell ref="E8:E9"/>
    <mergeCell ref="F8:F9"/>
    <mergeCell ref="I7:I9"/>
    <mergeCell ref="K7:K9"/>
    <mergeCell ref="L7:L9"/>
    <mergeCell ref="M7:N9"/>
    <mergeCell ref="P1:S2"/>
    <mergeCell ref="P4:S4"/>
    <mergeCell ref="P5:S5"/>
    <mergeCell ref="P6:S6"/>
    <mergeCell ref="P7:P9"/>
    <mergeCell ref="Q7:Q9"/>
    <mergeCell ref="R7:S9"/>
    <mergeCell ref="AB1:AE2"/>
    <mergeCell ref="AB4:AE4"/>
    <mergeCell ref="AB5:AE5"/>
    <mergeCell ref="AB6:AE6"/>
    <mergeCell ref="AB7:AB9"/>
    <mergeCell ref="AC7:AC9"/>
    <mergeCell ref="AD7:AE9"/>
    <mergeCell ref="AN4:AS4"/>
    <mergeCell ref="AU4:AZ4"/>
    <mergeCell ref="AN5:AS5"/>
    <mergeCell ref="AU5:AZ5"/>
    <mergeCell ref="AN6:AS6"/>
    <mergeCell ref="AU6:AZ6"/>
    <mergeCell ref="AN7:AN9"/>
    <mergeCell ref="AO7:AO9"/>
    <mergeCell ref="AP7:AP9"/>
    <mergeCell ref="AQ7:AQ9"/>
    <mergeCell ref="AR7:AS9"/>
    <mergeCell ref="AU7:AU9"/>
    <mergeCell ref="AV7:AV9"/>
    <mergeCell ref="AW7:AW9"/>
    <mergeCell ref="AX7:AX9"/>
    <mergeCell ref="AY7:AZ9"/>
    <mergeCell ref="BB1:BE2"/>
    <mergeCell ref="BB4:BE4"/>
    <mergeCell ref="BB5:BE5"/>
    <mergeCell ref="BB6:BE6"/>
    <mergeCell ref="BB7:BB9"/>
    <mergeCell ref="BC7:BC9"/>
    <mergeCell ref="BD7:BE9"/>
    <mergeCell ref="BG4:BJ4"/>
    <mergeCell ref="BG5:BJ5"/>
    <mergeCell ref="BG6:BJ6"/>
    <mergeCell ref="BG7:BG9"/>
    <mergeCell ref="BH7:BH9"/>
    <mergeCell ref="BI7:BJ9"/>
    <mergeCell ref="BL4:BQ4"/>
    <mergeCell ref="BL5:BQ5"/>
    <mergeCell ref="BL6:BQ6"/>
    <mergeCell ref="BL7:BL9"/>
    <mergeCell ref="BM7:BM9"/>
    <mergeCell ref="BN7:BN9"/>
    <mergeCell ref="BO7:BO9"/>
    <mergeCell ref="BP7:BQ9"/>
  </mergeCells>
  <pageMargins left="0.41" right="0.25" top="0.6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BL21"/>
  <sheetViews>
    <sheetView zoomScale="90" zoomScaleNormal="90" workbookViewId="0">
      <selection activeCell="I25" sqref="I25"/>
    </sheetView>
  </sheetViews>
  <sheetFormatPr baseColWidth="10" defaultRowHeight="15"/>
  <cols>
    <col min="1" max="1" width="3.28515625" style="20" bestFit="1" customWidth="1"/>
    <col min="2" max="2" width="13" style="20" customWidth="1"/>
    <col min="3" max="3" width="10.7109375" style="20" customWidth="1"/>
    <col min="4" max="4" width="18.85546875" style="20" customWidth="1"/>
    <col min="5" max="5" width="6.85546875" style="20" bestFit="1" customWidth="1"/>
    <col min="6" max="6" width="5.42578125" style="25" bestFit="1" customWidth="1"/>
    <col min="7" max="7" width="4.85546875" style="39" bestFit="1" customWidth="1"/>
    <col min="8" max="8" width="0.85546875" style="1" customWidth="1"/>
    <col min="9" max="9" width="23.4257812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6" style="1" customWidth="1"/>
    <col min="15" max="15" width="0.85546875" style="4" customWidth="1"/>
    <col min="16" max="17" width="7.85546875" style="104" customWidth="1"/>
    <col min="18" max="18" width="7.5703125" style="1" customWidth="1"/>
    <col min="19" max="19" width="6.140625" style="1" customWidth="1"/>
    <col min="20" max="20" width="6.28515625" style="1" customWidth="1"/>
    <col min="21" max="21" width="4" style="1" customWidth="1"/>
    <col min="22" max="22" width="0.85546875" style="4" customWidth="1"/>
    <col min="23" max="23" width="7.85546875" style="1" customWidth="1"/>
    <col min="24" max="24" width="6.140625" style="1" customWidth="1"/>
    <col min="25" max="25" width="6.28515625" style="1" customWidth="1"/>
    <col min="26" max="26" width="10.28515625" style="1" customWidth="1"/>
    <col min="27" max="27" width="0.85546875" style="4" customWidth="1"/>
    <col min="28" max="29" width="7.85546875" style="104" customWidth="1"/>
    <col min="30" max="30" width="7.5703125" style="1" customWidth="1"/>
    <col min="31" max="31" width="6.140625" style="1" customWidth="1"/>
    <col min="32" max="32" width="6.28515625" style="1" customWidth="1"/>
    <col min="33" max="33" width="4" style="1" customWidth="1"/>
    <col min="34" max="34" width="0.85546875" style="4" customWidth="1"/>
    <col min="35" max="36" width="7.85546875" style="104" customWidth="1"/>
    <col min="37" max="37" width="7.5703125" style="1" customWidth="1"/>
    <col min="38" max="38" width="6.140625" style="1" customWidth="1"/>
    <col min="39" max="39" width="6.28515625" style="1" customWidth="1"/>
    <col min="40" max="40" width="4" style="1" customWidth="1"/>
    <col min="41" max="41" width="0.85546875" style="4" customWidth="1"/>
    <col min="42" max="43" width="7.85546875" style="104" customWidth="1"/>
    <col min="44" max="44" width="7.5703125" style="1" customWidth="1"/>
    <col min="45" max="45" width="6.140625" style="1" customWidth="1"/>
    <col min="46" max="46" width="6.28515625" style="1" customWidth="1"/>
    <col min="47" max="47" width="4" style="1" customWidth="1"/>
    <col min="48" max="48" width="0.85546875" style="4" customWidth="1"/>
    <col min="49" max="49" width="7.85546875" style="1" customWidth="1"/>
    <col min="50" max="50" width="6.140625" style="1" customWidth="1"/>
    <col min="51" max="51" width="6.28515625" style="1" customWidth="1"/>
    <col min="52" max="52" width="9.7109375" style="1" customWidth="1"/>
    <col min="53" max="53" width="0.85546875" style="4" customWidth="1"/>
    <col min="54" max="54" width="7.85546875" style="1" customWidth="1"/>
    <col min="55" max="55" width="6.140625" style="1" customWidth="1"/>
    <col min="56" max="56" width="6.28515625" style="1" customWidth="1"/>
    <col min="57" max="57" width="9.7109375" style="1" customWidth="1"/>
    <col min="58" max="58" width="0.85546875" style="4" customWidth="1"/>
    <col min="59" max="60" width="7.85546875" style="104" customWidth="1"/>
    <col min="61" max="61" width="7.5703125" style="1" customWidth="1"/>
    <col min="62" max="62" width="6.140625" style="1" customWidth="1"/>
    <col min="63" max="63" width="6.28515625" style="1" customWidth="1"/>
    <col min="64" max="64" width="4" style="1" customWidth="1"/>
    <col min="65" max="16384" width="11.42578125" style="1"/>
  </cols>
  <sheetData>
    <row r="1" spans="1:64" ht="15.75" customHeight="1" thickTop="1">
      <c r="A1" s="245"/>
      <c r="B1" s="246"/>
      <c r="C1" s="246"/>
      <c r="D1" s="246"/>
      <c r="E1" s="246"/>
      <c r="F1" s="246"/>
      <c r="G1" s="246"/>
      <c r="H1" s="246"/>
      <c r="I1" s="247"/>
      <c r="K1" s="231"/>
      <c r="L1" s="231"/>
      <c r="M1" s="231"/>
      <c r="N1" s="231"/>
      <c r="W1" s="231"/>
      <c r="X1" s="231"/>
      <c r="Y1" s="231"/>
      <c r="Z1" s="231"/>
      <c r="AW1" s="231"/>
      <c r="AX1" s="231"/>
      <c r="AY1" s="231"/>
      <c r="AZ1" s="231"/>
      <c r="BB1" s="231"/>
      <c r="BC1" s="231"/>
      <c r="BD1" s="231"/>
      <c r="BE1" s="231"/>
    </row>
    <row r="2" spans="1:64">
      <c r="A2" s="248"/>
      <c r="B2" s="249"/>
      <c r="C2" s="249"/>
      <c r="D2" s="249"/>
      <c r="E2" s="249"/>
      <c r="F2" s="249"/>
      <c r="G2" s="249"/>
      <c r="H2" s="249"/>
      <c r="I2" s="250"/>
      <c r="K2" s="231"/>
      <c r="L2" s="231"/>
      <c r="M2" s="231"/>
      <c r="N2" s="231"/>
      <c r="W2" s="231"/>
      <c r="X2" s="231"/>
      <c r="Y2" s="231"/>
      <c r="Z2" s="231"/>
      <c r="AW2" s="231"/>
      <c r="AX2" s="231"/>
      <c r="AY2" s="231"/>
      <c r="AZ2" s="231"/>
      <c r="BB2" s="231"/>
      <c r="BC2" s="231"/>
      <c r="BD2" s="231"/>
      <c r="BE2" s="231"/>
    </row>
    <row r="3" spans="1:64">
      <c r="A3" s="248"/>
      <c r="B3" s="249"/>
      <c r="C3" s="249"/>
      <c r="D3" s="249"/>
      <c r="E3" s="249"/>
      <c r="F3" s="249"/>
      <c r="G3" s="249"/>
      <c r="H3" s="249"/>
      <c r="I3" s="250"/>
    </row>
    <row r="4" spans="1:64" ht="15.75" thickBot="1">
      <c r="A4" s="251"/>
      <c r="B4" s="252"/>
      <c r="C4" s="252"/>
      <c r="D4" s="252"/>
      <c r="E4" s="252"/>
      <c r="F4" s="252"/>
      <c r="G4" s="252"/>
      <c r="H4" s="252"/>
      <c r="I4" s="253"/>
      <c r="K4" s="232" t="s">
        <v>164</v>
      </c>
      <c r="L4" s="233"/>
      <c r="M4" s="233"/>
      <c r="N4" s="234"/>
      <c r="P4" s="228" t="s">
        <v>198</v>
      </c>
      <c r="Q4" s="229"/>
      <c r="R4" s="229"/>
      <c r="S4" s="229"/>
      <c r="T4" s="229"/>
      <c r="U4" s="230"/>
      <c r="W4" s="232" t="s">
        <v>226</v>
      </c>
      <c r="X4" s="233"/>
      <c r="Y4" s="233"/>
      <c r="Z4" s="234"/>
      <c r="AB4" s="228" t="s">
        <v>245</v>
      </c>
      <c r="AC4" s="229"/>
      <c r="AD4" s="229"/>
      <c r="AE4" s="229"/>
      <c r="AF4" s="229"/>
      <c r="AG4" s="230"/>
      <c r="AI4" s="228" t="s">
        <v>251</v>
      </c>
      <c r="AJ4" s="229"/>
      <c r="AK4" s="229"/>
      <c r="AL4" s="229"/>
      <c r="AM4" s="229"/>
      <c r="AN4" s="230"/>
      <c r="AP4" s="228" t="s">
        <v>256</v>
      </c>
      <c r="AQ4" s="229"/>
      <c r="AR4" s="229"/>
      <c r="AS4" s="229"/>
      <c r="AT4" s="229"/>
      <c r="AU4" s="230"/>
      <c r="AW4" s="222" t="s">
        <v>262</v>
      </c>
      <c r="AX4" s="223"/>
      <c r="AY4" s="223"/>
      <c r="AZ4" s="224"/>
      <c r="BB4" s="222" t="s">
        <v>264</v>
      </c>
      <c r="BC4" s="223"/>
      <c r="BD4" s="223"/>
      <c r="BE4" s="224"/>
      <c r="BG4" s="205" t="s">
        <v>296</v>
      </c>
      <c r="BH4" s="206"/>
      <c r="BI4" s="206"/>
      <c r="BJ4" s="206"/>
      <c r="BK4" s="206"/>
      <c r="BL4" s="207"/>
    </row>
    <row r="5" spans="1:64" ht="16.5" thickTop="1">
      <c r="B5" s="272" t="s">
        <v>69</v>
      </c>
      <c r="C5" s="230"/>
      <c r="H5" s="5"/>
      <c r="I5" s="15" t="s">
        <v>3</v>
      </c>
      <c r="J5" s="121"/>
      <c r="K5" s="208" t="s">
        <v>36</v>
      </c>
      <c r="L5" s="209"/>
      <c r="M5" s="209"/>
      <c r="N5" s="210"/>
      <c r="O5" s="17"/>
      <c r="P5" s="208" t="s">
        <v>210</v>
      </c>
      <c r="Q5" s="209"/>
      <c r="R5" s="209"/>
      <c r="S5" s="209"/>
      <c r="T5" s="209"/>
      <c r="U5" s="210"/>
      <c r="V5" s="17"/>
      <c r="W5" s="208" t="s">
        <v>36</v>
      </c>
      <c r="X5" s="209"/>
      <c r="Y5" s="209"/>
      <c r="Z5" s="210"/>
      <c r="AA5" s="124"/>
      <c r="AB5" s="208" t="s">
        <v>210</v>
      </c>
      <c r="AC5" s="209"/>
      <c r="AD5" s="209"/>
      <c r="AE5" s="209"/>
      <c r="AF5" s="209"/>
      <c r="AG5" s="210"/>
      <c r="AH5" s="124"/>
      <c r="AI5" s="208" t="s">
        <v>194</v>
      </c>
      <c r="AJ5" s="209"/>
      <c r="AK5" s="209"/>
      <c r="AL5" s="209"/>
      <c r="AM5" s="209"/>
      <c r="AN5" s="210"/>
      <c r="AO5" s="124"/>
      <c r="AP5" s="208" t="s">
        <v>210</v>
      </c>
      <c r="AQ5" s="209"/>
      <c r="AR5" s="209"/>
      <c r="AS5" s="209"/>
      <c r="AT5" s="209"/>
      <c r="AU5" s="210"/>
      <c r="AV5" s="17"/>
      <c r="AW5" s="208" t="s">
        <v>289</v>
      </c>
      <c r="AX5" s="209"/>
      <c r="AY5" s="209"/>
      <c r="AZ5" s="210"/>
      <c r="BA5" s="17"/>
      <c r="BB5" s="208" t="s">
        <v>289</v>
      </c>
      <c r="BC5" s="209"/>
      <c r="BD5" s="209"/>
      <c r="BE5" s="210"/>
      <c r="BF5" s="124"/>
      <c r="BG5" s="208" t="s">
        <v>210</v>
      </c>
      <c r="BH5" s="209"/>
      <c r="BI5" s="209"/>
      <c r="BJ5" s="209"/>
      <c r="BK5" s="209"/>
      <c r="BL5" s="210"/>
    </row>
    <row r="6" spans="1:64">
      <c r="D6" s="55" t="s">
        <v>304</v>
      </c>
      <c r="H6" s="5"/>
      <c r="I6" s="16" t="s">
        <v>9</v>
      </c>
      <c r="J6" s="125"/>
      <c r="K6" s="211" t="s">
        <v>188</v>
      </c>
      <c r="L6" s="212"/>
      <c r="M6" s="212"/>
      <c r="N6" s="213"/>
      <c r="O6" s="18"/>
      <c r="P6" s="211" t="s">
        <v>211</v>
      </c>
      <c r="Q6" s="212"/>
      <c r="R6" s="212"/>
      <c r="S6" s="212"/>
      <c r="T6" s="212"/>
      <c r="U6" s="213"/>
      <c r="V6" s="18"/>
      <c r="W6" s="211" t="s">
        <v>232</v>
      </c>
      <c r="X6" s="212"/>
      <c r="Y6" s="212"/>
      <c r="Z6" s="213"/>
      <c r="AA6" s="125"/>
      <c r="AB6" s="211" t="s">
        <v>242</v>
      </c>
      <c r="AC6" s="212"/>
      <c r="AD6" s="212"/>
      <c r="AE6" s="212"/>
      <c r="AF6" s="212"/>
      <c r="AG6" s="213"/>
      <c r="AH6" s="125"/>
      <c r="AI6" s="211" t="s">
        <v>252</v>
      </c>
      <c r="AJ6" s="212"/>
      <c r="AK6" s="212"/>
      <c r="AL6" s="212"/>
      <c r="AM6" s="212"/>
      <c r="AN6" s="213"/>
      <c r="AO6" s="125"/>
      <c r="AP6" s="211" t="s">
        <v>257</v>
      </c>
      <c r="AQ6" s="212"/>
      <c r="AR6" s="212"/>
      <c r="AS6" s="212"/>
      <c r="AT6" s="212"/>
      <c r="AU6" s="213"/>
      <c r="AV6" s="18"/>
      <c r="AW6" s="211" t="s">
        <v>263</v>
      </c>
      <c r="AX6" s="212"/>
      <c r="AY6" s="212"/>
      <c r="AZ6" s="213"/>
      <c r="BA6" s="18"/>
      <c r="BB6" s="211" t="s">
        <v>270</v>
      </c>
      <c r="BC6" s="212"/>
      <c r="BD6" s="212"/>
      <c r="BE6" s="213"/>
      <c r="BF6" s="125"/>
      <c r="BG6" s="211" t="s">
        <v>298</v>
      </c>
      <c r="BH6" s="212"/>
      <c r="BI6" s="212"/>
      <c r="BJ6" s="212"/>
      <c r="BK6" s="212"/>
      <c r="BL6" s="213"/>
    </row>
    <row r="7" spans="1:64" ht="15" customHeight="1">
      <c r="D7" s="59" t="s">
        <v>305</v>
      </c>
      <c r="E7" s="23" t="s">
        <v>17</v>
      </c>
      <c r="G7" s="27"/>
      <c r="H7" s="6"/>
      <c r="I7" s="254" t="s">
        <v>5</v>
      </c>
      <c r="J7" s="128"/>
      <c r="K7" s="225" t="s">
        <v>24</v>
      </c>
      <c r="L7" s="219" t="s">
        <v>4</v>
      </c>
      <c r="M7" s="219" t="s">
        <v>35</v>
      </c>
      <c r="N7" s="219"/>
      <c r="O7" s="13"/>
      <c r="P7" s="214" t="s">
        <v>195</v>
      </c>
      <c r="Q7" s="217" t="s">
        <v>196</v>
      </c>
      <c r="R7" s="219" t="s">
        <v>197</v>
      </c>
      <c r="S7" s="219" t="s">
        <v>4</v>
      </c>
      <c r="T7" s="219" t="s">
        <v>35</v>
      </c>
      <c r="U7" s="219"/>
      <c r="V7" s="13"/>
      <c r="W7" s="225" t="s">
        <v>24</v>
      </c>
      <c r="X7" s="219" t="s">
        <v>4</v>
      </c>
      <c r="Y7" s="219" t="s">
        <v>35</v>
      </c>
      <c r="Z7" s="219"/>
      <c r="AA7" s="122"/>
      <c r="AB7" s="214" t="s">
        <v>195</v>
      </c>
      <c r="AC7" s="217" t="s">
        <v>196</v>
      </c>
      <c r="AD7" s="219" t="s">
        <v>197</v>
      </c>
      <c r="AE7" s="219" t="s">
        <v>4</v>
      </c>
      <c r="AF7" s="219" t="s">
        <v>35</v>
      </c>
      <c r="AG7" s="219"/>
      <c r="AH7" s="122"/>
      <c r="AI7" s="214" t="s">
        <v>195</v>
      </c>
      <c r="AJ7" s="217" t="s">
        <v>196</v>
      </c>
      <c r="AK7" s="219" t="s">
        <v>197</v>
      </c>
      <c r="AL7" s="219" t="s">
        <v>4</v>
      </c>
      <c r="AM7" s="219" t="s">
        <v>35</v>
      </c>
      <c r="AN7" s="219"/>
      <c r="AO7" s="122"/>
      <c r="AP7" s="214" t="s">
        <v>195</v>
      </c>
      <c r="AQ7" s="217" t="s">
        <v>196</v>
      </c>
      <c r="AR7" s="219" t="s">
        <v>197</v>
      </c>
      <c r="AS7" s="219" t="s">
        <v>4</v>
      </c>
      <c r="AT7" s="219" t="s">
        <v>35</v>
      </c>
      <c r="AU7" s="219"/>
      <c r="AV7" s="13"/>
      <c r="AW7" s="225" t="s">
        <v>24</v>
      </c>
      <c r="AX7" s="219" t="s">
        <v>4</v>
      </c>
      <c r="AY7" s="219" t="s">
        <v>35</v>
      </c>
      <c r="AZ7" s="219"/>
      <c r="BA7" s="13"/>
      <c r="BB7" s="225" t="s">
        <v>24</v>
      </c>
      <c r="BC7" s="219" t="s">
        <v>4</v>
      </c>
      <c r="BD7" s="219" t="s">
        <v>35</v>
      </c>
      <c r="BE7" s="219"/>
      <c r="BF7" s="122"/>
      <c r="BG7" s="214" t="s">
        <v>195</v>
      </c>
      <c r="BH7" s="217" t="s">
        <v>196</v>
      </c>
      <c r="BI7" s="219" t="s">
        <v>197</v>
      </c>
      <c r="BJ7" s="219" t="s">
        <v>4</v>
      </c>
      <c r="BK7" s="219" t="s">
        <v>35</v>
      </c>
      <c r="BL7" s="219"/>
    </row>
    <row r="8" spans="1:64" ht="15" customHeight="1">
      <c r="B8" s="257" t="s">
        <v>11</v>
      </c>
      <c r="C8" s="257" t="s">
        <v>12</v>
      </c>
      <c r="D8" s="257" t="s">
        <v>14</v>
      </c>
      <c r="E8" s="257" t="s">
        <v>13</v>
      </c>
      <c r="F8" s="259" t="s">
        <v>15</v>
      </c>
      <c r="G8" s="261" t="s">
        <v>16</v>
      </c>
      <c r="H8" s="7"/>
      <c r="I8" s="271"/>
      <c r="J8" s="129"/>
      <c r="K8" s="226"/>
      <c r="L8" s="221"/>
      <c r="M8" s="221"/>
      <c r="N8" s="221"/>
      <c r="O8" s="14"/>
      <c r="P8" s="215"/>
      <c r="Q8" s="218"/>
      <c r="R8" s="220"/>
      <c r="S8" s="221"/>
      <c r="T8" s="221"/>
      <c r="U8" s="221"/>
      <c r="V8" s="14"/>
      <c r="W8" s="226"/>
      <c r="X8" s="221"/>
      <c r="Y8" s="221"/>
      <c r="Z8" s="221"/>
      <c r="AA8" s="123"/>
      <c r="AB8" s="215"/>
      <c r="AC8" s="218"/>
      <c r="AD8" s="220"/>
      <c r="AE8" s="221"/>
      <c r="AF8" s="221"/>
      <c r="AG8" s="221"/>
      <c r="AH8" s="123"/>
      <c r="AI8" s="215"/>
      <c r="AJ8" s="218"/>
      <c r="AK8" s="220"/>
      <c r="AL8" s="221"/>
      <c r="AM8" s="221"/>
      <c r="AN8" s="221"/>
      <c r="AO8" s="123"/>
      <c r="AP8" s="215"/>
      <c r="AQ8" s="218"/>
      <c r="AR8" s="220"/>
      <c r="AS8" s="221"/>
      <c r="AT8" s="221"/>
      <c r="AU8" s="221"/>
      <c r="AV8" s="14"/>
      <c r="AW8" s="226"/>
      <c r="AX8" s="221"/>
      <c r="AY8" s="221"/>
      <c r="AZ8" s="221"/>
      <c r="BA8" s="14"/>
      <c r="BB8" s="226"/>
      <c r="BC8" s="221"/>
      <c r="BD8" s="221"/>
      <c r="BE8" s="221"/>
      <c r="BF8" s="123"/>
      <c r="BG8" s="215"/>
      <c r="BH8" s="218"/>
      <c r="BI8" s="220"/>
      <c r="BJ8" s="221"/>
      <c r="BK8" s="221"/>
      <c r="BL8" s="221"/>
    </row>
    <row r="9" spans="1:64" ht="15" customHeight="1">
      <c r="B9" s="258"/>
      <c r="C9" s="258"/>
      <c r="D9" s="258"/>
      <c r="E9" s="258"/>
      <c r="F9" s="260"/>
      <c r="G9" s="262"/>
      <c r="H9" s="7"/>
      <c r="I9" s="271"/>
      <c r="J9" s="129"/>
      <c r="K9" s="227"/>
      <c r="L9" s="221"/>
      <c r="M9" s="221"/>
      <c r="N9" s="221"/>
      <c r="O9" s="131"/>
      <c r="P9" s="216"/>
      <c r="Q9" s="218"/>
      <c r="R9" s="220"/>
      <c r="S9" s="221"/>
      <c r="T9" s="221"/>
      <c r="U9" s="221"/>
      <c r="V9" s="132"/>
      <c r="W9" s="227"/>
      <c r="X9" s="221"/>
      <c r="Y9" s="221"/>
      <c r="Z9" s="221"/>
      <c r="AA9" s="123"/>
      <c r="AB9" s="216"/>
      <c r="AC9" s="218"/>
      <c r="AD9" s="220"/>
      <c r="AE9" s="221"/>
      <c r="AF9" s="221"/>
      <c r="AG9" s="221"/>
      <c r="AH9" s="123"/>
      <c r="AI9" s="216"/>
      <c r="AJ9" s="218"/>
      <c r="AK9" s="220"/>
      <c r="AL9" s="221"/>
      <c r="AM9" s="221"/>
      <c r="AN9" s="221"/>
      <c r="AO9" s="123"/>
      <c r="AP9" s="216"/>
      <c r="AQ9" s="218"/>
      <c r="AR9" s="220"/>
      <c r="AS9" s="221"/>
      <c r="AT9" s="221"/>
      <c r="AU9" s="221"/>
      <c r="AV9" s="14"/>
      <c r="AW9" s="227"/>
      <c r="AX9" s="221"/>
      <c r="AY9" s="221"/>
      <c r="AZ9" s="221"/>
      <c r="BA9" s="14"/>
      <c r="BB9" s="227"/>
      <c r="BC9" s="221"/>
      <c r="BD9" s="221"/>
      <c r="BE9" s="221"/>
      <c r="BF9" s="123"/>
      <c r="BG9" s="216"/>
      <c r="BH9" s="218"/>
      <c r="BI9" s="220"/>
      <c r="BJ9" s="221"/>
      <c r="BK9" s="221"/>
      <c r="BL9" s="221"/>
    </row>
    <row r="10" spans="1:64" ht="15" customHeight="1">
      <c r="A10" s="21">
        <v>1</v>
      </c>
      <c r="B10" s="83" t="s">
        <v>212</v>
      </c>
      <c r="C10" s="43" t="s">
        <v>213</v>
      </c>
      <c r="D10" s="31" t="s">
        <v>214</v>
      </c>
      <c r="E10" s="44">
        <v>2012</v>
      </c>
      <c r="F10" s="46">
        <v>12</v>
      </c>
      <c r="G10" s="56">
        <v>10.199999999999999</v>
      </c>
      <c r="H10" s="5"/>
      <c r="I10" s="200">
        <f>SUM(M10+T10+Y10+AF10+AM10+AT10+AW10+BB10+BK10)</f>
        <v>861</v>
      </c>
      <c r="J10" s="130"/>
      <c r="K10" s="183"/>
      <c r="L10" s="79"/>
      <c r="M10" s="49"/>
      <c r="N10" s="9"/>
      <c r="O10" s="131"/>
      <c r="P10" s="183">
        <v>88</v>
      </c>
      <c r="Q10" s="183">
        <v>84</v>
      </c>
      <c r="R10" s="10">
        <f>SUM(P10:Q10)</f>
        <v>172</v>
      </c>
      <c r="S10" s="8">
        <v>1</v>
      </c>
      <c r="T10" s="105">
        <v>135</v>
      </c>
      <c r="U10" s="11" t="s">
        <v>1</v>
      </c>
      <c r="V10" s="12"/>
      <c r="W10" s="183">
        <v>81</v>
      </c>
      <c r="X10" s="79">
        <v>1</v>
      </c>
      <c r="Y10" s="37">
        <v>100</v>
      </c>
      <c r="Z10" s="9" t="s">
        <v>1</v>
      </c>
      <c r="AA10" s="97"/>
      <c r="AB10" s="42">
        <v>81</v>
      </c>
      <c r="AC10" s="42">
        <v>78</v>
      </c>
      <c r="AD10" s="10">
        <f>SUM(AB10:AC10)</f>
        <v>159</v>
      </c>
      <c r="AE10" s="110">
        <v>1</v>
      </c>
      <c r="AF10" s="38">
        <v>135</v>
      </c>
      <c r="AG10" s="11" t="s">
        <v>1</v>
      </c>
      <c r="AH10" s="97"/>
      <c r="AI10" s="183"/>
      <c r="AJ10" s="183"/>
      <c r="AK10" s="10"/>
      <c r="AL10" s="110"/>
      <c r="AM10" s="38"/>
      <c r="AN10" s="11"/>
      <c r="AO10" s="97"/>
      <c r="AP10" s="183">
        <v>81</v>
      </c>
      <c r="AQ10" s="183">
        <v>82</v>
      </c>
      <c r="AR10" s="10">
        <f>SUM(AP10:AQ10)</f>
        <v>163</v>
      </c>
      <c r="AS10" s="110">
        <v>1</v>
      </c>
      <c r="AT10" s="38">
        <v>135</v>
      </c>
      <c r="AU10" s="11" t="s">
        <v>1</v>
      </c>
      <c r="AV10" s="12"/>
      <c r="AW10" s="182">
        <v>86</v>
      </c>
      <c r="AX10" s="37">
        <v>1</v>
      </c>
      <c r="AY10" s="37">
        <v>100</v>
      </c>
      <c r="AZ10" s="9" t="s">
        <v>1</v>
      </c>
      <c r="BA10" s="12"/>
      <c r="BB10" s="182"/>
      <c r="BC10" s="37"/>
      <c r="BD10" s="37"/>
      <c r="BE10" s="9"/>
      <c r="BF10" s="97"/>
      <c r="BG10" s="174">
        <v>79</v>
      </c>
      <c r="BH10" s="179">
        <v>83</v>
      </c>
      <c r="BI10" s="10">
        <f>SUM(BG10:BH10)</f>
        <v>162</v>
      </c>
      <c r="BJ10" s="110">
        <v>1</v>
      </c>
      <c r="BK10" s="38">
        <v>270</v>
      </c>
      <c r="BL10" s="9" t="s">
        <v>1</v>
      </c>
    </row>
    <row r="11" spans="1:64" ht="15" customHeight="1">
      <c r="A11" s="21">
        <v>2</v>
      </c>
      <c r="B11" s="83" t="s">
        <v>169</v>
      </c>
      <c r="C11" s="32" t="s">
        <v>170</v>
      </c>
      <c r="D11" s="33" t="s">
        <v>171</v>
      </c>
      <c r="E11" s="44">
        <v>2012</v>
      </c>
      <c r="F11" s="29">
        <v>22.4</v>
      </c>
      <c r="G11" s="46">
        <v>14</v>
      </c>
      <c r="H11" s="5"/>
      <c r="I11" s="200">
        <f>SUM(M11+T11+Y11+AF11+AM11+AT11+AW11+BB11+BK11)</f>
        <v>595</v>
      </c>
      <c r="J11" s="140"/>
      <c r="K11" s="63">
        <v>92</v>
      </c>
      <c r="L11" s="79">
        <v>2</v>
      </c>
      <c r="M11" s="37">
        <v>70</v>
      </c>
      <c r="N11" s="9" t="s">
        <v>1</v>
      </c>
      <c r="O11" s="141"/>
      <c r="P11" s="183">
        <v>98</v>
      </c>
      <c r="Q11" s="183" t="s">
        <v>148</v>
      </c>
      <c r="R11" s="10"/>
      <c r="S11" s="8"/>
      <c r="T11" s="105"/>
      <c r="U11" s="11"/>
      <c r="V11" s="97"/>
      <c r="W11" s="117">
        <v>93</v>
      </c>
      <c r="X11" s="79">
        <v>4</v>
      </c>
      <c r="Y11" s="37">
        <v>51</v>
      </c>
      <c r="Z11" s="9" t="s">
        <v>1</v>
      </c>
      <c r="AA11" s="12"/>
      <c r="AB11" s="42"/>
      <c r="AC11" s="42"/>
      <c r="AD11" s="10"/>
      <c r="AE11" s="110"/>
      <c r="AF11" s="142"/>
      <c r="AG11" s="11"/>
      <c r="AH11" s="97"/>
      <c r="AI11" s="143">
        <v>85</v>
      </c>
      <c r="AJ11" s="143">
        <v>86</v>
      </c>
      <c r="AK11" s="10">
        <f>SUM(AI11:AJ11)</f>
        <v>171</v>
      </c>
      <c r="AL11" s="110">
        <v>1</v>
      </c>
      <c r="AM11" s="38">
        <v>135</v>
      </c>
      <c r="AN11" s="11" t="s">
        <v>1</v>
      </c>
      <c r="AO11" s="97"/>
      <c r="AP11" s="42"/>
      <c r="AQ11" s="42"/>
      <c r="AR11" s="10"/>
      <c r="AS11" s="110"/>
      <c r="AT11" s="38"/>
      <c r="AU11" s="11"/>
      <c r="AV11" s="12"/>
      <c r="AW11" s="103">
        <v>102</v>
      </c>
      <c r="AX11" s="37">
        <v>2</v>
      </c>
      <c r="AY11" s="37">
        <v>70</v>
      </c>
      <c r="AZ11" s="9" t="s">
        <v>1</v>
      </c>
      <c r="BA11" s="12"/>
      <c r="BB11" s="103">
        <v>75</v>
      </c>
      <c r="BC11" s="37">
        <v>1</v>
      </c>
      <c r="BD11" s="37">
        <v>100</v>
      </c>
      <c r="BE11" s="9" t="s">
        <v>1</v>
      </c>
      <c r="BF11" s="97"/>
      <c r="BG11" s="174">
        <v>92</v>
      </c>
      <c r="BH11" s="179">
        <v>86</v>
      </c>
      <c r="BI11" s="10">
        <f>SUM(BG11:BH11)</f>
        <v>178</v>
      </c>
      <c r="BJ11" s="110">
        <v>3</v>
      </c>
      <c r="BK11" s="38">
        <v>162</v>
      </c>
      <c r="BL11" s="9" t="s">
        <v>1</v>
      </c>
    </row>
    <row r="12" spans="1:64" ht="15" customHeight="1">
      <c r="A12" s="185" t="s">
        <v>303</v>
      </c>
      <c r="B12" s="151" t="s">
        <v>283</v>
      </c>
      <c r="C12" s="278" t="s">
        <v>57</v>
      </c>
      <c r="D12" s="30" t="s">
        <v>28</v>
      </c>
      <c r="E12" s="74">
        <v>2015</v>
      </c>
      <c r="F12" s="46">
        <v>22.8</v>
      </c>
      <c r="G12" s="46">
        <v>17.2</v>
      </c>
      <c r="H12" s="93"/>
      <c r="I12" s="200">
        <f>SUM(M12+T12+Y12+AF12+AM12+AT12+AW12+BB12)</f>
        <v>424</v>
      </c>
      <c r="J12" s="130"/>
      <c r="K12" s="63"/>
      <c r="L12" s="79"/>
      <c r="M12" s="49"/>
      <c r="N12" s="9"/>
      <c r="O12" s="131"/>
      <c r="P12" s="135"/>
      <c r="Q12" s="135"/>
      <c r="R12" s="10"/>
      <c r="S12" s="8"/>
      <c r="T12" s="105"/>
      <c r="U12" s="11"/>
      <c r="V12" s="116"/>
      <c r="W12" s="117">
        <v>82</v>
      </c>
      <c r="X12" s="79">
        <v>2</v>
      </c>
      <c r="Y12" s="37">
        <v>70</v>
      </c>
      <c r="Z12" s="9" t="s">
        <v>1</v>
      </c>
      <c r="AA12" s="97"/>
      <c r="AB12" s="183">
        <v>99</v>
      </c>
      <c r="AC12" s="183">
        <v>95</v>
      </c>
      <c r="AD12" s="10">
        <f>SUM(AB12:AC12)</f>
        <v>194</v>
      </c>
      <c r="AE12" s="110">
        <v>3</v>
      </c>
      <c r="AF12" s="38">
        <v>81</v>
      </c>
      <c r="AG12" s="11" t="s">
        <v>1</v>
      </c>
      <c r="AH12" s="12"/>
      <c r="AI12" s="143">
        <v>100</v>
      </c>
      <c r="AJ12" s="143">
        <v>93</v>
      </c>
      <c r="AK12" s="10">
        <f>SUM(AI12:AJ12)</f>
        <v>193</v>
      </c>
      <c r="AL12" s="110">
        <v>4</v>
      </c>
      <c r="AM12" s="38">
        <v>68</v>
      </c>
      <c r="AN12" s="11" t="s">
        <v>1</v>
      </c>
      <c r="AO12" s="12"/>
      <c r="AP12" s="42"/>
      <c r="AQ12" s="42"/>
      <c r="AR12" s="10"/>
      <c r="AS12" s="110"/>
      <c r="AT12" s="38"/>
      <c r="AU12" s="11"/>
      <c r="AV12" s="12"/>
      <c r="AW12" s="103">
        <v>107</v>
      </c>
      <c r="AX12" s="37">
        <v>4</v>
      </c>
      <c r="AY12" s="37">
        <v>51</v>
      </c>
      <c r="AZ12" s="9" t="s">
        <v>1</v>
      </c>
      <c r="BA12" s="12"/>
      <c r="BB12" s="103">
        <v>98</v>
      </c>
      <c r="BC12" s="37">
        <v>5</v>
      </c>
      <c r="BD12" s="37">
        <v>43</v>
      </c>
      <c r="BE12" s="9" t="s">
        <v>1</v>
      </c>
      <c r="BF12" s="97"/>
      <c r="BG12" s="183"/>
      <c r="BH12" s="179"/>
      <c r="BI12" s="10"/>
      <c r="BJ12" s="110"/>
      <c r="BK12" s="38"/>
      <c r="BL12" s="9" t="s">
        <v>1</v>
      </c>
    </row>
    <row r="13" spans="1:64" s="4" customFormat="1" ht="15.75" customHeight="1">
      <c r="A13" s="21">
        <v>3</v>
      </c>
      <c r="B13" s="81" t="s">
        <v>172</v>
      </c>
      <c r="C13" s="32" t="s">
        <v>173</v>
      </c>
      <c r="D13" s="33" t="s">
        <v>56</v>
      </c>
      <c r="E13" s="44">
        <v>2012</v>
      </c>
      <c r="F13" s="46">
        <v>24.1</v>
      </c>
      <c r="G13" s="46">
        <v>16.8</v>
      </c>
      <c r="H13" s="96"/>
      <c r="I13" s="19">
        <f t="shared" ref="I13:I21" si="0">SUM(M13+T13+Y13+AF13+AM13+AT13+AW13+BB13+BK13)</f>
        <v>403</v>
      </c>
      <c r="J13" s="140"/>
      <c r="K13" s="117"/>
      <c r="L13" s="79"/>
      <c r="M13" s="49"/>
      <c r="N13" s="11"/>
      <c r="O13" s="141"/>
      <c r="P13" s="144"/>
      <c r="Q13" s="144"/>
      <c r="R13" s="10"/>
      <c r="S13" s="8"/>
      <c r="T13" s="105"/>
      <c r="U13" s="11"/>
      <c r="V13" s="140"/>
      <c r="W13" s="117">
        <v>83</v>
      </c>
      <c r="X13" s="79">
        <v>3</v>
      </c>
      <c r="Y13" s="37">
        <v>60</v>
      </c>
      <c r="Z13" s="11" t="s">
        <v>1</v>
      </c>
      <c r="AA13" s="12"/>
      <c r="AB13" s="181"/>
      <c r="AC13" s="181"/>
      <c r="AD13" s="10"/>
      <c r="AE13" s="110"/>
      <c r="AF13" s="38"/>
      <c r="AG13" s="11"/>
      <c r="AH13" s="97"/>
      <c r="AI13" s="143">
        <v>101</v>
      </c>
      <c r="AJ13" s="143">
        <v>97</v>
      </c>
      <c r="AK13" s="10">
        <f>SUM(AI13:AJ13)</f>
        <v>198</v>
      </c>
      <c r="AL13" s="110">
        <v>5</v>
      </c>
      <c r="AM13" s="38">
        <v>57</v>
      </c>
      <c r="AN13" s="11" t="s">
        <v>1</v>
      </c>
      <c r="AO13" s="12"/>
      <c r="AP13" s="181"/>
      <c r="AQ13" s="181"/>
      <c r="AR13" s="10"/>
      <c r="AS13" s="110"/>
      <c r="AT13" s="38"/>
      <c r="AU13" s="11"/>
      <c r="AV13" s="12"/>
      <c r="AW13" s="103">
        <v>106</v>
      </c>
      <c r="AX13" s="8">
        <v>3</v>
      </c>
      <c r="AY13" s="37">
        <v>60</v>
      </c>
      <c r="AZ13" s="9" t="s">
        <v>1</v>
      </c>
      <c r="BA13" s="12"/>
      <c r="BB13" s="103">
        <v>86</v>
      </c>
      <c r="BC13" s="8">
        <v>3</v>
      </c>
      <c r="BD13" s="37">
        <v>60</v>
      </c>
      <c r="BE13" s="9" t="s">
        <v>1</v>
      </c>
      <c r="BF13" s="97"/>
      <c r="BG13" s="174">
        <v>95</v>
      </c>
      <c r="BH13" s="179">
        <v>105</v>
      </c>
      <c r="BI13" s="10">
        <f>SUM(BG13:BH13)</f>
        <v>200</v>
      </c>
      <c r="BJ13" s="110">
        <v>6</v>
      </c>
      <c r="BK13" s="38">
        <v>94</v>
      </c>
      <c r="BL13" s="9" t="s">
        <v>1</v>
      </c>
    </row>
    <row r="14" spans="1:64" s="4" customFormat="1" ht="15.75" customHeight="1">
      <c r="A14" s="185" t="s">
        <v>303</v>
      </c>
      <c r="B14" s="151" t="s">
        <v>217</v>
      </c>
      <c r="C14" s="278" t="s">
        <v>218</v>
      </c>
      <c r="D14" s="30" t="s">
        <v>111</v>
      </c>
      <c r="E14" s="74">
        <v>2015</v>
      </c>
      <c r="F14" s="46">
        <v>24.5</v>
      </c>
      <c r="G14" s="46">
        <v>23.7</v>
      </c>
      <c r="H14" s="96"/>
      <c r="I14" s="19">
        <f t="shared" si="0"/>
        <v>362</v>
      </c>
      <c r="J14" s="130"/>
      <c r="K14" s="117">
        <v>98</v>
      </c>
      <c r="L14" s="79">
        <v>3</v>
      </c>
      <c r="M14" s="37">
        <v>60</v>
      </c>
      <c r="N14" s="11" t="s">
        <v>1</v>
      </c>
      <c r="O14" s="131"/>
      <c r="P14" s="183"/>
      <c r="Q14" s="183"/>
      <c r="R14" s="10"/>
      <c r="S14" s="8"/>
      <c r="T14" s="105"/>
      <c r="U14" s="11"/>
      <c r="V14" s="97"/>
      <c r="W14" s="117"/>
      <c r="X14" s="79"/>
      <c r="Y14" s="37"/>
      <c r="Z14" s="11"/>
      <c r="AA14" s="97"/>
      <c r="AB14" s="181">
        <v>86</v>
      </c>
      <c r="AC14" s="181">
        <v>95</v>
      </c>
      <c r="AD14" s="10">
        <f>SUM(AB14:AC14)</f>
        <v>181</v>
      </c>
      <c r="AE14" s="110">
        <v>2</v>
      </c>
      <c r="AF14" s="38">
        <v>101</v>
      </c>
      <c r="AG14" s="11" t="s">
        <v>1</v>
      </c>
      <c r="AH14" s="12"/>
      <c r="AI14" s="143">
        <v>94</v>
      </c>
      <c r="AJ14" s="143">
        <v>90</v>
      </c>
      <c r="AK14" s="10">
        <f>SUM(AI14:AJ14)</f>
        <v>184</v>
      </c>
      <c r="AL14" s="110">
        <v>2</v>
      </c>
      <c r="AM14" s="38">
        <v>101</v>
      </c>
      <c r="AN14" s="11" t="s">
        <v>1</v>
      </c>
      <c r="AO14" s="97"/>
      <c r="AP14" s="181"/>
      <c r="AQ14" s="181"/>
      <c r="AR14" s="10"/>
      <c r="AS14" s="110"/>
      <c r="AT14" s="38"/>
      <c r="AU14" s="11"/>
      <c r="AV14" s="12"/>
      <c r="AW14" s="182"/>
      <c r="AX14" s="37"/>
      <c r="AY14" s="37"/>
      <c r="AZ14" s="9"/>
      <c r="BA14" s="12"/>
      <c r="BB14" s="182">
        <v>100</v>
      </c>
      <c r="BC14" s="37">
        <v>6</v>
      </c>
      <c r="BD14" s="37">
        <v>35</v>
      </c>
      <c r="BE14" s="9" t="s">
        <v>1</v>
      </c>
      <c r="BF14" s="12"/>
      <c r="BG14" s="183"/>
      <c r="BH14" s="179"/>
      <c r="BI14" s="10"/>
      <c r="BJ14" s="110"/>
      <c r="BK14" s="38"/>
      <c r="BL14" s="9" t="s">
        <v>1</v>
      </c>
    </row>
    <row r="15" spans="1:64" s="4" customFormat="1" ht="17.850000000000001" customHeight="1">
      <c r="A15" s="185" t="s">
        <v>303</v>
      </c>
      <c r="B15" s="279" t="s">
        <v>127</v>
      </c>
      <c r="C15" s="280" t="s">
        <v>126</v>
      </c>
      <c r="D15" s="71" t="s">
        <v>128</v>
      </c>
      <c r="E15" s="22">
        <v>2012</v>
      </c>
      <c r="F15" s="28">
        <v>26.5</v>
      </c>
      <c r="G15" s="54">
        <v>13.2</v>
      </c>
      <c r="H15" s="89"/>
      <c r="I15" s="19">
        <f t="shared" si="0"/>
        <v>303</v>
      </c>
      <c r="J15" s="12"/>
      <c r="K15" s="135"/>
      <c r="L15" s="79"/>
      <c r="M15" s="49"/>
      <c r="N15" s="11"/>
      <c r="O15" s="14"/>
      <c r="P15" s="181"/>
      <c r="Q15" s="181"/>
      <c r="R15" s="10"/>
      <c r="S15" s="8"/>
      <c r="T15" s="105"/>
      <c r="U15" s="11"/>
      <c r="V15" s="12"/>
      <c r="W15" s="135"/>
      <c r="X15" s="79"/>
      <c r="Y15" s="49"/>
      <c r="Z15" s="11"/>
      <c r="AA15" s="12"/>
      <c r="AB15" s="183"/>
      <c r="AC15" s="183"/>
      <c r="AD15" s="10"/>
      <c r="AE15" s="8"/>
      <c r="AF15" s="178"/>
      <c r="AG15" s="11"/>
      <c r="AH15" s="97"/>
      <c r="AI15" s="143"/>
      <c r="AJ15" s="143"/>
      <c r="AK15" s="10"/>
      <c r="AL15" s="110"/>
      <c r="AM15" s="38"/>
      <c r="AN15" s="11"/>
      <c r="AO15" s="97"/>
      <c r="AP15" s="183">
        <v>88</v>
      </c>
      <c r="AQ15" s="183">
        <v>94</v>
      </c>
      <c r="AR15" s="10">
        <f>SUM(AP15:AQ15)</f>
        <v>182</v>
      </c>
      <c r="AS15" s="110">
        <v>2</v>
      </c>
      <c r="AT15" s="38">
        <v>101</v>
      </c>
      <c r="AU15" s="11" t="s">
        <v>1</v>
      </c>
      <c r="AV15" s="12"/>
      <c r="AW15" s="103"/>
      <c r="AX15" s="8"/>
      <c r="AY15" s="37"/>
      <c r="AZ15" s="11"/>
      <c r="BA15" s="12"/>
      <c r="BB15" s="103"/>
      <c r="BC15" s="8"/>
      <c r="BD15" s="37"/>
      <c r="BE15" s="9"/>
      <c r="BF15" s="97"/>
      <c r="BG15" s="174">
        <v>91</v>
      </c>
      <c r="BH15" s="179">
        <v>80</v>
      </c>
      <c r="BI15" s="10">
        <f>SUM(BG15:BH15)</f>
        <v>171</v>
      </c>
      <c r="BJ15" s="110">
        <v>2</v>
      </c>
      <c r="BK15" s="38">
        <v>202</v>
      </c>
      <c r="BL15" s="9" t="s">
        <v>1</v>
      </c>
    </row>
    <row r="16" spans="1:64" s="4" customFormat="1" ht="15.75" customHeight="1">
      <c r="A16" s="21">
        <v>4</v>
      </c>
      <c r="B16" s="83" t="s">
        <v>233</v>
      </c>
      <c r="C16" s="43" t="s">
        <v>234</v>
      </c>
      <c r="D16" s="31" t="s">
        <v>235</v>
      </c>
      <c r="E16" s="44">
        <v>2012</v>
      </c>
      <c r="F16" s="29">
        <v>22.8</v>
      </c>
      <c r="G16" s="46">
        <v>19.5</v>
      </c>
      <c r="H16" s="127"/>
      <c r="I16" s="19">
        <f t="shared" si="0"/>
        <v>282</v>
      </c>
      <c r="J16" s="97"/>
      <c r="K16" s="183">
        <v>89</v>
      </c>
      <c r="L16" s="79">
        <v>1</v>
      </c>
      <c r="M16" s="37">
        <v>100</v>
      </c>
      <c r="N16" s="11" t="s">
        <v>1</v>
      </c>
      <c r="O16" s="123"/>
      <c r="P16" s="42"/>
      <c r="Q16" s="42"/>
      <c r="R16" s="10"/>
      <c r="S16" s="8"/>
      <c r="T16" s="105"/>
      <c r="U16" s="11"/>
      <c r="V16" s="97"/>
      <c r="W16" s="183"/>
      <c r="X16" s="79"/>
      <c r="Y16" s="37"/>
      <c r="Z16" s="11"/>
      <c r="AA16" s="97"/>
      <c r="AB16" s="183"/>
      <c r="AC16" s="183"/>
      <c r="AD16" s="10"/>
      <c r="AE16" s="110"/>
      <c r="AF16" s="37"/>
      <c r="AG16" s="11"/>
      <c r="AH16" s="97"/>
      <c r="AI16" s="183"/>
      <c r="AJ16" s="183"/>
      <c r="AK16" s="10"/>
      <c r="AL16" s="110"/>
      <c r="AM16" s="38"/>
      <c r="AN16" s="11"/>
      <c r="AO16" s="12"/>
      <c r="AP16" s="183">
        <v>101</v>
      </c>
      <c r="AQ16" s="183">
        <v>102</v>
      </c>
      <c r="AR16" s="10">
        <f>SUM(AP16:AQ16)</f>
        <v>203</v>
      </c>
      <c r="AS16" s="110">
        <v>4</v>
      </c>
      <c r="AT16" s="38">
        <v>68</v>
      </c>
      <c r="AU16" s="11" t="s">
        <v>1</v>
      </c>
      <c r="AV16" s="12"/>
      <c r="AW16" s="182"/>
      <c r="AX16" s="8"/>
      <c r="AY16" s="37"/>
      <c r="AZ16" s="11"/>
      <c r="BA16" s="12"/>
      <c r="BB16" s="182"/>
      <c r="BC16" s="8"/>
      <c r="BD16" s="37"/>
      <c r="BE16" s="11"/>
      <c r="BF16" s="97"/>
      <c r="BG16" s="174">
        <v>96</v>
      </c>
      <c r="BH16" s="179">
        <v>99</v>
      </c>
      <c r="BI16" s="10">
        <f>SUM(BG16:BH16)</f>
        <v>195</v>
      </c>
      <c r="BJ16" s="110">
        <v>5</v>
      </c>
      <c r="BK16" s="38">
        <v>114</v>
      </c>
      <c r="BL16" s="9" t="s">
        <v>1</v>
      </c>
    </row>
    <row r="17" spans="1:64" s="4" customFormat="1" ht="15.75">
      <c r="A17" s="21">
        <v>5</v>
      </c>
      <c r="B17" s="83" t="s">
        <v>259</v>
      </c>
      <c r="C17" s="43" t="s">
        <v>25</v>
      </c>
      <c r="D17" s="31" t="s">
        <v>236</v>
      </c>
      <c r="E17" s="44">
        <v>2012</v>
      </c>
      <c r="F17" s="46">
        <v>24</v>
      </c>
      <c r="G17" s="46">
        <v>21.6</v>
      </c>
      <c r="H17" s="127"/>
      <c r="I17" s="19">
        <f t="shared" si="0"/>
        <v>260</v>
      </c>
      <c r="J17" s="97"/>
      <c r="K17" s="181"/>
      <c r="L17" s="79"/>
      <c r="M17" s="49"/>
      <c r="N17" s="11"/>
      <c r="O17" s="123"/>
      <c r="P17" s="181"/>
      <c r="Q17" s="181"/>
      <c r="R17" s="10"/>
      <c r="S17" s="8"/>
      <c r="T17" s="105"/>
      <c r="U17" s="11"/>
      <c r="V17" s="97"/>
      <c r="W17" s="181">
        <v>95</v>
      </c>
      <c r="X17" s="79">
        <v>5</v>
      </c>
      <c r="Y17" s="37">
        <v>43</v>
      </c>
      <c r="Z17" s="11" t="s">
        <v>1</v>
      </c>
      <c r="AA17" s="97"/>
      <c r="AB17" s="181"/>
      <c r="AC17" s="181"/>
      <c r="AD17" s="10"/>
      <c r="AE17" s="110"/>
      <c r="AF17" s="37"/>
      <c r="AG17" s="11"/>
      <c r="AH17" s="97"/>
      <c r="AI17" s="181"/>
      <c r="AJ17" s="181"/>
      <c r="AK17" s="10"/>
      <c r="AL17" s="110"/>
      <c r="AM17" s="38"/>
      <c r="AN17" s="11"/>
      <c r="AO17" s="97"/>
      <c r="AP17" s="181">
        <v>99</v>
      </c>
      <c r="AQ17" s="181">
        <v>94</v>
      </c>
      <c r="AR17" s="10">
        <f>SUM(AP17:AQ17)</f>
        <v>193</v>
      </c>
      <c r="AS17" s="110">
        <v>3</v>
      </c>
      <c r="AT17" s="38">
        <v>81</v>
      </c>
      <c r="AU17" s="11" t="s">
        <v>1</v>
      </c>
      <c r="AV17" s="12"/>
      <c r="AW17" s="103"/>
      <c r="AX17" s="8"/>
      <c r="AY17" s="37"/>
      <c r="AZ17" s="9"/>
      <c r="BA17" s="12"/>
      <c r="BB17" s="103"/>
      <c r="BC17" s="8"/>
      <c r="BD17" s="37"/>
      <c r="BE17" s="9"/>
      <c r="BF17" s="97"/>
      <c r="BG17" s="174">
        <v>91</v>
      </c>
      <c r="BH17" s="179">
        <v>91</v>
      </c>
      <c r="BI17" s="10">
        <f>SUM(BG17:BH17)</f>
        <v>182</v>
      </c>
      <c r="BJ17" s="110">
        <v>4</v>
      </c>
      <c r="BK17" s="38">
        <v>136</v>
      </c>
      <c r="BL17" s="9"/>
    </row>
    <row r="18" spans="1:64" s="4" customFormat="1" ht="15.75">
      <c r="A18" s="185" t="s">
        <v>303</v>
      </c>
      <c r="B18" s="151" t="s">
        <v>243</v>
      </c>
      <c r="C18" s="278" t="s">
        <v>50</v>
      </c>
      <c r="D18" s="30" t="s">
        <v>244</v>
      </c>
      <c r="E18" s="44">
        <v>2012</v>
      </c>
      <c r="F18" s="46">
        <v>24</v>
      </c>
      <c r="G18" s="46">
        <v>26.1</v>
      </c>
      <c r="H18" s="127"/>
      <c r="I18" s="19">
        <f t="shared" si="0"/>
        <v>225</v>
      </c>
      <c r="J18" s="12"/>
      <c r="K18" s="135"/>
      <c r="L18" s="79"/>
      <c r="M18" s="49"/>
      <c r="N18" s="11"/>
      <c r="O18" s="14"/>
      <c r="P18" s="137"/>
      <c r="Q18" s="137"/>
      <c r="R18" s="10"/>
      <c r="S18" s="8"/>
      <c r="T18" s="105"/>
      <c r="U18" s="11"/>
      <c r="V18" s="12"/>
      <c r="W18" s="135"/>
      <c r="X18" s="79"/>
      <c r="Y18" s="49"/>
      <c r="Z18" s="11"/>
      <c r="AA18" s="12"/>
      <c r="AB18" s="137">
        <v>102</v>
      </c>
      <c r="AC18" s="137">
        <v>97</v>
      </c>
      <c r="AD18" s="10">
        <f>SUM(AB18:AC18)</f>
        <v>199</v>
      </c>
      <c r="AE18" s="110">
        <v>5</v>
      </c>
      <c r="AF18" s="105">
        <v>57</v>
      </c>
      <c r="AG18" s="11" t="s">
        <v>1</v>
      </c>
      <c r="AH18" s="97"/>
      <c r="AI18" s="143">
        <v>95</v>
      </c>
      <c r="AJ18" s="143">
        <v>94</v>
      </c>
      <c r="AK18" s="10">
        <f>SUM(AI18:AJ18)</f>
        <v>189</v>
      </c>
      <c r="AL18" s="110">
        <v>3</v>
      </c>
      <c r="AM18" s="38">
        <v>81</v>
      </c>
      <c r="AN18" s="11" t="s">
        <v>1</v>
      </c>
      <c r="AO18" s="97"/>
      <c r="AP18" s="144"/>
      <c r="AQ18" s="144"/>
      <c r="AR18" s="10"/>
      <c r="AS18" s="110"/>
      <c r="AT18" s="38"/>
      <c r="AU18" s="11"/>
      <c r="AV18" s="12"/>
      <c r="AW18" s="103"/>
      <c r="AX18" s="37"/>
      <c r="AY18" s="37"/>
      <c r="AZ18" s="11"/>
      <c r="BA18" s="12"/>
      <c r="BB18" s="103">
        <v>87</v>
      </c>
      <c r="BC18" s="37">
        <v>4</v>
      </c>
      <c r="BD18" s="37">
        <v>51</v>
      </c>
      <c r="BE18" s="11" t="s">
        <v>1</v>
      </c>
      <c r="BF18" s="97"/>
      <c r="BG18" s="179"/>
      <c r="BH18" s="179"/>
      <c r="BI18" s="10"/>
      <c r="BJ18" s="110"/>
      <c r="BK18" s="38"/>
      <c r="BL18" s="9"/>
    </row>
    <row r="19" spans="1:64" s="4" customFormat="1" ht="15.75">
      <c r="A19" s="185" t="s">
        <v>303</v>
      </c>
      <c r="B19" s="151" t="s">
        <v>27</v>
      </c>
      <c r="C19" s="278" t="s">
        <v>26</v>
      </c>
      <c r="D19" s="30" t="s">
        <v>28</v>
      </c>
      <c r="E19" s="74">
        <v>2013</v>
      </c>
      <c r="F19" s="46">
        <v>45</v>
      </c>
      <c r="G19" s="46">
        <v>21.7</v>
      </c>
      <c r="H19" s="127"/>
      <c r="I19" s="19">
        <f t="shared" si="0"/>
        <v>200</v>
      </c>
      <c r="J19" s="12"/>
      <c r="K19" s="135"/>
      <c r="L19" s="79"/>
      <c r="M19" s="49"/>
      <c r="N19" s="11"/>
      <c r="O19" s="14"/>
      <c r="P19" s="152"/>
      <c r="Q19" s="152"/>
      <c r="R19" s="10"/>
      <c r="S19" s="8"/>
      <c r="T19" s="105"/>
      <c r="U19" s="11"/>
      <c r="V19" s="12"/>
      <c r="W19" s="135"/>
      <c r="X19" s="79"/>
      <c r="Y19" s="49"/>
      <c r="Z19" s="11"/>
      <c r="AA19" s="12"/>
      <c r="AB19" s="181">
        <v>102</v>
      </c>
      <c r="AC19" s="181">
        <v>96</v>
      </c>
      <c r="AD19" s="10">
        <f>SUM(AB19:AC19)</f>
        <v>198</v>
      </c>
      <c r="AE19" s="110">
        <v>4</v>
      </c>
      <c r="AF19" s="105">
        <v>68</v>
      </c>
      <c r="AG19" s="11" t="s">
        <v>1</v>
      </c>
      <c r="AH19" s="97"/>
      <c r="AI19" s="143">
        <v>104</v>
      </c>
      <c r="AJ19" s="143">
        <v>111</v>
      </c>
      <c r="AK19" s="10">
        <f>SUM(AI19:AJ19)</f>
        <v>215</v>
      </c>
      <c r="AL19" s="110">
        <v>6</v>
      </c>
      <c r="AM19" s="38">
        <v>47</v>
      </c>
      <c r="AN19" s="11" t="s">
        <v>1</v>
      </c>
      <c r="AO19" s="12"/>
      <c r="AP19" s="144"/>
      <c r="AQ19" s="144"/>
      <c r="AR19" s="10"/>
      <c r="AS19" s="110"/>
      <c r="AT19" s="38"/>
      <c r="AU19" s="11"/>
      <c r="AV19" s="12"/>
      <c r="AW19" s="182"/>
      <c r="AX19" s="8"/>
      <c r="AY19" s="37"/>
      <c r="AZ19" s="11"/>
      <c r="BA19" s="12"/>
      <c r="BB19" s="182">
        <v>85</v>
      </c>
      <c r="BC19" s="8">
        <v>2</v>
      </c>
      <c r="BD19" s="37">
        <v>70</v>
      </c>
      <c r="BE19" s="11" t="s">
        <v>1</v>
      </c>
      <c r="BF19" s="97"/>
      <c r="BG19" s="181"/>
      <c r="BH19" s="179"/>
      <c r="BI19" s="10"/>
      <c r="BJ19" s="110"/>
      <c r="BK19" s="38"/>
      <c r="BL19" s="9"/>
    </row>
    <row r="20" spans="1:64" s="4" customFormat="1" ht="15.75">
      <c r="A20" s="185" t="s">
        <v>303</v>
      </c>
      <c r="B20" s="202" t="s">
        <v>184</v>
      </c>
      <c r="C20" s="281" t="s">
        <v>185</v>
      </c>
      <c r="D20" s="80" t="s">
        <v>71</v>
      </c>
      <c r="E20" s="57">
        <v>2012</v>
      </c>
      <c r="F20" s="29">
        <v>38</v>
      </c>
      <c r="G20" s="82">
        <v>30.6</v>
      </c>
      <c r="H20" s="5"/>
      <c r="I20" s="19">
        <f t="shared" si="0"/>
        <v>82</v>
      </c>
      <c r="J20" s="97"/>
      <c r="K20" s="87"/>
      <c r="L20" s="87"/>
      <c r="M20" s="87"/>
      <c r="N20" s="87"/>
      <c r="P20" s="42"/>
      <c r="Q20" s="42"/>
      <c r="R20" s="87"/>
      <c r="S20" s="87"/>
      <c r="T20" s="87"/>
      <c r="U20" s="87"/>
      <c r="W20" s="87"/>
      <c r="X20" s="87"/>
      <c r="Y20" s="87"/>
      <c r="Z20" s="87"/>
      <c r="AB20" s="42"/>
      <c r="AC20" s="42"/>
      <c r="AD20" s="87"/>
      <c r="AE20" s="87"/>
      <c r="AF20" s="87"/>
      <c r="AG20" s="87"/>
      <c r="AI20" s="42"/>
      <c r="AJ20" s="42"/>
      <c r="AK20" s="87"/>
      <c r="AL20" s="87"/>
      <c r="AM20" s="171"/>
      <c r="AN20" s="87"/>
      <c r="AP20" s="42"/>
      <c r="AQ20" s="42"/>
      <c r="AR20" s="87"/>
      <c r="AS20" s="87"/>
      <c r="AT20" s="171"/>
      <c r="AU20" s="87"/>
      <c r="AW20" s="87"/>
      <c r="AX20" s="87"/>
      <c r="AY20" s="87"/>
      <c r="AZ20" s="95"/>
      <c r="BB20" s="87"/>
      <c r="BC20" s="87"/>
      <c r="BD20" s="87"/>
      <c r="BE20" s="95"/>
      <c r="BF20" s="97"/>
      <c r="BG20" s="174">
        <v>98</v>
      </c>
      <c r="BH20" s="179">
        <v>103</v>
      </c>
      <c r="BI20" s="10">
        <f>SUM(BG20:BH20)</f>
        <v>201</v>
      </c>
      <c r="BJ20" s="110">
        <v>7</v>
      </c>
      <c r="BK20" s="38">
        <v>82</v>
      </c>
      <c r="BL20" s="9"/>
    </row>
    <row r="21" spans="1:64" ht="15.75">
      <c r="A21" s="185" t="s">
        <v>303</v>
      </c>
      <c r="B21" s="279" t="s">
        <v>95</v>
      </c>
      <c r="C21" s="282" t="s">
        <v>63</v>
      </c>
      <c r="D21" s="72" t="s">
        <v>47</v>
      </c>
      <c r="E21" s="73">
        <v>2013</v>
      </c>
      <c r="F21" s="28">
        <v>46</v>
      </c>
      <c r="G21" s="54">
        <v>46</v>
      </c>
      <c r="H21" s="5"/>
      <c r="I21" s="19">
        <f t="shared" si="0"/>
        <v>47</v>
      </c>
      <c r="J21" s="12"/>
      <c r="K21" s="90"/>
      <c r="L21" s="188"/>
      <c r="M21" s="91"/>
      <c r="N21" s="92"/>
      <c r="O21" s="14"/>
      <c r="P21" s="90"/>
      <c r="Q21" s="90"/>
      <c r="R21" s="106"/>
      <c r="S21" s="107"/>
      <c r="T21" s="108"/>
      <c r="U21" s="92"/>
      <c r="V21" s="12"/>
      <c r="W21" s="90"/>
      <c r="X21" s="188"/>
      <c r="Y21" s="91"/>
      <c r="Z21" s="92"/>
      <c r="AA21" s="12"/>
      <c r="AB21" s="90">
        <v>100</v>
      </c>
      <c r="AC21" s="90">
        <v>103</v>
      </c>
      <c r="AD21" s="106">
        <f>SUM(AB21:AC21)</f>
        <v>203</v>
      </c>
      <c r="AE21" s="114">
        <v>6</v>
      </c>
      <c r="AF21" s="108">
        <v>47</v>
      </c>
      <c r="AG21" s="92" t="s">
        <v>1</v>
      </c>
      <c r="AH21" s="97"/>
      <c r="AI21" s="90"/>
      <c r="AJ21" s="90"/>
      <c r="AK21" s="106"/>
      <c r="AL21" s="114"/>
      <c r="AM21" s="108"/>
      <c r="AN21" s="92"/>
      <c r="AO21" s="12"/>
      <c r="AP21" s="90"/>
      <c r="AQ21" s="90"/>
      <c r="AR21" s="106"/>
      <c r="AS21" s="114"/>
      <c r="AT21" s="108"/>
      <c r="AU21" s="92"/>
      <c r="AV21" s="12"/>
      <c r="AW21" s="139"/>
      <c r="AX21" s="107"/>
      <c r="AY21" s="187"/>
      <c r="AZ21" s="92"/>
      <c r="BA21" s="12"/>
      <c r="BB21" s="139"/>
      <c r="BC21" s="107"/>
      <c r="BD21" s="187"/>
      <c r="BE21" s="92"/>
      <c r="BF21" s="97"/>
      <c r="BG21" s="181"/>
      <c r="BH21" s="179"/>
      <c r="BI21" s="10"/>
      <c r="BJ21" s="110"/>
      <c r="BK21" s="38"/>
      <c r="BL21" s="9"/>
    </row>
  </sheetData>
  <sortState ref="B10:BK21">
    <sortCondition descending="1" ref="I10:I21"/>
  </sortState>
  <mergeCells count="77">
    <mergeCell ref="BB1:BE2"/>
    <mergeCell ref="BB4:BE4"/>
    <mergeCell ref="BB5:BE5"/>
    <mergeCell ref="BB6:BE6"/>
    <mergeCell ref="BB7:BB9"/>
    <mergeCell ref="BC7:BC9"/>
    <mergeCell ref="BD7:BE9"/>
    <mergeCell ref="AP4:AU4"/>
    <mergeCell ref="AP5:AU5"/>
    <mergeCell ref="AP6:AU6"/>
    <mergeCell ref="AP7:AP9"/>
    <mergeCell ref="AQ7:AQ9"/>
    <mergeCell ref="AR7:AR9"/>
    <mergeCell ref="AS7:AS9"/>
    <mergeCell ref="AT7:AU9"/>
    <mergeCell ref="P4:U4"/>
    <mergeCell ref="P5:U5"/>
    <mergeCell ref="P6:U6"/>
    <mergeCell ref="P7:P9"/>
    <mergeCell ref="Q7:Q9"/>
    <mergeCell ref="R7:R9"/>
    <mergeCell ref="S7:S9"/>
    <mergeCell ref="T7:U9"/>
    <mergeCell ref="A1:I4"/>
    <mergeCell ref="B8:B9"/>
    <mergeCell ref="C8:C9"/>
    <mergeCell ref="D8:D9"/>
    <mergeCell ref="E8:E9"/>
    <mergeCell ref="F8:F9"/>
    <mergeCell ref="G8:G9"/>
    <mergeCell ref="B5:C5"/>
    <mergeCell ref="I7:I9"/>
    <mergeCell ref="K1:N2"/>
    <mergeCell ref="K4:N4"/>
    <mergeCell ref="K5:N5"/>
    <mergeCell ref="K6:N6"/>
    <mergeCell ref="K7:K9"/>
    <mergeCell ref="L7:L9"/>
    <mergeCell ref="M7:N9"/>
    <mergeCell ref="W1:Z2"/>
    <mergeCell ref="W4:Z4"/>
    <mergeCell ref="W5:Z5"/>
    <mergeCell ref="W6:Z6"/>
    <mergeCell ref="W7:W9"/>
    <mergeCell ref="X7:X9"/>
    <mergeCell ref="Y7:Z9"/>
    <mergeCell ref="AB4:AG4"/>
    <mergeCell ref="AB5:AG5"/>
    <mergeCell ref="AB6:AG6"/>
    <mergeCell ref="AB7:AB9"/>
    <mergeCell ref="AC7:AC9"/>
    <mergeCell ref="AD7:AD9"/>
    <mergeCell ref="AE7:AE9"/>
    <mergeCell ref="AF7:AG9"/>
    <mergeCell ref="AI4:AN4"/>
    <mergeCell ref="AI5:AN5"/>
    <mergeCell ref="AI6:AN6"/>
    <mergeCell ref="AI7:AI9"/>
    <mergeCell ref="AJ7:AJ9"/>
    <mergeCell ref="AK7:AK9"/>
    <mergeCell ref="AL7:AL9"/>
    <mergeCell ref="AM7:AN9"/>
    <mergeCell ref="AW1:AZ2"/>
    <mergeCell ref="AW4:AZ4"/>
    <mergeCell ref="AW5:AZ5"/>
    <mergeCell ref="AW6:AZ6"/>
    <mergeCell ref="AW7:AW9"/>
    <mergeCell ref="AX7:AX9"/>
    <mergeCell ref="AY7:AZ9"/>
    <mergeCell ref="BG4:BL4"/>
    <mergeCell ref="BG5:BL5"/>
    <mergeCell ref="BG6:BL6"/>
    <mergeCell ref="BG7:BG9"/>
    <mergeCell ref="BH7:BH9"/>
    <mergeCell ref="BI7:BI9"/>
    <mergeCell ref="BJ7:BJ9"/>
    <mergeCell ref="BK7:BL9"/>
  </mergeCells>
  <pageMargins left="0.41" right="0.25" top="0.6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BJ42"/>
  <sheetViews>
    <sheetView zoomScale="98" zoomScaleNormal="98" workbookViewId="0">
      <selection activeCell="A7" sqref="A7"/>
    </sheetView>
  </sheetViews>
  <sheetFormatPr baseColWidth="10" defaultRowHeight="15"/>
  <cols>
    <col min="1" max="1" width="3" style="20" bestFit="1" customWidth="1"/>
    <col min="2" max="2" width="17.85546875" style="20" customWidth="1"/>
    <col min="3" max="3" width="10.7109375" style="20" customWidth="1"/>
    <col min="4" max="4" width="18.5703125" style="20" customWidth="1"/>
    <col min="5" max="5" width="6.85546875" style="20" bestFit="1" customWidth="1"/>
    <col min="6" max="6" width="5.42578125" style="25" bestFit="1" customWidth="1"/>
    <col min="7" max="7" width="4.85546875" style="39" bestFit="1" customWidth="1"/>
    <col min="8" max="8" width="0.85546875" style="1" customWidth="1"/>
    <col min="9" max="9" width="23.4257812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6" style="1" customWidth="1"/>
    <col min="15" max="15" width="0.85546875" style="4" customWidth="1"/>
    <col min="16" max="16" width="7.85546875" style="1" customWidth="1"/>
    <col min="17" max="17" width="6.140625" style="1" customWidth="1"/>
    <col min="18" max="18" width="6.28515625" style="1" customWidth="1"/>
    <col min="19" max="19" width="6" style="1" customWidth="1"/>
    <col min="20" max="20" width="0.85546875" style="4" customWidth="1"/>
    <col min="21" max="22" width="7.85546875" style="104" customWidth="1"/>
    <col min="23" max="23" width="7.5703125" style="1" customWidth="1"/>
    <col min="24" max="24" width="6.140625" style="1" customWidth="1"/>
    <col min="25" max="25" width="6.28515625" style="1" customWidth="1"/>
    <col min="26" max="26" width="4" style="1" customWidth="1"/>
    <col min="27" max="27" width="0.85546875" style="4" customWidth="1"/>
    <col min="28" max="28" width="7.85546875" style="1" customWidth="1"/>
    <col min="29" max="29" width="6.140625" style="1" customWidth="1"/>
    <col min="30" max="30" width="6.28515625" style="1" customWidth="1"/>
    <col min="31" max="31" width="9.140625" style="1" customWidth="1"/>
    <col min="32" max="32" width="0.85546875" style="4" customWidth="1"/>
    <col min="33" max="34" width="7.85546875" style="104" customWidth="1"/>
    <col min="35" max="35" width="7.5703125" style="1" customWidth="1"/>
    <col min="36" max="36" width="6.140625" style="1" customWidth="1"/>
    <col min="37" max="37" width="6.28515625" style="1" customWidth="1"/>
    <col min="38" max="38" width="4" style="1" customWidth="1"/>
    <col min="39" max="39" width="0.85546875" style="4" customWidth="1"/>
    <col min="40" max="41" width="7.85546875" style="104" customWidth="1"/>
    <col min="42" max="42" width="7.5703125" style="1" customWidth="1"/>
    <col min="43" max="43" width="6.140625" style="1" customWidth="1"/>
    <col min="44" max="44" width="6.28515625" style="1" customWidth="1"/>
    <col min="45" max="45" width="4" style="1" customWidth="1"/>
    <col min="46" max="46" width="0.85546875" style="4" customWidth="1"/>
    <col min="47" max="47" width="7.85546875" style="1" customWidth="1"/>
    <col min="48" max="48" width="6.140625" style="1" customWidth="1"/>
    <col min="49" max="49" width="6.28515625" style="1" customWidth="1"/>
    <col min="50" max="50" width="9.7109375" style="1" customWidth="1"/>
    <col min="51" max="51" width="0.85546875" style="4" customWidth="1"/>
    <col min="52" max="52" width="7.85546875" style="1" customWidth="1"/>
    <col min="53" max="53" width="6.140625" style="1" customWidth="1"/>
    <col min="54" max="54" width="6.28515625" style="1" customWidth="1"/>
    <col min="55" max="55" width="9.7109375" style="1" customWidth="1"/>
    <col min="56" max="56" width="0.85546875" style="4" customWidth="1"/>
    <col min="57" max="58" width="7.85546875" style="104" customWidth="1"/>
    <col min="59" max="59" width="7.5703125" style="1" customWidth="1"/>
    <col min="60" max="60" width="6.140625" style="1" customWidth="1"/>
    <col min="61" max="61" width="6.28515625" style="1" customWidth="1"/>
    <col min="62" max="62" width="4" style="1" customWidth="1"/>
    <col min="63" max="16384" width="11.42578125" style="1"/>
  </cols>
  <sheetData>
    <row r="1" spans="1:62" ht="15.75" customHeight="1" thickTop="1">
      <c r="A1" s="245"/>
      <c r="B1" s="246"/>
      <c r="C1" s="246"/>
      <c r="D1" s="246"/>
      <c r="E1" s="246"/>
      <c r="F1" s="246"/>
      <c r="G1" s="246"/>
      <c r="H1" s="246"/>
      <c r="I1" s="247"/>
      <c r="K1" s="231"/>
      <c r="L1" s="231"/>
      <c r="M1" s="231"/>
      <c r="N1" s="231"/>
      <c r="P1" s="231"/>
      <c r="Q1" s="231"/>
      <c r="R1" s="231"/>
      <c r="S1" s="231"/>
      <c r="AB1" s="231"/>
      <c r="AC1" s="231"/>
      <c r="AD1" s="231"/>
      <c r="AE1" s="231"/>
      <c r="AU1" s="231"/>
      <c r="AV1" s="231"/>
      <c r="AW1" s="231"/>
      <c r="AX1" s="231"/>
      <c r="AZ1" s="231"/>
      <c r="BA1" s="231"/>
      <c r="BB1" s="231"/>
      <c r="BC1" s="231"/>
    </row>
    <row r="2" spans="1:62">
      <c r="A2" s="248"/>
      <c r="B2" s="249"/>
      <c r="C2" s="249"/>
      <c r="D2" s="249"/>
      <c r="E2" s="249"/>
      <c r="F2" s="249"/>
      <c r="G2" s="249"/>
      <c r="H2" s="249"/>
      <c r="I2" s="250"/>
      <c r="K2" s="231"/>
      <c r="L2" s="231"/>
      <c r="M2" s="231"/>
      <c r="N2" s="231"/>
      <c r="P2" s="231"/>
      <c r="Q2" s="231"/>
      <c r="R2" s="231"/>
      <c r="S2" s="231"/>
      <c r="AB2" s="231"/>
      <c r="AC2" s="231"/>
      <c r="AD2" s="231"/>
      <c r="AE2" s="231"/>
      <c r="AU2" s="231"/>
      <c r="AV2" s="231"/>
      <c r="AW2" s="231"/>
      <c r="AX2" s="231"/>
      <c r="AZ2" s="231"/>
      <c r="BA2" s="231"/>
      <c r="BB2" s="231"/>
      <c r="BC2" s="231"/>
    </row>
    <row r="3" spans="1:62">
      <c r="A3" s="248"/>
      <c r="B3" s="249"/>
      <c r="C3" s="249"/>
      <c r="D3" s="249"/>
      <c r="E3" s="249"/>
      <c r="F3" s="249"/>
      <c r="G3" s="249"/>
      <c r="H3" s="249"/>
      <c r="I3" s="250"/>
    </row>
    <row r="4" spans="1:62" ht="15.75" thickBot="1">
      <c r="A4" s="251"/>
      <c r="B4" s="252"/>
      <c r="C4" s="252"/>
      <c r="D4" s="252"/>
      <c r="E4" s="252"/>
      <c r="F4" s="252"/>
      <c r="G4" s="252"/>
      <c r="H4" s="252"/>
      <c r="I4" s="253"/>
      <c r="K4" s="232" t="s">
        <v>64</v>
      </c>
      <c r="L4" s="233"/>
      <c r="M4" s="233"/>
      <c r="N4" s="234"/>
      <c r="P4" s="222" t="s">
        <v>164</v>
      </c>
      <c r="Q4" s="223"/>
      <c r="R4" s="223"/>
      <c r="S4" s="224"/>
      <c r="U4" s="228" t="s">
        <v>198</v>
      </c>
      <c r="V4" s="229"/>
      <c r="W4" s="229"/>
      <c r="X4" s="229"/>
      <c r="Y4" s="229"/>
      <c r="Z4" s="230"/>
      <c r="AB4" s="232" t="s">
        <v>226</v>
      </c>
      <c r="AC4" s="233"/>
      <c r="AD4" s="233"/>
      <c r="AE4" s="234"/>
      <c r="AG4" s="228" t="s">
        <v>245</v>
      </c>
      <c r="AH4" s="229"/>
      <c r="AI4" s="229"/>
      <c r="AJ4" s="229"/>
      <c r="AK4" s="229"/>
      <c r="AL4" s="230"/>
      <c r="AN4" s="228" t="s">
        <v>256</v>
      </c>
      <c r="AO4" s="229"/>
      <c r="AP4" s="229"/>
      <c r="AQ4" s="229"/>
      <c r="AR4" s="229"/>
      <c r="AS4" s="230"/>
      <c r="AU4" s="222" t="s">
        <v>262</v>
      </c>
      <c r="AV4" s="223"/>
      <c r="AW4" s="223"/>
      <c r="AX4" s="224"/>
      <c r="AZ4" s="222" t="s">
        <v>264</v>
      </c>
      <c r="BA4" s="223"/>
      <c r="BB4" s="223"/>
      <c r="BC4" s="224"/>
      <c r="BE4" s="205" t="s">
        <v>296</v>
      </c>
      <c r="BF4" s="206"/>
      <c r="BG4" s="206"/>
      <c r="BH4" s="206"/>
      <c r="BI4" s="206"/>
      <c r="BJ4" s="207"/>
    </row>
    <row r="5" spans="1:62" ht="16.5" thickTop="1">
      <c r="B5" s="272" t="s">
        <v>69</v>
      </c>
      <c r="C5" s="230"/>
      <c r="H5" s="5"/>
      <c r="I5" s="15" t="s">
        <v>3</v>
      </c>
      <c r="J5" s="124"/>
      <c r="K5" s="208" t="s">
        <v>36</v>
      </c>
      <c r="L5" s="209"/>
      <c r="M5" s="209"/>
      <c r="N5" s="210"/>
      <c r="O5" s="124"/>
      <c r="P5" s="208" t="s">
        <v>36</v>
      </c>
      <c r="Q5" s="209"/>
      <c r="R5" s="209"/>
      <c r="S5" s="210"/>
      <c r="T5" s="124"/>
      <c r="U5" s="208" t="s">
        <v>210</v>
      </c>
      <c r="V5" s="209"/>
      <c r="W5" s="209"/>
      <c r="X5" s="209"/>
      <c r="Y5" s="209"/>
      <c r="Z5" s="210"/>
      <c r="AA5" s="124"/>
      <c r="AB5" s="208" t="s">
        <v>36</v>
      </c>
      <c r="AC5" s="209"/>
      <c r="AD5" s="209"/>
      <c r="AE5" s="210"/>
      <c r="AF5" s="124"/>
      <c r="AG5" s="208" t="s">
        <v>210</v>
      </c>
      <c r="AH5" s="209"/>
      <c r="AI5" s="209"/>
      <c r="AJ5" s="209"/>
      <c r="AK5" s="209"/>
      <c r="AL5" s="210"/>
      <c r="AM5" s="124"/>
      <c r="AN5" s="208" t="s">
        <v>210</v>
      </c>
      <c r="AO5" s="209"/>
      <c r="AP5" s="209"/>
      <c r="AQ5" s="209"/>
      <c r="AR5" s="209"/>
      <c r="AS5" s="210"/>
      <c r="AT5" s="17"/>
      <c r="AU5" s="208" t="s">
        <v>289</v>
      </c>
      <c r="AV5" s="209"/>
      <c r="AW5" s="209"/>
      <c r="AX5" s="210"/>
      <c r="AY5" s="17"/>
      <c r="AZ5" s="208" t="s">
        <v>289</v>
      </c>
      <c r="BA5" s="209"/>
      <c r="BB5" s="209"/>
      <c r="BC5" s="210"/>
      <c r="BD5" s="124"/>
      <c r="BE5" s="208" t="s">
        <v>210</v>
      </c>
      <c r="BF5" s="209"/>
      <c r="BG5" s="209"/>
      <c r="BH5" s="209"/>
      <c r="BI5" s="209"/>
      <c r="BJ5" s="210"/>
    </row>
    <row r="6" spans="1:62">
      <c r="D6" s="45" t="s">
        <v>302</v>
      </c>
      <c r="H6" s="5"/>
      <c r="I6" s="16" t="s">
        <v>10</v>
      </c>
      <c r="J6" s="125"/>
      <c r="K6" s="211" t="s">
        <v>124</v>
      </c>
      <c r="L6" s="212"/>
      <c r="M6" s="212"/>
      <c r="N6" s="213"/>
      <c r="O6" s="125"/>
      <c r="P6" s="211" t="s">
        <v>183</v>
      </c>
      <c r="Q6" s="212"/>
      <c r="R6" s="212"/>
      <c r="S6" s="213"/>
      <c r="T6" s="125"/>
      <c r="U6" s="211" t="s">
        <v>215</v>
      </c>
      <c r="V6" s="212"/>
      <c r="W6" s="212"/>
      <c r="X6" s="212"/>
      <c r="Y6" s="212"/>
      <c r="Z6" s="213"/>
      <c r="AA6" s="125"/>
      <c r="AB6" s="211" t="s">
        <v>227</v>
      </c>
      <c r="AC6" s="212"/>
      <c r="AD6" s="212"/>
      <c r="AE6" s="213"/>
      <c r="AF6" s="125"/>
      <c r="AG6" s="211" t="s">
        <v>241</v>
      </c>
      <c r="AH6" s="212"/>
      <c r="AI6" s="212"/>
      <c r="AJ6" s="212"/>
      <c r="AK6" s="212"/>
      <c r="AL6" s="213"/>
      <c r="AM6" s="125"/>
      <c r="AN6" s="211" t="s">
        <v>258</v>
      </c>
      <c r="AO6" s="212"/>
      <c r="AP6" s="212"/>
      <c r="AQ6" s="212"/>
      <c r="AR6" s="212"/>
      <c r="AS6" s="213"/>
      <c r="AT6" s="18"/>
      <c r="AU6" s="211" t="s">
        <v>263</v>
      </c>
      <c r="AV6" s="212"/>
      <c r="AW6" s="212"/>
      <c r="AX6" s="213"/>
      <c r="AY6" s="18"/>
      <c r="AZ6" s="211" t="s">
        <v>270</v>
      </c>
      <c r="BA6" s="212"/>
      <c r="BB6" s="212"/>
      <c r="BC6" s="213"/>
      <c r="BD6" s="125"/>
      <c r="BE6" s="211" t="s">
        <v>297</v>
      </c>
      <c r="BF6" s="212"/>
      <c r="BG6" s="212"/>
      <c r="BH6" s="212"/>
      <c r="BI6" s="212"/>
      <c r="BJ6" s="213"/>
    </row>
    <row r="7" spans="1:62" ht="13.5" customHeight="1">
      <c r="D7" s="60">
        <v>24</v>
      </c>
      <c r="E7" s="23" t="s">
        <v>17</v>
      </c>
      <c r="G7" s="27"/>
      <c r="H7" s="6"/>
      <c r="I7" s="254" t="s">
        <v>5</v>
      </c>
      <c r="J7" s="122"/>
      <c r="K7" s="225" t="s">
        <v>24</v>
      </c>
      <c r="L7" s="219" t="s">
        <v>4</v>
      </c>
      <c r="M7" s="219" t="s">
        <v>35</v>
      </c>
      <c r="N7" s="219"/>
      <c r="O7" s="122"/>
      <c r="P7" s="225" t="s">
        <v>24</v>
      </c>
      <c r="Q7" s="219" t="s">
        <v>4</v>
      </c>
      <c r="R7" s="219" t="s">
        <v>35</v>
      </c>
      <c r="S7" s="219"/>
      <c r="T7" s="122"/>
      <c r="U7" s="214" t="s">
        <v>195</v>
      </c>
      <c r="V7" s="217" t="s">
        <v>196</v>
      </c>
      <c r="W7" s="219" t="s">
        <v>197</v>
      </c>
      <c r="X7" s="219" t="s">
        <v>4</v>
      </c>
      <c r="Y7" s="219" t="s">
        <v>35</v>
      </c>
      <c r="Z7" s="219"/>
      <c r="AA7" s="122"/>
      <c r="AB7" s="225" t="s">
        <v>24</v>
      </c>
      <c r="AC7" s="219" t="s">
        <v>4</v>
      </c>
      <c r="AD7" s="219" t="s">
        <v>35</v>
      </c>
      <c r="AE7" s="219"/>
      <c r="AF7" s="122"/>
      <c r="AG7" s="214" t="s">
        <v>195</v>
      </c>
      <c r="AH7" s="217" t="s">
        <v>196</v>
      </c>
      <c r="AI7" s="219" t="s">
        <v>197</v>
      </c>
      <c r="AJ7" s="219" t="s">
        <v>4</v>
      </c>
      <c r="AK7" s="219" t="s">
        <v>35</v>
      </c>
      <c r="AL7" s="219"/>
      <c r="AM7" s="122"/>
      <c r="AN7" s="214" t="s">
        <v>195</v>
      </c>
      <c r="AO7" s="217" t="s">
        <v>196</v>
      </c>
      <c r="AP7" s="219" t="s">
        <v>197</v>
      </c>
      <c r="AQ7" s="219" t="s">
        <v>4</v>
      </c>
      <c r="AR7" s="219" t="s">
        <v>35</v>
      </c>
      <c r="AS7" s="219"/>
      <c r="AT7" s="13"/>
      <c r="AU7" s="225" t="s">
        <v>24</v>
      </c>
      <c r="AV7" s="219" t="s">
        <v>4</v>
      </c>
      <c r="AW7" s="219" t="s">
        <v>35</v>
      </c>
      <c r="AX7" s="219"/>
      <c r="AY7" s="13"/>
      <c r="AZ7" s="225" t="s">
        <v>24</v>
      </c>
      <c r="BA7" s="219" t="s">
        <v>4</v>
      </c>
      <c r="BB7" s="219" t="s">
        <v>35</v>
      </c>
      <c r="BC7" s="219"/>
      <c r="BD7" s="122"/>
      <c r="BE7" s="214" t="s">
        <v>195</v>
      </c>
      <c r="BF7" s="217" t="s">
        <v>196</v>
      </c>
      <c r="BG7" s="219" t="s">
        <v>197</v>
      </c>
      <c r="BH7" s="219" t="s">
        <v>4</v>
      </c>
      <c r="BI7" s="219" t="s">
        <v>35</v>
      </c>
      <c r="BJ7" s="219"/>
    </row>
    <row r="8" spans="1:62" ht="15.75" customHeight="1">
      <c r="B8" s="257" t="s">
        <v>11</v>
      </c>
      <c r="C8" s="257" t="s">
        <v>12</v>
      </c>
      <c r="D8" s="257" t="s">
        <v>14</v>
      </c>
      <c r="E8" s="257" t="s">
        <v>13</v>
      </c>
      <c r="F8" s="259" t="s">
        <v>15</v>
      </c>
      <c r="G8" s="261" t="s">
        <v>16</v>
      </c>
      <c r="H8" s="7"/>
      <c r="I8" s="271"/>
      <c r="J8" s="123"/>
      <c r="K8" s="226"/>
      <c r="L8" s="221"/>
      <c r="M8" s="221"/>
      <c r="N8" s="221"/>
      <c r="O8" s="123"/>
      <c r="P8" s="226"/>
      <c r="Q8" s="221"/>
      <c r="R8" s="221"/>
      <c r="S8" s="221"/>
      <c r="T8" s="123"/>
      <c r="U8" s="215"/>
      <c r="V8" s="218"/>
      <c r="W8" s="220"/>
      <c r="X8" s="221"/>
      <c r="Y8" s="221"/>
      <c r="Z8" s="221"/>
      <c r="AA8" s="123"/>
      <c r="AB8" s="226"/>
      <c r="AC8" s="221"/>
      <c r="AD8" s="221"/>
      <c r="AE8" s="221"/>
      <c r="AF8" s="123"/>
      <c r="AG8" s="215"/>
      <c r="AH8" s="218"/>
      <c r="AI8" s="220"/>
      <c r="AJ8" s="221"/>
      <c r="AK8" s="221"/>
      <c r="AL8" s="221"/>
      <c r="AM8" s="123"/>
      <c r="AN8" s="215"/>
      <c r="AO8" s="218"/>
      <c r="AP8" s="220"/>
      <c r="AQ8" s="221"/>
      <c r="AR8" s="221"/>
      <c r="AS8" s="221"/>
      <c r="AT8" s="14"/>
      <c r="AU8" s="226"/>
      <c r="AV8" s="221"/>
      <c r="AW8" s="221"/>
      <c r="AX8" s="221"/>
      <c r="AY8" s="14"/>
      <c r="AZ8" s="226"/>
      <c r="BA8" s="221"/>
      <c r="BB8" s="221"/>
      <c r="BC8" s="221"/>
      <c r="BD8" s="123"/>
      <c r="BE8" s="215"/>
      <c r="BF8" s="218"/>
      <c r="BG8" s="220"/>
      <c r="BH8" s="221"/>
      <c r="BI8" s="221"/>
      <c r="BJ8" s="221"/>
    </row>
    <row r="9" spans="1:62" ht="15" customHeight="1">
      <c r="B9" s="258"/>
      <c r="C9" s="258"/>
      <c r="D9" s="258"/>
      <c r="E9" s="258"/>
      <c r="F9" s="260"/>
      <c r="G9" s="262"/>
      <c r="H9" s="7"/>
      <c r="I9" s="271"/>
      <c r="J9" s="123"/>
      <c r="K9" s="227"/>
      <c r="L9" s="221"/>
      <c r="M9" s="221"/>
      <c r="N9" s="221"/>
      <c r="O9" s="123"/>
      <c r="P9" s="227"/>
      <c r="Q9" s="221"/>
      <c r="R9" s="221"/>
      <c r="S9" s="221"/>
      <c r="T9" s="123"/>
      <c r="U9" s="216"/>
      <c r="V9" s="218"/>
      <c r="W9" s="220"/>
      <c r="X9" s="221"/>
      <c r="Y9" s="221"/>
      <c r="Z9" s="221"/>
      <c r="AA9" s="123"/>
      <c r="AB9" s="227"/>
      <c r="AC9" s="221"/>
      <c r="AD9" s="221"/>
      <c r="AE9" s="221"/>
      <c r="AF9" s="123"/>
      <c r="AG9" s="216"/>
      <c r="AH9" s="218"/>
      <c r="AI9" s="220"/>
      <c r="AJ9" s="221"/>
      <c r="AK9" s="221"/>
      <c r="AL9" s="221"/>
      <c r="AM9" s="123"/>
      <c r="AN9" s="216"/>
      <c r="AO9" s="218"/>
      <c r="AP9" s="220"/>
      <c r="AQ9" s="221"/>
      <c r="AR9" s="221"/>
      <c r="AS9" s="221"/>
      <c r="AT9" s="14"/>
      <c r="AU9" s="227"/>
      <c r="AV9" s="221"/>
      <c r="AW9" s="221"/>
      <c r="AX9" s="221"/>
      <c r="AY9" s="14"/>
      <c r="AZ9" s="227"/>
      <c r="BA9" s="221"/>
      <c r="BB9" s="221"/>
      <c r="BC9" s="221"/>
      <c r="BD9" s="123"/>
      <c r="BE9" s="216"/>
      <c r="BF9" s="218"/>
      <c r="BG9" s="220"/>
      <c r="BH9" s="221"/>
      <c r="BI9" s="221"/>
      <c r="BJ9" s="221"/>
    </row>
    <row r="10" spans="1:62" ht="15" customHeight="1">
      <c r="A10" s="21">
        <v>1</v>
      </c>
      <c r="B10" s="70" t="s">
        <v>138</v>
      </c>
      <c r="C10" s="24" t="s">
        <v>26</v>
      </c>
      <c r="D10" s="71" t="s">
        <v>139</v>
      </c>
      <c r="E10" s="73">
        <v>2015</v>
      </c>
      <c r="F10" s="28">
        <v>54</v>
      </c>
      <c r="G10" s="177">
        <v>32</v>
      </c>
      <c r="H10" s="12"/>
      <c r="I10" s="200">
        <f t="shared" ref="I10:I42" si="0">SUM(M10+R10+Y10+AD10+AK10+AR10+AW10+BB10+BI10)</f>
        <v>381</v>
      </c>
      <c r="J10" s="97"/>
      <c r="K10" s="183">
        <v>62</v>
      </c>
      <c r="L10" s="79">
        <v>9</v>
      </c>
      <c r="M10" s="37">
        <v>10</v>
      </c>
      <c r="N10" s="9" t="s">
        <v>1</v>
      </c>
      <c r="O10" s="97"/>
      <c r="P10" s="183">
        <v>58</v>
      </c>
      <c r="Q10" s="79">
        <v>5</v>
      </c>
      <c r="R10" s="37">
        <v>20</v>
      </c>
      <c r="S10" s="9" t="s">
        <v>1</v>
      </c>
      <c r="T10" s="97"/>
      <c r="U10" s="183">
        <v>61</v>
      </c>
      <c r="V10" s="183">
        <v>61</v>
      </c>
      <c r="W10" s="10">
        <f>SUM(U10:V10)</f>
        <v>122</v>
      </c>
      <c r="X10" s="110">
        <v>6</v>
      </c>
      <c r="Y10" s="37">
        <v>35</v>
      </c>
      <c r="Z10" s="11" t="s">
        <v>1</v>
      </c>
      <c r="AA10" s="97"/>
      <c r="AB10" s="183">
        <v>59</v>
      </c>
      <c r="AC10" s="100">
        <v>6</v>
      </c>
      <c r="AD10" s="37">
        <v>18</v>
      </c>
      <c r="AE10" s="9" t="s">
        <v>1</v>
      </c>
      <c r="AF10" s="97"/>
      <c r="AG10" s="183">
        <v>52</v>
      </c>
      <c r="AH10" s="183">
        <v>56</v>
      </c>
      <c r="AI10" s="10">
        <f>SUM(AG10:AH10)</f>
        <v>108</v>
      </c>
      <c r="AJ10" s="110">
        <v>4</v>
      </c>
      <c r="AK10" s="37">
        <v>47</v>
      </c>
      <c r="AL10" s="11" t="s">
        <v>1</v>
      </c>
      <c r="AM10" s="12"/>
      <c r="AN10" s="42">
        <v>45</v>
      </c>
      <c r="AO10" s="42">
        <v>43</v>
      </c>
      <c r="AP10" s="10">
        <f>SUM(AN10:AO10)</f>
        <v>88</v>
      </c>
      <c r="AQ10" s="110">
        <v>1</v>
      </c>
      <c r="AR10" s="37">
        <v>100</v>
      </c>
      <c r="AS10" s="11" t="s">
        <v>1</v>
      </c>
      <c r="AT10" s="12"/>
      <c r="AU10" s="182"/>
      <c r="AV10" s="37"/>
      <c r="AW10" s="37"/>
      <c r="AX10" s="9"/>
      <c r="AY10" s="12"/>
      <c r="AZ10" s="182">
        <v>94</v>
      </c>
      <c r="BA10" s="8">
        <v>2</v>
      </c>
      <c r="BB10" s="37">
        <v>65</v>
      </c>
      <c r="BC10" s="9" t="s">
        <v>1</v>
      </c>
      <c r="BD10" s="97"/>
      <c r="BE10" s="174">
        <v>50</v>
      </c>
      <c r="BF10" s="183">
        <v>53</v>
      </c>
      <c r="BG10" s="10">
        <f>SUM(BE10:BF10)</f>
        <v>103</v>
      </c>
      <c r="BH10" s="110">
        <v>5</v>
      </c>
      <c r="BI10" s="37">
        <v>86</v>
      </c>
      <c r="BJ10" s="9" t="s">
        <v>1</v>
      </c>
    </row>
    <row r="11" spans="1:62" ht="15.75">
      <c r="A11" s="21">
        <v>2</v>
      </c>
      <c r="B11" s="78" t="s">
        <v>219</v>
      </c>
      <c r="C11" s="57" t="s">
        <v>220</v>
      </c>
      <c r="D11" s="115" t="s">
        <v>132</v>
      </c>
      <c r="E11" s="74">
        <v>2014</v>
      </c>
      <c r="F11" s="29">
        <v>34.299999999999997</v>
      </c>
      <c r="G11" s="82">
        <v>35.200000000000003</v>
      </c>
      <c r="H11" s="12"/>
      <c r="I11" s="200">
        <f t="shared" si="0"/>
        <v>356</v>
      </c>
      <c r="J11" s="97"/>
      <c r="K11" s="87"/>
      <c r="L11" s="87"/>
      <c r="M11" s="87"/>
      <c r="N11" s="95"/>
      <c r="O11" s="97"/>
      <c r="P11" s="87"/>
      <c r="Q11" s="87"/>
      <c r="R11" s="87"/>
      <c r="S11" s="95"/>
      <c r="T11" s="97"/>
      <c r="U11" s="42">
        <v>59</v>
      </c>
      <c r="V11" s="42">
        <v>62</v>
      </c>
      <c r="W11" s="10">
        <f>SUM(U11:V11)</f>
        <v>121</v>
      </c>
      <c r="X11" s="110">
        <v>5</v>
      </c>
      <c r="Y11" s="37">
        <v>43</v>
      </c>
      <c r="Z11" s="11" t="s">
        <v>1</v>
      </c>
      <c r="AA11" s="97"/>
      <c r="AB11" s="42">
        <v>57</v>
      </c>
      <c r="AC11" s="32">
        <v>5</v>
      </c>
      <c r="AD11" s="37">
        <v>22</v>
      </c>
      <c r="AE11" s="9" t="s">
        <v>1</v>
      </c>
      <c r="AF11" s="97"/>
      <c r="AG11" s="42">
        <v>49</v>
      </c>
      <c r="AH11" s="42">
        <v>51</v>
      </c>
      <c r="AI11" s="10">
        <f>SUM(AG11:AH11)</f>
        <v>100</v>
      </c>
      <c r="AJ11" s="110">
        <v>1</v>
      </c>
      <c r="AK11" s="37">
        <v>100</v>
      </c>
      <c r="AL11" s="11" t="s">
        <v>1</v>
      </c>
      <c r="AM11" s="97"/>
      <c r="AN11" s="42">
        <v>47</v>
      </c>
      <c r="AO11" s="42">
        <v>50</v>
      </c>
      <c r="AP11" s="10">
        <f>SUM(AN11:AO11)</f>
        <v>97</v>
      </c>
      <c r="AQ11" s="110">
        <v>4</v>
      </c>
      <c r="AR11" s="37">
        <v>51</v>
      </c>
      <c r="AS11" s="11" t="s">
        <v>1</v>
      </c>
      <c r="AT11" s="12"/>
      <c r="AU11" s="103">
        <v>115</v>
      </c>
      <c r="AV11" s="37">
        <v>3</v>
      </c>
      <c r="AW11" s="37">
        <v>60</v>
      </c>
      <c r="AX11" s="9" t="s">
        <v>1</v>
      </c>
      <c r="AY11" s="12"/>
      <c r="AZ11" s="103">
        <v>108</v>
      </c>
      <c r="BA11" s="37">
        <v>10</v>
      </c>
      <c r="BB11" s="37">
        <v>18</v>
      </c>
      <c r="BC11" s="9" t="s">
        <v>1</v>
      </c>
      <c r="BD11" s="97"/>
      <c r="BE11" s="174">
        <v>48</v>
      </c>
      <c r="BF11" s="174">
        <v>60</v>
      </c>
      <c r="BG11" s="10">
        <f>SUM(BE11:BF11)</f>
        <v>108</v>
      </c>
      <c r="BH11" s="110">
        <v>7</v>
      </c>
      <c r="BI11" s="37">
        <v>62</v>
      </c>
      <c r="BJ11" s="9" t="s">
        <v>1</v>
      </c>
    </row>
    <row r="12" spans="1:62" ht="15.75">
      <c r="A12" s="21">
        <v>3</v>
      </c>
      <c r="B12" s="78" t="s">
        <v>184</v>
      </c>
      <c r="C12" s="57" t="s">
        <v>185</v>
      </c>
      <c r="D12" s="80" t="s">
        <v>71</v>
      </c>
      <c r="E12" s="57">
        <v>2012</v>
      </c>
      <c r="F12" s="29">
        <v>38</v>
      </c>
      <c r="G12" s="82">
        <v>31.7</v>
      </c>
      <c r="H12" s="12"/>
      <c r="I12" s="200">
        <f t="shared" si="0"/>
        <v>341</v>
      </c>
      <c r="J12" s="12"/>
      <c r="K12" s="87"/>
      <c r="L12" s="87"/>
      <c r="M12" s="87"/>
      <c r="N12" s="95"/>
      <c r="O12" s="12"/>
      <c r="P12" s="183">
        <v>60</v>
      </c>
      <c r="Q12" s="79">
        <v>7</v>
      </c>
      <c r="R12" s="37">
        <v>16</v>
      </c>
      <c r="S12" s="9" t="s">
        <v>1</v>
      </c>
      <c r="T12" s="12"/>
      <c r="U12" s="181">
        <v>45</v>
      </c>
      <c r="V12" s="181">
        <v>55</v>
      </c>
      <c r="W12" s="10">
        <v>100</v>
      </c>
      <c r="X12" s="110">
        <v>2</v>
      </c>
      <c r="Y12" s="37">
        <v>70</v>
      </c>
      <c r="Z12" s="11" t="s">
        <v>1</v>
      </c>
      <c r="AA12" s="12"/>
      <c r="AB12" s="183">
        <v>51</v>
      </c>
      <c r="AC12" s="100">
        <v>1</v>
      </c>
      <c r="AD12" s="37">
        <v>50</v>
      </c>
      <c r="AE12" s="9" t="s">
        <v>1</v>
      </c>
      <c r="AF12" s="97"/>
      <c r="AG12" s="181">
        <v>63</v>
      </c>
      <c r="AH12" s="181">
        <v>47</v>
      </c>
      <c r="AI12" s="10">
        <f>SUM(AG12:AH12)</f>
        <v>110</v>
      </c>
      <c r="AJ12" s="110">
        <v>6</v>
      </c>
      <c r="AK12" s="37">
        <v>35</v>
      </c>
      <c r="AL12" s="11" t="s">
        <v>1</v>
      </c>
      <c r="AM12" s="97"/>
      <c r="AN12" s="173"/>
      <c r="AO12" s="173"/>
      <c r="AP12" s="10"/>
      <c r="AQ12" s="110"/>
      <c r="AR12" s="105"/>
      <c r="AS12" s="11"/>
      <c r="AT12" s="12"/>
      <c r="AU12" s="103">
        <v>114</v>
      </c>
      <c r="AV12" s="37">
        <v>2</v>
      </c>
      <c r="AW12" s="37">
        <v>70</v>
      </c>
      <c r="AX12" s="9" t="s">
        <v>1</v>
      </c>
      <c r="AY12" s="12"/>
      <c r="AZ12" s="103">
        <v>91</v>
      </c>
      <c r="BA12" s="37">
        <v>1</v>
      </c>
      <c r="BB12" s="37">
        <v>100</v>
      </c>
      <c r="BC12" s="9" t="s">
        <v>1</v>
      </c>
      <c r="BD12" s="12"/>
      <c r="BE12" s="183"/>
      <c r="BF12" s="173"/>
      <c r="BG12" s="10"/>
      <c r="BH12" s="110"/>
      <c r="BI12" s="37"/>
      <c r="BJ12" s="9" t="s">
        <v>1</v>
      </c>
    </row>
    <row r="13" spans="1:62" ht="15.75">
      <c r="A13" s="21">
        <v>4</v>
      </c>
      <c r="B13" s="81" t="s">
        <v>259</v>
      </c>
      <c r="C13" s="43" t="s">
        <v>228</v>
      </c>
      <c r="D13" s="84" t="s">
        <v>139</v>
      </c>
      <c r="E13" s="74">
        <v>2016</v>
      </c>
      <c r="F13" s="29">
        <v>37</v>
      </c>
      <c r="G13" s="82">
        <v>35.799999999999997</v>
      </c>
      <c r="H13" s="12"/>
      <c r="I13" s="19">
        <f t="shared" si="0"/>
        <v>335</v>
      </c>
      <c r="J13" s="97"/>
      <c r="K13" s="87"/>
      <c r="L13" s="87"/>
      <c r="M13" s="87"/>
      <c r="N13" s="95"/>
      <c r="O13" s="97"/>
      <c r="P13" s="87"/>
      <c r="Q13" s="87"/>
      <c r="R13" s="87"/>
      <c r="S13" s="119"/>
      <c r="T13" s="97"/>
      <c r="U13" s="170"/>
      <c r="V13" s="170"/>
      <c r="W13" s="10"/>
      <c r="X13" s="8"/>
      <c r="Y13" s="120"/>
      <c r="Z13" s="11"/>
      <c r="AA13" s="97"/>
      <c r="AB13" s="156">
        <v>53</v>
      </c>
      <c r="AC13" s="32">
        <v>2</v>
      </c>
      <c r="AD13" s="37">
        <v>35</v>
      </c>
      <c r="AE13" s="9" t="s">
        <v>1</v>
      </c>
      <c r="AF13" s="97"/>
      <c r="AG13" s="170">
        <v>52</v>
      </c>
      <c r="AH13" s="170">
        <v>56</v>
      </c>
      <c r="AI13" s="10">
        <f>SUM(AG13:AH13)</f>
        <v>108</v>
      </c>
      <c r="AJ13" s="110">
        <v>4</v>
      </c>
      <c r="AK13" s="37">
        <v>47</v>
      </c>
      <c r="AL13" s="11" t="s">
        <v>1</v>
      </c>
      <c r="AM13" s="12"/>
      <c r="AN13" s="181">
        <v>46</v>
      </c>
      <c r="AO13" s="181">
        <v>45</v>
      </c>
      <c r="AP13" s="10">
        <f>SUM(AN13:AO13)</f>
        <v>91</v>
      </c>
      <c r="AQ13" s="110">
        <v>2</v>
      </c>
      <c r="AR13" s="37">
        <v>70</v>
      </c>
      <c r="AS13" s="11" t="s">
        <v>1</v>
      </c>
      <c r="AT13" s="12"/>
      <c r="AU13" s="103"/>
      <c r="AV13" s="8"/>
      <c r="AW13" s="37"/>
      <c r="AX13" s="9"/>
      <c r="AY13" s="12"/>
      <c r="AZ13" s="103">
        <v>98</v>
      </c>
      <c r="BA13" s="37">
        <v>5</v>
      </c>
      <c r="BB13" s="37">
        <v>43</v>
      </c>
      <c r="BC13" s="9" t="s">
        <v>1</v>
      </c>
      <c r="BD13" s="97"/>
      <c r="BE13" s="174">
        <v>50</v>
      </c>
      <c r="BF13" s="183">
        <v>49</v>
      </c>
      <c r="BG13" s="10">
        <f>SUM(BE13:BF13)</f>
        <v>99</v>
      </c>
      <c r="BH13" s="110">
        <v>2</v>
      </c>
      <c r="BI13" s="37">
        <v>140</v>
      </c>
      <c r="BJ13" s="9" t="s">
        <v>1</v>
      </c>
    </row>
    <row r="14" spans="1:62" ht="15.75">
      <c r="A14" s="21">
        <v>5</v>
      </c>
      <c r="B14" s="70" t="s">
        <v>125</v>
      </c>
      <c r="C14" s="24" t="s">
        <v>50</v>
      </c>
      <c r="D14" s="30" t="s">
        <v>61</v>
      </c>
      <c r="E14" s="22">
        <v>2012</v>
      </c>
      <c r="F14" s="28">
        <v>25.4</v>
      </c>
      <c r="G14" s="56">
        <v>24.1</v>
      </c>
      <c r="H14" s="5"/>
      <c r="I14" s="19">
        <f t="shared" si="0"/>
        <v>315</v>
      </c>
      <c r="J14" s="97"/>
      <c r="K14" s="173">
        <v>48</v>
      </c>
      <c r="L14" s="79">
        <v>2</v>
      </c>
      <c r="M14" s="37">
        <v>35</v>
      </c>
      <c r="N14" s="9" t="s">
        <v>1</v>
      </c>
      <c r="O14" s="97"/>
      <c r="P14" s="173">
        <v>47</v>
      </c>
      <c r="Q14" s="79">
        <v>1</v>
      </c>
      <c r="R14" s="37">
        <v>50</v>
      </c>
      <c r="S14" s="9" t="s">
        <v>1</v>
      </c>
      <c r="T14" s="97"/>
      <c r="U14" s="173"/>
      <c r="V14" s="173"/>
      <c r="W14" s="10"/>
      <c r="X14" s="110"/>
      <c r="Y14" s="105"/>
      <c r="Z14" s="11"/>
      <c r="AA14" s="97"/>
      <c r="AB14" s="173">
        <v>55</v>
      </c>
      <c r="AC14" s="100">
        <v>3</v>
      </c>
      <c r="AD14" s="37">
        <v>30</v>
      </c>
      <c r="AE14" s="9" t="s">
        <v>1</v>
      </c>
      <c r="AF14" s="97"/>
      <c r="AG14" s="173"/>
      <c r="AH14" s="173"/>
      <c r="AI14" s="10"/>
      <c r="AJ14" s="110"/>
      <c r="AK14" s="105"/>
      <c r="AL14" s="11"/>
      <c r="AM14" s="12"/>
      <c r="AN14" s="183"/>
      <c r="AO14" s="183"/>
      <c r="AP14" s="10"/>
      <c r="AQ14" s="110"/>
      <c r="AR14" s="38"/>
      <c r="AS14" s="11"/>
      <c r="AT14" s="12"/>
      <c r="AU14" s="103"/>
      <c r="AV14" s="8"/>
      <c r="AW14" s="37"/>
      <c r="AX14" s="9"/>
      <c r="AY14" s="12"/>
      <c r="AZ14" s="103"/>
      <c r="BA14" s="37"/>
      <c r="BB14" s="37"/>
      <c r="BC14" s="9"/>
      <c r="BD14" s="97"/>
      <c r="BE14" s="174">
        <v>50</v>
      </c>
      <c r="BF14" s="183">
        <v>42</v>
      </c>
      <c r="BG14" s="10">
        <f>SUM(BE14:BF14)</f>
        <v>92</v>
      </c>
      <c r="BH14" s="110">
        <v>1</v>
      </c>
      <c r="BI14" s="37">
        <v>200</v>
      </c>
      <c r="BJ14" s="9" t="s">
        <v>1</v>
      </c>
    </row>
    <row r="15" spans="1:62" ht="15.75">
      <c r="A15" s="21">
        <v>6</v>
      </c>
      <c r="B15" s="86" t="s">
        <v>216</v>
      </c>
      <c r="C15" s="44" t="s">
        <v>145</v>
      </c>
      <c r="D15" s="80" t="s">
        <v>111</v>
      </c>
      <c r="E15" s="74">
        <v>2013</v>
      </c>
      <c r="F15" s="29">
        <v>41</v>
      </c>
      <c r="G15" s="82">
        <v>35.200000000000003</v>
      </c>
      <c r="H15" s="12"/>
      <c r="I15" s="19">
        <f t="shared" si="0"/>
        <v>181</v>
      </c>
      <c r="J15" s="97"/>
      <c r="K15" s="87"/>
      <c r="L15" s="87"/>
      <c r="M15" s="87"/>
      <c r="N15" s="95"/>
      <c r="O15" s="97"/>
      <c r="P15" s="87"/>
      <c r="Q15" s="87"/>
      <c r="R15" s="87"/>
      <c r="S15" s="95"/>
      <c r="T15" s="97"/>
      <c r="U15" s="42">
        <v>51</v>
      </c>
      <c r="V15" s="42">
        <v>54</v>
      </c>
      <c r="W15" s="10">
        <f>SUM(U15:V15)</f>
        <v>105</v>
      </c>
      <c r="X15" s="110">
        <v>3</v>
      </c>
      <c r="Y15" s="37">
        <v>60</v>
      </c>
      <c r="Z15" s="11" t="s">
        <v>1</v>
      </c>
      <c r="AA15" s="97"/>
      <c r="AB15" s="87"/>
      <c r="AC15" s="87"/>
      <c r="AD15" s="87"/>
      <c r="AE15" s="95"/>
      <c r="AF15" s="97"/>
      <c r="AG15" s="42">
        <v>49</v>
      </c>
      <c r="AH15" s="42">
        <v>52</v>
      </c>
      <c r="AI15" s="10">
        <f>SUM(AG15:AH15)</f>
        <v>101</v>
      </c>
      <c r="AJ15" s="110">
        <v>2</v>
      </c>
      <c r="AK15" s="37">
        <v>70</v>
      </c>
      <c r="AL15" s="11" t="s">
        <v>1</v>
      </c>
      <c r="AM15" s="97"/>
      <c r="AN15" s="155"/>
      <c r="AO15" s="155"/>
      <c r="AP15" s="10"/>
      <c r="AQ15" s="110"/>
      <c r="AR15" s="38"/>
      <c r="AS15" s="11"/>
      <c r="AT15" s="12"/>
      <c r="AU15" s="182"/>
      <c r="AV15" s="8"/>
      <c r="AW15" s="37"/>
      <c r="AX15" s="11"/>
      <c r="AY15" s="12"/>
      <c r="AZ15" s="182">
        <v>96</v>
      </c>
      <c r="BA15" s="8">
        <v>4</v>
      </c>
      <c r="BB15" s="37">
        <v>51</v>
      </c>
      <c r="BC15" s="9" t="s">
        <v>1</v>
      </c>
      <c r="BD15" s="97"/>
      <c r="BE15" s="183"/>
      <c r="BF15" s="173"/>
      <c r="BG15" s="10"/>
      <c r="BH15" s="110"/>
      <c r="BI15" s="37"/>
      <c r="BJ15" s="9" t="s">
        <v>1</v>
      </c>
    </row>
    <row r="16" spans="1:62" ht="15.75">
      <c r="A16" s="21">
        <v>7</v>
      </c>
      <c r="B16" s="81" t="s">
        <v>162</v>
      </c>
      <c r="C16" s="44" t="s">
        <v>149</v>
      </c>
      <c r="D16" s="80" t="s">
        <v>47</v>
      </c>
      <c r="E16" s="44">
        <v>2012</v>
      </c>
      <c r="F16" s="46">
        <v>53</v>
      </c>
      <c r="G16" s="54">
        <v>42</v>
      </c>
      <c r="H16" s="12"/>
      <c r="I16" s="19">
        <f t="shared" si="0"/>
        <v>180</v>
      </c>
      <c r="J16" s="97"/>
      <c r="K16" s="42">
        <v>52</v>
      </c>
      <c r="L16" s="79">
        <v>5</v>
      </c>
      <c r="M16" s="37">
        <v>20</v>
      </c>
      <c r="N16" s="9" t="s">
        <v>1</v>
      </c>
      <c r="O16" s="97"/>
      <c r="P16" s="183">
        <v>52</v>
      </c>
      <c r="Q16" s="79">
        <v>2</v>
      </c>
      <c r="R16" s="37">
        <v>35</v>
      </c>
      <c r="S16" s="9" t="s">
        <v>1</v>
      </c>
      <c r="T16" s="97"/>
      <c r="U16" s="183"/>
      <c r="V16" s="183"/>
      <c r="W16" s="10"/>
      <c r="X16" s="110"/>
      <c r="Y16" s="105"/>
      <c r="Z16" s="11"/>
      <c r="AA16" s="97"/>
      <c r="AB16" s="183"/>
      <c r="AC16" s="79"/>
      <c r="AD16" s="37"/>
      <c r="AE16" s="9"/>
      <c r="AF16" s="97"/>
      <c r="AG16" s="183">
        <v>49</v>
      </c>
      <c r="AH16" s="183">
        <v>57</v>
      </c>
      <c r="AI16" s="10">
        <f>SUM(AG16:AH16)</f>
        <v>106</v>
      </c>
      <c r="AJ16" s="110">
        <v>3</v>
      </c>
      <c r="AK16" s="37">
        <v>60</v>
      </c>
      <c r="AL16" s="11" t="s">
        <v>1</v>
      </c>
      <c r="AM16" s="12"/>
      <c r="AN16" s="183"/>
      <c r="AO16" s="183"/>
      <c r="AP16" s="10"/>
      <c r="AQ16" s="110"/>
      <c r="AR16" s="38"/>
      <c r="AS16" s="11"/>
      <c r="AT16" s="12"/>
      <c r="AU16" s="103"/>
      <c r="AV16" s="37"/>
      <c r="AW16" s="37"/>
      <c r="AX16" s="11"/>
      <c r="AY16" s="12"/>
      <c r="AZ16" s="103">
        <v>94</v>
      </c>
      <c r="BA16" s="8">
        <v>2</v>
      </c>
      <c r="BB16" s="37">
        <v>65</v>
      </c>
      <c r="BC16" s="9" t="s">
        <v>1</v>
      </c>
      <c r="BD16" s="97"/>
      <c r="BE16" s="183"/>
      <c r="BF16" s="183"/>
      <c r="BG16" s="10"/>
      <c r="BH16" s="110"/>
      <c r="BI16" s="37"/>
      <c r="BJ16" s="9" t="s">
        <v>1</v>
      </c>
    </row>
    <row r="17" spans="1:62" ht="15.75">
      <c r="A17" s="21">
        <v>7</v>
      </c>
      <c r="B17" s="78" t="s">
        <v>221</v>
      </c>
      <c r="C17" s="44" t="s">
        <v>37</v>
      </c>
      <c r="D17" s="115" t="s">
        <v>22</v>
      </c>
      <c r="E17" s="74">
        <v>2013</v>
      </c>
      <c r="F17" s="29">
        <v>54</v>
      </c>
      <c r="G17" s="82">
        <v>49</v>
      </c>
      <c r="H17" s="12"/>
      <c r="I17" s="19">
        <f t="shared" si="0"/>
        <v>168</v>
      </c>
      <c r="J17" s="97"/>
      <c r="K17" s="87"/>
      <c r="L17" s="87"/>
      <c r="M17" s="87"/>
      <c r="N17" s="95"/>
      <c r="O17" s="97"/>
      <c r="P17" s="87"/>
      <c r="Q17" s="87"/>
      <c r="R17" s="87"/>
      <c r="S17" s="95"/>
      <c r="T17" s="97"/>
      <c r="U17" s="181">
        <v>65</v>
      </c>
      <c r="V17" s="181">
        <v>65</v>
      </c>
      <c r="W17" s="10">
        <f>SUM(U17:V17)</f>
        <v>130</v>
      </c>
      <c r="X17" s="189">
        <v>8</v>
      </c>
      <c r="Y17" s="190">
        <v>26</v>
      </c>
      <c r="Z17" s="11" t="s">
        <v>1</v>
      </c>
      <c r="AA17" s="97"/>
      <c r="AB17" s="87"/>
      <c r="AC17" s="87"/>
      <c r="AD17" s="87"/>
      <c r="AE17" s="95"/>
      <c r="AF17" s="97"/>
      <c r="AG17" s="173">
        <v>55</v>
      </c>
      <c r="AH17" s="173">
        <v>61</v>
      </c>
      <c r="AI17" s="10">
        <f>SUM(AG17:AH17)</f>
        <v>116</v>
      </c>
      <c r="AJ17" s="110">
        <v>7</v>
      </c>
      <c r="AK17" s="37">
        <v>31</v>
      </c>
      <c r="AL17" s="11" t="s">
        <v>1</v>
      </c>
      <c r="AM17" s="97"/>
      <c r="AN17" s="170"/>
      <c r="AO17" s="170"/>
      <c r="AP17" s="10"/>
      <c r="AQ17" s="110"/>
      <c r="AR17" s="105"/>
      <c r="AS17" s="11"/>
      <c r="AT17" s="12"/>
      <c r="AU17" s="103"/>
      <c r="AV17" s="8"/>
      <c r="AW17" s="37"/>
      <c r="AX17" s="9"/>
      <c r="AY17" s="12"/>
      <c r="AZ17" s="103" t="s">
        <v>148</v>
      </c>
      <c r="BA17" s="8"/>
      <c r="BB17" s="37"/>
      <c r="BC17" s="9"/>
      <c r="BD17" s="97"/>
      <c r="BE17" s="174">
        <v>51</v>
      </c>
      <c r="BF17" s="173">
        <v>51</v>
      </c>
      <c r="BG17" s="10">
        <f>SUM(BE17:BF17)</f>
        <v>102</v>
      </c>
      <c r="BH17" s="110">
        <v>3</v>
      </c>
      <c r="BI17" s="37">
        <v>111</v>
      </c>
      <c r="BJ17" s="9" t="s">
        <v>1</v>
      </c>
    </row>
    <row r="18" spans="1:62" ht="15.75">
      <c r="A18" s="21">
        <v>9</v>
      </c>
      <c r="B18" s="78" t="s">
        <v>186</v>
      </c>
      <c r="C18" s="44" t="s">
        <v>187</v>
      </c>
      <c r="D18" s="80" t="s">
        <v>171</v>
      </c>
      <c r="E18" s="74">
        <v>2014</v>
      </c>
      <c r="F18" s="29">
        <v>51</v>
      </c>
      <c r="G18" s="154">
        <v>39</v>
      </c>
      <c r="H18" s="12"/>
      <c r="I18" s="19">
        <f t="shared" si="0"/>
        <v>161</v>
      </c>
      <c r="J18" s="12"/>
      <c r="K18" s="87"/>
      <c r="L18" s="87"/>
      <c r="M18" s="87"/>
      <c r="N18" s="95"/>
      <c r="O18" s="12"/>
      <c r="P18" s="156">
        <v>58</v>
      </c>
      <c r="Q18" s="79">
        <v>5</v>
      </c>
      <c r="R18" s="37">
        <v>20</v>
      </c>
      <c r="S18" s="9" t="s">
        <v>1</v>
      </c>
      <c r="T18" s="12"/>
      <c r="U18" s="181"/>
      <c r="V18" s="181"/>
      <c r="W18" s="10"/>
      <c r="X18" s="110"/>
      <c r="Y18" s="105"/>
      <c r="Z18" s="11"/>
      <c r="AA18" s="12"/>
      <c r="AB18" s="156">
        <v>60</v>
      </c>
      <c r="AC18" s="100">
        <v>7</v>
      </c>
      <c r="AD18" s="37">
        <v>16</v>
      </c>
      <c r="AE18" s="9" t="s">
        <v>1</v>
      </c>
      <c r="AF18" s="97"/>
      <c r="AG18" s="181">
        <v>59</v>
      </c>
      <c r="AH18" s="181">
        <v>61</v>
      </c>
      <c r="AI18" s="10">
        <f>SUM(AG18:AH18)</f>
        <v>120</v>
      </c>
      <c r="AJ18" s="110">
        <v>9</v>
      </c>
      <c r="AK18" s="37">
        <v>20</v>
      </c>
      <c r="AL18" s="11" t="s">
        <v>1</v>
      </c>
      <c r="AM18" s="97"/>
      <c r="AN18" s="156"/>
      <c r="AO18" s="156"/>
      <c r="AP18" s="10"/>
      <c r="AQ18" s="110"/>
      <c r="AR18" s="38"/>
      <c r="AS18" s="11"/>
      <c r="AT18" s="12"/>
      <c r="AU18" s="182"/>
      <c r="AV18" s="8"/>
      <c r="AW18" s="37"/>
      <c r="AX18" s="11"/>
      <c r="AY18" s="12"/>
      <c r="AZ18" s="103">
        <v>99</v>
      </c>
      <c r="BA18" s="37">
        <v>6</v>
      </c>
      <c r="BB18" s="37">
        <v>35</v>
      </c>
      <c r="BC18" s="9" t="s">
        <v>1</v>
      </c>
      <c r="BD18" s="97"/>
      <c r="BE18" s="174">
        <v>51</v>
      </c>
      <c r="BF18" s="173">
        <v>53</v>
      </c>
      <c r="BG18" s="10">
        <f>SUM(BE18:BF18)</f>
        <v>104</v>
      </c>
      <c r="BH18" s="110">
        <v>6</v>
      </c>
      <c r="BI18" s="37">
        <v>70</v>
      </c>
      <c r="BJ18" s="9" t="s">
        <v>1</v>
      </c>
    </row>
    <row r="19" spans="1:62" ht="15.75">
      <c r="A19" s="21">
        <v>10</v>
      </c>
      <c r="B19" s="70" t="s">
        <v>27</v>
      </c>
      <c r="C19" s="24" t="s">
        <v>26</v>
      </c>
      <c r="D19" s="72" t="s">
        <v>28</v>
      </c>
      <c r="E19" s="73">
        <v>2013</v>
      </c>
      <c r="F19" s="28">
        <v>34.700000000000003</v>
      </c>
      <c r="G19" s="46">
        <v>23.6</v>
      </c>
      <c r="H19" s="5"/>
      <c r="I19" s="19">
        <f t="shared" si="0"/>
        <v>152</v>
      </c>
      <c r="J19" s="97"/>
      <c r="K19" s="183">
        <v>51</v>
      </c>
      <c r="L19" s="79">
        <v>4</v>
      </c>
      <c r="M19" s="37">
        <v>26</v>
      </c>
      <c r="N19" s="9" t="s">
        <v>1</v>
      </c>
      <c r="O19" s="97"/>
      <c r="P19" s="156">
        <v>57</v>
      </c>
      <c r="Q19" s="79">
        <v>4</v>
      </c>
      <c r="R19" s="37">
        <v>26</v>
      </c>
      <c r="S19" s="9" t="s">
        <v>1</v>
      </c>
      <c r="T19" s="97"/>
      <c r="U19" s="42"/>
      <c r="V19" s="42"/>
      <c r="W19" s="10"/>
      <c r="X19" s="110"/>
      <c r="Y19" s="105"/>
      <c r="Z19" s="11"/>
      <c r="AA19" s="97"/>
      <c r="AB19" s="156"/>
      <c r="AC19" s="79"/>
      <c r="AD19" s="37"/>
      <c r="AE19" s="9"/>
      <c r="AF19" s="97"/>
      <c r="AG19" s="42"/>
      <c r="AH19" s="42"/>
      <c r="AI19" s="10"/>
      <c r="AJ19" s="110"/>
      <c r="AK19" s="105"/>
      <c r="AL19" s="11"/>
      <c r="AM19" s="97"/>
      <c r="AN19" s="156"/>
      <c r="AO19" s="156"/>
      <c r="AP19" s="10"/>
      <c r="AQ19" s="110"/>
      <c r="AR19" s="38"/>
      <c r="AS19" s="11"/>
      <c r="AT19" s="12"/>
      <c r="AU19" s="103">
        <v>112</v>
      </c>
      <c r="AV19" s="8">
        <v>1</v>
      </c>
      <c r="AW19" s="37">
        <v>100</v>
      </c>
      <c r="AX19" s="11" t="s">
        <v>1</v>
      </c>
      <c r="AY19" s="12"/>
      <c r="AZ19" s="103"/>
      <c r="BA19" s="37"/>
      <c r="BB19" s="37"/>
      <c r="BC19" s="9"/>
      <c r="BD19" s="97"/>
      <c r="BE19" s="183"/>
      <c r="BF19" s="173"/>
      <c r="BG19" s="10"/>
      <c r="BH19" s="110"/>
      <c r="BI19" s="37"/>
      <c r="BJ19" s="9" t="s">
        <v>1</v>
      </c>
    </row>
    <row r="20" spans="1:62" ht="15.75">
      <c r="A20" s="21">
        <v>11</v>
      </c>
      <c r="B20" s="70" t="s">
        <v>127</v>
      </c>
      <c r="C20" s="24" t="s">
        <v>126</v>
      </c>
      <c r="D20" s="71" t="s">
        <v>128</v>
      </c>
      <c r="E20" s="22">
        <v>2012</v>
      </c>
      <c r="F20" s="28">
        <v>26.5</v>
      </c>
      <c r="G20" s="54">
        <v>26.6</v>
      </c>
      <c r="H20" s="5"/>
      <c r="I20" s="19">
        <f t="shared" si="0"/>
        <v>150</v>
      </c>
      <c r="J20" s="97"/>
      <c r="K20" s="183">
        <v>46</v>
      </c>
      <c r="L20" s="79">
        <v>1</v>
      </c>
      <c r="M20" s="37">
        <v>50</v>
      </c>
      <c r="N20" s="9" t="s">
        <v>1</v>
      </c>
      <c r="O20" s="97"/>
      <c r="P20" s="183"/>
      <c r="Q20" s="79"/>
      <c r="R20" s="37"/>
      <c r="S20" s="9"/>
      <c r="T20" s="12"/>
      <c r="U20" s="42">
        <v>48</v>
      </c>
      <c r="V20" s="42">
        <v>43</v>
      </c>
      <c r="W20" s="10">
        <f>SUM(U20:V20)</f>
        <v>91</v>
      </c>
      <c r="X20" s="110">
        <v>1</v>
      </c>
      <c r="Y20" s="37">
        <v>100</v>
      </c>
      <c r="Z20" s="11" t="s">
        <v>1</v>
      </c>
      <c r="AA20" s="97"/>
      <c r="AB20" s="183"/>
      <c r="AC20" s="79"/>
      <c r="AD20" s="37"/>
      <c r="AE20" s="9"/>
      <c r="AF20" s="97"/>
      <c r="AG20" s="42"/>
      <c r="AH20" s="42"/>
      <c r="AI20" s="10"/>
      <c r="AJ20" s="110"/>
      <c r="AK20" s="37"/>
      <c r="AL20" s="11"/>
      <c r="AM20" s="97"/>
      <c r="AN20" s="144"/>
      <c r="AO20" s="144"/>
      <c r="AP20" s="10"/>
      <c r="AQ20" s="110"/>
      <c r="AR20" s="142"/>
      <c r="AS20" s="11"/>
      <c r="AT20" s="12"/>
      <c r="AU20" s="180"/>
      <c r="AV20" s="37"/>
      <c r="AW20" s="37"/>
      <c r="AX20" s="9"/>
      <c r="AY20" s="12"/>
      <c r="AZ20" s="103"/>
      <c r="BA20" s="37"/>
      <c r="BB20" s="37"/>
      <c r="BC20" s="9" t="s">
        <v>1</v>
      </c>
      <c r="BD20" s="97"/>
      <c r="BE20" s="181"/>
      <c r="BF20" s="173"/>
      <c r="BG20" s="10"/>
      <c r="BH20" s="110"/>
      <c r="BI20" s="37"/>
      <c r="BJ20" s="9"/>
    </row>
    <row r="21" spans="1:62" ht="15.75">
      <c r="A21" s="21">
        <v>12</v>
      </c>
      <c r="B21" s="70" t="s">
        <v>300</v>
      </c>
      <c r="C21" s="24" t="s">
        <v>26</v>
      </c>
      <c r="D21" s="31" t="s">
        <v>34</v>
      </c>
      <c r="E21" s="73">
        <v>2014</v>
      </c>
      <c r="F21" s="28">
        <v>46</v>
      </c>
      <c r="G21" s="54"/>
      <c r="H21" s="5"/>
      <c r="I21" s="19">
        <f t="shared" si="0"/>
        <v>111</v>
      </c>
      <c r="J21" s="97"/>
      <c r="K21" s="183"/>
      <c r="L21" s="79"/>
      <c r="M21" s="37"/>
      <c r="N21" s="9"/>
      <c r="O21" s="97"/>
      <c r="P21" s="183"/>
      <c r="Q21" s="79"/>
      <c r="R21" s="37"/>
      <c r="S21" s="9"/>
      <c r="T21" s="97"/>
      <c r="U21" s="181"/>
      <c r="V21" s="181"/>
      <c r="W21" s="10"/>
      <c r="X21" s="110"/>
      <c r="Y21" s="105"/>
      <c r="Z21" s="11"/>
      <c r="AA21" s="97"/>
      <c r="AB21" s="183"/>
      <c r="AC21" s="79"/>
      <c r="AD21" s="37"/>
      <c r="AE21" s="9"/>
      <c r="AF21" s="97"/>
      <c r="AG21" s="144"/>
      <c r="AH21" s="144"/>
      <c r="AI21" s="10"/>
      <c r="AJ21" s="110"/>
      <c r="AK21" s="105"/>
      <c r="AL21" s="11"/>
      <c r="AM21" s="97"/>
      <c r="AN21" s="144"/>
      <c r="AO21" s="144"/>
      <c r="AP21" s="10"/>
      <c r="AQ21" s="110"/>
      <c r="AR21" s="142"/>
      <c r="AS21" s="11"/>
      <c r="AT21" s="12"/>
      <c r="AU21" s="103"/>
      <c r="AV21" s="8"/>
      <c r="AW21" s="37"/>
      <c r="AX21" s="11"/>
      <c r="AY21" s="12"/>
      <c r="AZ21" s="103"/>
      <c r="BA21" s="37"/>
      <c r="BB21" s="37"/>
      <c r="BC21" s="9"/>
      <c r="BD21" s="97"/>
      <c r="BE21" s="174">
        <v>49</v>
      </c>
      <c r="BF21" s="174">
        <v>53</v>
      </c>
      <c r="BG21" s="10">
        <f>SUM(BE21:BF21)</f>
        <v>102</v>
      </c>
      <c r="BH21" s="110">
        <v>3</v>
      </c>
      <c r="BI21" s="37">
        <v>111</v>
      </c>
      <c r="BJ21" s="9"/>
    </row>
    <row r="22" spans="1:62" ht="15.75">
      <c r="A22" s="21">
        <v>13</v>
      </c>
      <c r="B22" s="70" t="s">
        <v>133</v>
      </c>
      <c r="C22" s="24" t="s">
        <v>31</v>
      </c>
      <c r="D22" s="71" t="s">
        <v>132</v>
      </c>
      <c r="E22" s="73">
        <v>2014</v>
      </c>
      <c r="F22" s="28">
        <v>51</v>
      </c>
      <c r="G22" s="54">
        <v>42</v>
      </c>
      <c r="H22" s="5"/>
      <c r="I22" s="19">
        <f t="shared" si="0"/>
        <v>110</v>
      </c>
      <c r="J22" s="97"/>
      <c r="K22" s="173">
        <v>68</v>
      </c>
      <c r="L22" s="79">
        <v>12</v>
      </c>
      <c r="M22" s="37">
        <v>7</v>
      </c>
      <c r="N22" s="9" t="s">
        <v>1</v>
      </c>
      <c r="O22" s="97"/>
      <c r="P22" s="173"/>
      <c r="Q22" s="79"/>
      <c r="R22" s="37"/>
      <c r="S22" s="9"/>
      <c r="T22" s="97"/>
      <c r="U22" s="183">
        <v>62</v>
      </c>
      <c r="V22" s="183">
        <v>64</v>
      </c>
      <c r="W22" s="10">
        <f>SUM(U22:V22)</f>
        <v>126</v>
      </c>
      <c r="X22" s="110">
        <v>7</v>
      </c>
      <c r="Y22" s="37">
        <v>31</v>
      </c>
      <c r="Z22" s="11" t="s">
        <v>1</v>
      </c>
      <c r="AA22" s="97"/>
      <c r="AB22" s="173">
        <v>56</v>
      </c>
      <c r="AC22" s="100">
        <v>4</v>
      </c>
      <c r="AD22" s="37">
        <v>26</v>
      </c>
      <c r="AE22" s="9" t="s">
        <v>1</v>
      </c>
      <c r="AF22" s="97"/>
      <c r="AG22" s="183"/>
      <c r="AH22" s="183"/>
      <c r="AI22" s="10"/>
      <c r="AJ22" s="110"/>
      <c r="AK22" s="37"/>
      <c r="AL22" s="11"/>
      <c r="AM22" s="12"/>
      <c r="AN22" s="144"/>
      <c r="AO22" s="144"/>
      <c r="AP22" s="10"/>
      <c r="AQ22" s="110"/>
      <c r="AR22" s="38"/>
      <c r="AS22" s="11"/>
      <c r="AT22" s="12"/>
      <c r="AU22" s="103"/>
      <c r="AV22" s="8"/>
      <c r="AW22" s="37"/>
      <c r="AX22" s="11"/>
      <c r="AY22" s="12"/>
      <c r="AZ22" s="182"/>
      <c r="BA22" s="37"/>
      <c r="BB22" s="37"/>
      <c r="BC22" s="9"/>
      <c r="BD22" s="97"/>
      <c r="BE22" s="174">
        <v>54</v>
      </c>
      <c r="BF22" s="173">
        <v>56</v>
      </c>
      <c r="BG22" s="10">
        <f>SUM(BE22:BF22)</f>
        <v>110</v>
      </c>
      <c r="BH22" s="110">
        <v>8</v>
      </c>
      <c r="BI22" s="37">
        <v>46</v>
      </c>
      <c r="BJ22" s="9"/>
    </row>
    <row r="23" spans="1:62" ht="15.75">
      <c r="A23" s="21">
        <v>14</v>
      </c>
      <c r="B23" s="78" t="s">
        <v>150</v>
      </c>
      <c r="C23" s="44" t="s">
        <v>151</v>
      </c>
      <c r="D23" s="80" t="s">
        <v>47</v>
      </c>
      <c r="E23" s="44">
        <v>2012</v>
      </c>
      <c r="F23" s="46">
        <v>51</v>
      </c>
      <c r="G23" s="54">
        <v>43</v>
      </c>
      <c r="H23" s="12"/>
      <c r="I23" s="19">
        <f t="shared" si="0"/>
        <v>80</v>
      </c>
      <c r="J23" s="97"/>
      <c r="K23" s="183">
        <v>67</v>
      </c>
      <c r="L23" s="79">
        <v>11</v>
      </c>
      <c r="M23" s="37">
        <v>8</v>
      </c>
      <c r="N23" s="9" t="s">
        <v>1</v>
      </c>
      <c r="O23" s="97"/>
      <c r="P23" s="181">
        <v>69</v>
      </c>
      <c r="Q23" s="79">
        <v>9</v>
      </c>
      <c r="R23" s="37">
        <v>10</v>
      </c>
      <c r="S23" s="9" t="s">
        <v>1</v>
      </c>
      <c r="T23" s="97"/>
      <c r="U23" s="156"/>
      <c r="V23" s="156"/>
      <c r="W23" s="10"/>
      <c r="X23" s="110"/>
      <c r="Y23" s="105"/>
      <c r="Z23" s="11"/>
      <c r="AA23" s="97"/>
      <c r="AB23" s="173"/>
      <c r="AC23" s="79"/>
      <c r="AD23" s="37"/>
      <c r="AE23" s="9"/>
      <c r="AF23" s="97"/>
      <c r="AG23" s="156">
        <v>57</v>
      </c>
      <c r="AH23" s="156">
        <v>60</v>
      </c>
      <c r="AI23" s="10">
        <f>SUM(AG23:AH23)</f>
        <v>117</v>
      </c>
      <c r="AJ23" s="110">
        <v>8</v>
      </c>
      <c r="AK23" s="37">
        <v>26</v>
      </c>
      <c r="AL23" s="11" t="s">
        <v>1</v>
      </c>
      <c r="AM23" s="97"/>
      <c r="AN23" s="144"/>
      <c r="AO23" s="144"/>
      <c r="AP23" s="10"/>
      <c r="AQ23" s="110"/>
      <c r="AR23" s="38"/>
      <c r="AS23" s="11"/>
      <c r="AT23" s="12"/>
      <c r="AU23" s="103"/>
      <c r="AV23" s="8"/>
      <c r="AW23" s="37"/>
      <c r="AX23" s="9"/>
      <c r="AY23" s="12"/>
      <c r="AZ23" s="182"/>
      <c r="BA23" s="37"/>
      <c r="BB23" s="37"/>
      <c r="BC23" s="9"/>
      <c r="BD23" s="97"/>
      <c r="BE23" s="174">
        <v>57</v>
      </c>
      <c r="BF23" s="173">
        <v>62</v>
      </c>
      <c r="BG23" s="10">
        <f>SUM(BE23:BF23)</f>
        <v>119</v>
      </c>
      <c r="BH23" s="110">
        <v>10</v>
      </c>
      <c r="BI23" s="37">
        <v>36</v>
      </c>
      <c r="BJ23" s="9"/>
    </row>
    <row r="24" spans="1:62" ht="15.75">
      <c r="A24" s="21">
        <v>15</v>
      </c>
      <c r="B24" s="191" t="s">
        <v>131</v>
      </c>
      <c r="C24" s="192" t="s">
        <v>130</v>
      </c>
      <c r="D24" s="193" t="s">
        <v>132</v>
      </c>
      <c r="E24" s="194">
        <v>2013</v>
      </c>
      <c r="F24" s="195">
        <v>36.700000000000003</v>
      </c>
      <c r="G24" s="160">
        <v>28.5</v>
      </c>
      <c r="H24" s="96"/>
      <c r="I24" s="19">
        <f t="shared" si="0"/>
        <v>69</v>
      </c>
      <c r="J24" s="116"/>
      <c r="K24" s="161">
        <v>63</v>
      </c>
      <c r="L24" s="162">
        <v>10</v>
      </c>
      <c r="M24" s="85">
        <v>9</v>
      </c>
      <c r="N24" s="163" t="s">
        <v>1</v>
      </c>
      <c r="O24" s="116"/>
      <c r="P24" s="161"/>
      <c r="Q24" s="162"/>
      <c r="R24" s="85"/>
      <c r="S24" s="163"/>
      <c r="T24" s="136"/>
      <c r="U24" s="42"/>
      <c r="V24" s="42"/>
      <c r="W24" s="10"/>
      <c r="X24" s="110"/>
      <c r="Y24" s="105"/>
      <c r="Z24" s="11"/>
      <c r="AA24" s="88"/>
      <c r="AB24" s="161"/>
      <c r="AC24" s="162"/>
      <c r="AD24" s="186"/>
      <c r="AE24" s="163"/>
      <c r="AF24" s="196"/>
      <c r="AG24" s="173"/>
      <c r="AH24" s="173"/>
      <c r="AI24" s="10"/>
      <c r="AJ24" s="110"/>
      <c r="AK24" s="105"/>
      <c r="AL24" s="11"/>
      <c r="AM24" s="97"/>
      <c r="AN24" s="144">
        <v>46</v>
      </c>
      <c r="AO24" s="144">
        <v>48</v>
      </c>
      <c r="AP24" s="10">
        <f>SUM(AN24:AO24)</f>
        <v>94</v>
      </c>
      <c r="AQ24" s="110">
        <v>3</v>
      </c>
      <c r="AR24" s="142">
        <v>60</v>
      </c>
      <c r="AS24" s="11" t="s">
        <v>1</v>
      </c>
      <c r="AT24" s="12"/>
      <c r="AU24" s="180"/>
      <c r="AV24" s="8"/>
      <c r="AW24" s="37"/>
      <c r="AX24" s="11"/>
      <c r="AY24" s="12"/>
      <c r="AZ24" s="103"/>
      <c r="BA24" s="37"/>
      <c r="BB24" s="37"/>
      <c r="BC24" s="11"/>
      <c r="BD24" s="97"/>
      <c r="BE24" s="173"/>
      <c r="BF24" s="173"/>
      <c r="BG24" s="10"/>
      <c r="BH24" s="110"/>
      <c r="BI24" s="37"/>
      <c r="BJ24" s="9"/>
    </row>
    <row r="25" spans="1:62" ht="15.75">
      <c r="A25" s="21">
        <v>16</v>
      </c>
      <c r="B25" s="81" t="s">
        <v>229</v>
      </c>
      <c r="C25" s="43" t="s">
        <v>230</v>
      </c>
      <c r="D25" s="84" t="s">
        <v>231</v>
      </c>
      <c r="E25" s="57">
        <v>2012</v>
      </c>
      <c r="F25" s="29">
        <v>54</v>
      </c>
      <c r="G25" s="82">
        <v>38</v>
      </c>
      <c r="H25" s="88"/>
      <c r="I25" s="19">
        <f t="shared" si="0"/>
        <v>59</v>
      </c>
      <c r="J25" s="116"/>
      <c r="K25" s="87"/>
      <c r="L25" s="87"/>
      <c r="M25" s="87"/>
      <c r="N25" s="87"/>
      <c r="O25" s="116"/>
      <c r="P25" s="87"/>
      <c r="Q25" s="87"/>
      <c r="R25" s="87"/>
      <c r="S25" s="126"/>
      <c r="T25" s="136"/>
      <c r="U25" s="183"/>
      <c r="V25" s="183"/>
      <c r="W25" s="10"/>
      <c r="X25" s="8"/>
      <c r="Y25" s="49"/>
      <c r="Z25" s="11"/>
      <c r="AA25" s="116"/>
      <c r="AB25" s="156">
        <v>65</v>
      </c>
      <c r="AC25" s="32">
        <v>8</v>
      </c>
      <c r="AD25" s="37">
        <v>13</v>
      </c>
      <c r="AE25" s="11" t="s">
        <v>1</v>
      </c>
      <c r="AF25" s="97"/>
      <c r="AG25" s="118"/>
      <c r="AH25" s="118"/>
      <c r="AI25" s="10"/>
      <c r="AJ25" s="110"/>
      <c r="AK25" s="105"/>
      <c r="AL25" s="11"/>
      <c r="AM25" s="97"/>
      <c r="AN25" s="144"/>
      <c r="AO25" s="144"/>
      <c r="AP25" s="10"/>
      <c r="AQ25" s="110"/>
      <c r="AR25" s="38"/>
      <c r="AS25" s="11"/>
      <c r="AT25" s="12"/>
      <c r="AU25" s="103"/>
      <c r="AV25" s="8"/>
      <c r="AW25" s="37"/>
      <c r="AX25" s="11"/>
      <c r="AY25" s="12"/>
      <c r="AZ25" s="103"/>
      <c r="BA25" s="37"/>
      <c r="BB25" s="37"/>
      <c r="BC25" s="11"/>
      <c r="BD25" s="97"/>
      <c r="BE25" s="174">
        <v>54</v>
      </c>
      <c r="BF25" s="173">
        <v>56</v>
      </c>
      <c r="BG25" s="10">
        <f>SUM(BE25:BF25)</f>
        <v>110</v>
      </c>
      <c r="BH25" s="110">
        <v>8</v>
      </c>
      <c r="BI25" s="37">
        <v>46</v>
      </c>
      <c r="BJ25" s="9"/>
    </row>
    <row r="26" spans="1:62" ht="15.75">
      <c r="A26" s="21">
        <v>17</v>
      </c>
      <c r="B26" s="86" t="s">
        <v>217</v>
      </c>
      <c r="C26" s="44" t="s">
        <v>218</v>
      </c>
      <c r="D26" s="80" t="s">
        <v>111</v>
      </c>
      <c r="E26" s="57">
        <v>2012</v>
      </c>
      <c r="F26" s="29">
        <v>33.4</v>
      </c>
      <c r="G26" s="82">
        <v>23.7</v>
      </c>
      <c r="H26" s="88"/>
      <c r="I26" s="19">
        <f t="shared" si="0"/>
        <v>51</v>
      </c>
      <c r="J26" s="116"/>
      <c r="K26" s="87"/>
      <c r="L26" s="87"/>
      <c r="M26" s="87"/>
      <c r="N26" s="87"/>
      <c r="O26" s="116"/>
      <c r="P26" s="87"/>
      <c r="Q26" s="87"/>
      <c r="R26" s="87"/>
      <c r="S26" s="87"/>
      <c r="T26" s="136"/>
      <c r="U26" s="183">
        <v>53</v>
      </c>
      <c r="V26" s="183">
        <v>53</v>
      </c>
      <c r="W26" s="10">
        <f>SUM(U26:V26)</f>
        <v>106</v>
      </c>
      <c r="X26" s="110">
        <v>4</v>
      </c>
      <c r="Y26" s="37">
        <v>51</v>
      </c>
      <c r="Z26" s="11" t="s">
        <v>1</v>
      </c>
      <c r="AA26" s="116"/>
      <c r="AB26" s="87"/>
      <c r="AC26" s="87"/>
      <c r="AD26" s="87"/>
      <c r="AE26" s="87"/>
      <c r="AF26" s="97"/>
      <c r="AG26" s="181"/>
      <c r="AH26" s="181"/>
      <c r="AI26" s="10"/>
      <c r="AJ26" s="110"/>
      <c r="AK26" s="37"/>
      <c r="AL26" s="11"/>
      <c r="AM26" s="97"/>
      <c r="AN26" s="144"/>
      <c r="AO26" s="144"/>
      <c r="AP26" s="10"/>
      <c r="AQ26" s="110"/>
      <c r="AR26" s="38"/>
      <c r="AS26" s="11"/>
      <c r="AT26" s="12"/>
      <c r="AU26" s="103"/>
      <c r="AV26" s="8"/>
      <c r="AW26" s="37"/>
      <c r="AX26" s="9"/>
      <c r="AY26" s="12"/>
      <c r="AZ26" s="182"/>
      <c r="BA26" s="8"/>
      <c r="BB26" s="37"/>
      <c r="BC26" s="9" t="s">
        <v>1</v>
      </c>
      <c r="BD26" s="97"/>
      <c r="BE26" s="173"/>
      <c r="BF26" s="173"/>
      <c r="BG26" s="10"/>
      <c r="BH26" s="110"/>
      <c r="BI26" s="37"/>
      <c r="BJ26" s="9"/>
    </row>
    <row r="27" spans="1:62" ht="15.75">
      <c r="A27" s="21">
        <v>18</v>
      </c>
      <c r="B27" s="70" t="s">
        <v>137</v>
      </c>
      <c r="C27" s="24" t="s">
        <v>136</v>
      </c>
      <c r="D27" s="30" t="s">
        <v>74</v>
      </c>
      <c r="E27" s="73">
        <v>2013</v>
      </c>
      <c r="F27" s="28">
        <v>53</v>
      </c>
      <c r="G27" s="46">
        <v>41</v>
      </c>
      <c r="H27" s="96"/>
      <c r="I27" s="19">
        <f t="shared" si="0"/>
        <v>50</v>
      </c>
      <c r="J27" s="116"/>
      <c r="K27" s="181">
        <v>52</v>
      </c>
      <c r="L27" s="79">
        <v>5</v>
      </c>
      <c r="M27" s="37">
        <v>20</v>
      </c>
      <c r="N27" s="11" t="s">
        <v>1</v>
      </c>
      <c r="O27" s="116"/>
      <c r="P27" s="181">
        <v>56</v>
      </c>
      <c r="Q27" s="79">
        <v>3</v>
      </c>
      <c r="R27" s="37">
        <v>30</v>
      </c>
      <c r="S27" s="11" t="s">
        <v>1</v>
      </c>
      <c r="T27" s="136"/>
      <c r="U27" s="42"/>
      <c r="V27" s="42"/>
      <c r="W27" s="10"/>
      <c r="X27" s="110"/>
      <c r="Y27" s="105"/>
      <c r="Z27" s="11"/>
      <c r="AA27" s="116"/>
      <c r="AB27" s="156"/>
      <c r="AC27" s="79"/>
      <c r="AD27" s="37"/>
      <c r="AE27" s="11"/>
      <c r="AF27" s="97"/>
      <c r="AG27" s="42"/>
      <c r="AH27" s="42"/>
      <c r="AI27" s="10"/>
      <c r="AJ27" s="110"/>
      <c r="AK27" s="105"/>
      <c r="AL27" s="11"/>
      <c r="AM27" s="97"/>
      <c r="AN27" s="144"/>
      <c r="AO27" s="144"/>
      <c r="AP27" s="10"/>
      <c r="AQ27" s="110"/>
      <c r="AR27" s="38"/>
      <c r="AS27" s="11"/>
      <c r="AT27" s="12"/>
      <c r="AU27" s="182"/>
      <c r="AV27" s="8"/>
      <c r="AW27" s="37"/>
      <c r="AX27" s="11"/>
      <c r="AY27" s="12"/>
      <c r="AZ27" s="103" t="s">
        <v>282</v>
      </c>
      <c r="BA27" s="37"/>
      <c r="BB27" s="37"/>
      <c r="BC27" s="9"/>
      <c r="BD27" s="97"/>
      <c r="BE27" s="181"/>
      <c r="BF27" s="173"/>
      <c r="BG27" s="10"/>
      <c r="BH27" s="110"/>
      <c r="BI27" s="37"/>
      <c r="BJ27" s="9"/>
    </row>
    <row r="28" spans="1:62" ht="15.75">
      <c r="A28" s="21">
        <v>19</v>
      </c>
      <c r="B28" s="70" t="s">
        <v>273</v>
      </c>
      <c r="C28" s="24" t="s">
        <v>175</v>
      </c>
      <c r="D28" s="30" t="s">
        <v>111</v>
      </c>
      <c r="E28" s="22">
        <v>2012</v>
      </c>
      <c r="F28" s="157">
        <v>45</v>
      </c>
      <c r="G28" s="54"/>
      <c r="H28" s="127"/>
      <c r="I28" s="19">
        <f t="shared" si="0"/>
        <v>31</v>
      </c>
      <c r="J28" s="116"/>
      <c r="K28" s="144"/>
      <c r="L28" s="79"/>
      <c r="M28" s="37"/>
      <c r="N28" s="11"/>
      <c r="O28" s="116"/>
      <c r="P28" s="144"/>
      <c r="Q28" s="79"/>
      <c r="R28" s="37"/>
      <c r="S28" s="11"/>
      <c r="T28" s="136"/>
      <c r="U28" s="173"/>
      <c r="V28" s="173"/>
      <c r="W28" s="10"/>
      <c r="X28" s="110"/>
      <c r="Y28" s="105"/>
      <c r="Z28" s="11"/>
      <c r="AA28" s="116"/>
      <c r="AB28" s="150"/>
      <c r="AC28" s="79"/>
      <c r="AD28" s="37"/>
      <c r="AE28" s="11"/>
      <c r="AF28" s="97"/>
      <c r="AG28" s="144"/>
      <c r="AH28" s="144"/>
      <c r="AI28" s="10"/>
      <c r="AJ28" s="110"/>
      <c r="AK28" s="105"/>
      <c r="AL28" s="11"/>
      <c r="AM28" s="97"/>
      <c r="AN28" s="155"/>
      <c r="AO28" s="155"/>
      <c r="AP28" s="10"/>
      <c r="AQ28" s="110"/>
      <c r="AR28" s="142"/>
      <c r="AS28" s="11"/>
      <c r="AT28" s="12"/>
      <c r="AU28" s="103"/>
      <c r="AV28" s="8"/>
      <c r="AW28" s="37"/>
      <c r="AX28" s="11"/>
      <c r="AY28" s="12"/>
      <c r="AZ28" s="103">
        <v>101</v>
      </c>
      <c r="BA28" s="37">
        <v>7</v>
      </c>
      <c r="BB28" s="37">
        <v>31</v>
      </c>
      <c r="BC28" s="9" t="s">
        <v>1</v>
      </c>
      <c r="BD28" s="97"/>
      <c r="BE28" s="173"/>
      <c r="BF28" s="173"/>
      <c r="BG28" s="10"/>
      <c r="BH28" s="110"/>
      <c r="BI28" s="37"/>
      <c r="BJ28" s="9"/>
    </row>
    <row r="29" spans="1:62" ht="15.75">
      <c r="A29" s="21">
        <v>20</v>
      </c>
      <c r="B29" s="70" t="s">
        <v>129</v>
      </c>
      <c r="C29" s="24" t="s">
        <v>57</v>
      </c>
      <c r="D29" s="72" t="s">
        <v>28</v>
      </c>
      <c r="E29" s="73">
        <v>2015</v>
      </c>
      <c r="F29" s="28">
        <v>28</v>
      </c>
      <c r="G29" s="54">
        <v>17.2</v>
      </c>
      <c r="H29" s="164"/>
      <c r="I29" s="19">
        <f t="shared" si="0"/>
        <v>30</v>
      </c>
      <c r="J29" s="97"/>
      <c r="K29" s="155">
        <v>49</v>
      </c>
      <c r="L29" s="79">
        <v>3</v>
      </c>
      <c r="M29" s="37">
        <v>30</v>
      </c>
      <c r="N29" s="11" t="s">
        <v>1</v>
      </c>
      <c r="O29" s="97"/>
      <c r="P29" s="155"/>
      <c r="Q29" s="79"/>
      <c r="R29" s="37"/>
      <c r="S29" s="11"/>
      <c r="T29" s="97"/>
      <c r="U29" s="183"/>
      <c r="V29" s="183"/>
      <c r="W29" s="10"/>
      <c r="X29" s="110"/>
      <c r="Y29" s="105"/>
      <c r="Z29" s="11"/>
      <c r="AA29" s="165"/>
      <c r="AB29" s="150"/>
      <c r="AC29" s="79"/>
      <c r="AD29" s="37"/>
      <c r="AE29" s="11"/>
      <c r="AF29" s="166"/>
      <c r="AG29" s="155"/>
      <c r="AH29" s="155"/>
      <c r="AI29" s="10"/>
      <c r="AJ29" s="110"/>
      <c r="AK29" s="105"/>
      <c r="AL29" s="11"/>
      <c r="AM29" s="97"/>
      <c r="AN29" s="144"/>
      <c r="AO29" s="144"/>
      <c r="AP29" s="10"/>
      <c r="AQ29" s="110"/>
      <c r="AR29" s="142"/>
      <c r="AS29" s="11"/>
      <c r="AT29" s="12"/>
      <c r="AU29" s="103"/>
      <c r="AV29" s="8"/>
      <c r="AW29" s="37"/>
      <c r="AX29" s="9"/>
      <c r="AY29" s="12"/>
      <c r="AZ29" s="103"/>
      <c r="BA29" s="37"/>
      <c r="BB29" s="37"/>
      <c r="BC29" s="9"/>
      <c r="BD29" s="97"/>
      <c r="BE29" s="173"/>
      <c r="BF29" s="173"/>
      <c r="BG29" s="10"/>
      <c r="BH29" s="110"/>
      <c r="BI29" s="37"/>
      <c r="BJ29" s="9"/>
    </row>
    <row r="30" spans="1:62" ht="15.75">
      <c r="A30" s="21">
        <v>21</v>
      </c>
      <c r="B30" s="70" t="s">
        <v>95</v>
      </c>
      <c r="C30" s="22" t="s">
        <v>63</v>
      </c>
      <c r="D30" s="72" t="s">
        <v>47</v>
      </c>
      <c r="E30" s="73">
        <v>2013</v>
      </c>
      <c r="F30" s="28">
        <v>46</v>
      </c>
      <c r="G30" s="54">
        <v>47</v>
      </c>
      <c r="H30" s="96"/>
      <c r="I30" s="19">
        <f t="shared" si="0"/>
        <v>27.5</v>
      </c>
      <c r="J30" s="97"/>
      <c r="K30" s="63">
        <v>58</v>
      </c>
      <c r="L30" s="79">
        <v>7</v>
      </c>
      <c r="M30" s="37">
        <v>14.5</v>
      </c>
      <c r="N30" s="11" t="s">
        <v>1</v>
      </c>
      <c r="O30" s="97"/>
      <c r="P30" s="63">
        <v>63</v>
      </c>
      <c r="Q30" s="79">
        <v>7</v>
      </c>
      <c r="R30" s="37">
        <v>13</v>
      </c>
      <c r="S30" s="11" t="s">
        <v>1</v>
      </c>
      <c r="T30" s="97"/>
      <c r="U30" s="42"/>
      <c r="V30" s="42"/>
      <c r="W30" s="10"/>
      <c r="X30" s="110"/>
      <c r="Y30" s="105"/>
      <c r="Z30" s="11"/>
      <c r="AA30" s="97"/>
      <c r="AB30" s="155"/>
      <c r="AC30" s="79"/>
      <c r="AD30" s="37"/>
      <c r="AE30" s="11"/>
      <c r="AF30" s="97"/>
      <c r="AG30" s="155"/>
      <c r="AH30" s="155"/>
      <c r="AI30" s="10"/>
      <c r="AJ30" s="110"/>
      <c r="AK30" s="105"/>
      <c r="AL30" s="11"/>
      <c r="AM30" s="97"/>
      <c r="AN30" s="181"/>
      <c r="AO30" s="181"/>
      <c r="AP30" s="10"/>
      <c r="AQ30" s="110"/>
      <c r="AR30" s="105"/>
      <c r="AS30" s="11"/>
      <c r="AT30" s="12"/>
      <c r="AU30" s="172"/>
      <c r="AV30" s="8"/>
      <c r="AW30" s="37"/>
      <c r="AX30" s="11"/>
      <c r="AY30" s="12"/>
      <c r="AZ30" s="172"/>
      <c r="BA30" s="37"/>
      <c r="BB30" s="37"/>
      <c r="BC30" s="9"/>
      <c r="BD30" s="97"/>
      <c r="BE30" s="181"/>
      <c r="BF30" s="173"/>
      <c r="BG30" s="10"/>
      <c r="BH30" s="110"/>
      <c r="BI30" s="37"/>
      <c r="BJ30" s="9"/>
    </row>
    <row r="31" spans="1:62" ht="15.75">
      <c r="A31" s="21">
        <v>22</v>
      </c>
      <c r="B31" s="70" t="s">
        <v>275</v>
      </c>
      <c r="C31" s="24" t="s">
        <v>276</v>
      </c>
      <c r="D31" s="30" t="s">
        <v>28</v>
      </c>
      <c r="E31" s="73">
        <v>2015</v>
      </c>
      <c r="F31" s="28">
        <v>43</v>
      </c>
      <c r="G31" s="54"/>
      <c r="H31" s="127"/>
      <c r="I31" s="19">
        <f t="shared" si="0"/>
        <v>23</v>
      </c>
      <c r="J31" s="97"/>
      <c r="K31" s="183"/>
      <c r="L31" s="79"/>
      <c r="M31" s="37"/>
      <c r="N31" s="11"/>
      <c r="O31" s="97"/>
      <c r="P31" s="155"/>
      <c r="Q31" s="79"/>
      <c r="R31" s="37"/>
      <c r="S31" s="11"/>
      <c r="T31" s="97"/>
      <c r="U31" s="156"/>
      <c r="V31" s="156"/>
      <c r="W31" s="10"/>
      <c r="X31" s="110"/>
      <c r="Y31" s="105"/>
      <c r="Z31" s="11"/>
      <c r="AA31" s="97"/>
      <c r="AB31" s="155"/>
      <c r="AC31" s="79"/>
      <c r="AD31" s="37"/>
      <c r="AE31" s="11"/>
      <c r="AF31" s="97"/>
      <c r="AG31" s="156"/>
      <c r="AH31" s="156"/>
      <c r="AI31" s="10"/>
      <c r="AJ31" s="110"/>
      <c r="AK31" s="105"/>
      <c r="AL31" s="11"/>
      <c r="AM31" s="97"/>
      <c r="AN31" s="144"/>
      <c r="AO31" s="144"/>
      <c r="AP31" s="10"/>
      <c r="AQ31" s="110"/>
      <c r="AR31" s="37"/>
      <c r="AS31" s="11"/>
      <c r="AT31" s="12"/>
      <c r="AU31" s="103"/>
      <c r="AV31" s="8"/>
      <c r="AW31" s="37"/>
      <c r="AX31" s="11"/>
      <c r="AY31" s="12"/>
      <c r="AZ31" s="103">
        <v>106</v>
      </c>
      <c r="BA31" s="37">
        <v>8</v>
      </c>
      <c r="BB31" s="37">
        <v>23</v>
      </c>
      <c r="BC31" s="9" t="s">
        <v>1</v>
      </c>
      <c r="BD31" s="97"/>
      <c r="BE31" s="173"/>
      <c r="BF31" s="173"/>
      <c r="BG31" s="10"/>
      <c r="BH31" s="110"/>
      <c r="BI31" s="37"/>
      <c r="BJ31" s="9"/>
    </row>
    <row r="32" spans="1:62" ht="15.75">
      <c r="A32" s="21">
        <v>22</v>
      </c>
      <c r="B32" s="70" t="s">
        <v>277</v>
      </c>
      <c r="C32" s="24" t="s">
        <v>278</v>
      </c>
      <c r="D32" s="30" t="s">
        <v>28</v>
      </c>
      <c r="E32" s="22">
        <v>2012</v>
      </c>
      <c r="F32" s="28">
        <v>44</v>
      </c>
      <c r="G32" s="54"/>
      <c r="H32" s="127"/>
      <c r="I32" s="19">
        <f t="shared" si="0"/>
        <v>23</v>
      </c>
      <c r="J32" s="97"/>
      <c r="K32" s="155"/>
      <c r="L32" s="79"/>
      <c r="M32" s="37"/>
      <c r="N32" s="11"/>
      <c r="O32" s="97"/>
      <c r="P32" s="118"/>
      <c r="Q32" s="79"/>
      <c r="R32" s="37"/>
      <c r="S32" s="11"/>
      <c r="T32" s="97"/>
      <c r="U32" s="183"/>
      <c r="V32" s="183"/>
      <c r="W32" s="10"/>
      <c r="X32" s="110"/>
      <c r="Y32" s="105"/>
      <c r="Z32" s="11"/>
      <c r="AA32" s="97"/>
      <c r="AB32" s="155"/>
      <c r="AC32" s="79"/>
      <c r="AD32" s="37"/>
      <c r="AE32" s="11"/>
      <c r="AF32" s="97"/>
      <c r="AG32" s="183"/>
      <c r="AH32" s="183"/>
      <c r="AI32" s="10"/>
      <c r="AJ32" s="110"/>
      <c r="AK32" s="105"/>
      <c r="AL32" s="11"/>
      <c r="AM32" s="97"/>
      <c r="AN32" s="144"/>
      <c r="AO32" s="144"/>
      <c r="AP32" s="10"/>
      <c r="AQ32" s="110"/>
      <c r="AR32" s="37"/>
      <c r="AS32" s="11"/>
      <c r="AT32" s="12"/>
      <c r="AU32" s="103"/>
      <c r="AV32" s="8"/>
      <c r="AW32" s="37"/>
      <c r="AX32" s="9"/>
      <c r="AY32" s="12"/>
      <c r="AZ32" s="103">
        <v>106</v>
      </c>
      <c r="BA32" s="37">
        <v>8</v>
      </c>
      <c r="BB32" s="37">
        <v>23</v>
      </c>
      <c r="BC32" s="9" t="s">
        <v>1</v>
      </c>
      <c r="BD32" s="97"/>
      <c r="BE32" s="173"/>
      <c r="BF32" s="173"/>
      <c r="BG32" s="10"/>
      <c r="BH32" s="110"/>
      <c r="BI32" s="37"/>
      <c r="BJ32" s="9"/>
    </row>
    <row r="33" spans="1:62" ht="15.75">
      <c r="A33" s="21">
        <v>24</v>
      </c>
      <c r="B33" s="70" t="s">
        <v>273</v>
      </c>
      <c r="C33" s="24" t="s">
        <v>274</v>
      </c>
      <c r="D33" s="30" t="s">
        <v>111</v>
      </c>
      <c r="E33" s="73">
        <v>2015</v>
      </c>
      <c r="F33" s="28">
        <v>43</v>
      </c>
      <c r="G33" s="54"/>
      <c r="H33" s="127"/>
      <c r="I33" s="19">
        <f t="shared" si="0"/>
        <v>15</v>
      </c>
      <c r="J33" s="97"/>
      <c r="K33" s="144"/>
      <c r="L33" s="79"/>
      <c r="M33" s="37"/>
      <c r="N33" s="11"/>
      <c r="O33" s="97"/>
      <c r="P33" s="118"/>
      <c r="Q33" s="79"/>
      <c r="R33" s="37"/>
      <c r="S33" s="11"/>
      <c r="T33" s="97"/>
      <c r="U33" s="156"/>
      <c r="V33" s="156"/>
      <c r="W33" s="10"/>
      <c r="X33" s="110"/>
      <c r="Y33" s="105"/>
      <c r="Z33" s="11"/>
      <c r="AA33" s="97"/>
      <c r="AB33" s="155"/>
      <c r="AC33" s="79"/>
      <c r="AD33" s="37"/>
      <c r="AE33" s="11"/>
      <c r="AF33" s="97"/>
      <c r="AG33" s="155"/>
      <c r="AH33" s="155"/>
      <c r="AI33" s="10"/>
      <c r="AJ33" s="110"/>
      <c r="AK33" s="105"/>
      <c r="AL33" s="11"/>
      <c r="AM33" s="97"/>
      <c r="AN33" s="144"/>
      <c r="AO33" s="144"/>
      <c r="AP33" s="10"/>
      <c r="AQ33" s="110"/>
      <c r="AR33" s="37"/>
      <c r="AS33" s="11"/>
      <c r="AT33" s="12"/>
      <c r="AU33" s="103"/>
      <c r="AV33" s="8"/>
      <c r="AW33" s="37"/>
      <c r="AX33" s="11"/>
      <c r="AY33" s="12"/>
      <c r="AZ33" s="103">
        <v>109</v>
      </c>
      <c r="BA33" s="37">
        <v>11</v>
      </c>
      <c r="BB33" s="37">
        <v>15</v>
      </c>
      <c r="BC33" s="9" t="s">
        <v>1</v>
      </c>
      <c r="BD33" s="97"/>
      <c r="BE33" s="173"/>
      <c r="BF33" s="173"/>
      <c r="BG33" s="10"/>
      <c r="BH33" s="110"/>
      <c r="BI33" s="37"/>
      <c r="BJ33" s="9"/>
    </row>
    <row r="34" spans="1:62" ht="15.75">
      <c r="A34" s="21">
        <v>25</v>
      </c>
      <c r="B34" s="70" t="s">
        <v>135</v>
      </c>
      <c r="C34" s="24" t="s">
        <v>134</v>
      </c>
      <c r="D34" s="30" t="s">
        <v>74</v>
      </c>
      <c r="E34" s="73">
        <v>2013</v>
      </c>
      <c r="F34" s="28">
        <v>53</v>
      </c>
      <c r="G34" s="46"/>
      <c r="H34" s="127"/>
      <c r="I34" s="19">
        <f t="shared" si="0"/>
        <v>14.5</v>
      </c>
      <c r="J34" s="97"/>
      <c r="K34" s="155">
        <v>58</v>
      </c>
      <c r="L34" s="79">
        <v>7</v>
      </c>
      <c r="M34" s="37">
        <v>14.5</v>
      </c>
      <c r="N34" s="11" t="s">
        <v>1</v>
      </c>
      <c r="O34" s="97"/>
      <c r="P34" s="155"/>
      <c r="Q34" s="79"/>
      <c r="R34" s="37"/>
      <c r="S34" s="11"/>
      <c r="T34" s="97"/>
      <c r="U34" s="42"/>
      <c r="V34" s="42"/>
      <c r="W34" s="10"/>
      <c r="X34" s="110"/>
      <c r="Y34" s="105"/>
      <c r="Z34" s="11"/>
      <c r="AA34" s="97"/>
      <c r="AB34" s="155"/>
      <c r="AC34" s="79"/>
      <c r="AD34" s="37"/>
      <c r="AE34" s="11"/>
      <c r="AF34" s="97"/>
      <c r="AG34" s="155"/>
      <c r="AH34" s="155"/>
      <c r="AI34" s="10"/>
      <c r="AJ34" s="110"/>
      <c r="AK34" s="105"/>
      <c r="AL34" s="11"/>
      <c r="AM34" s="97"/>
      <c r="AN34" s="155"/>
      <c r="AO34" s="155"/>
      <c r="AP34" s="10"/>
      <c r="AQ34" s="110"/>
      <c r="AR34" s="105"/>
      <c r="AS34" s="11"/>
      <c r="AT34" s="12"/>
      <c r="AU34" s="103"/>
      <c r="AV34" s="8"/>
      <c r="AW34" s="37"/>
      <c r="AX34" s="11"/>
      <c r="AY34" s="12"/>
      <c r="AZ34" s="103"/>
      <c r="BA34" s="37"/>
      <c r="BB34" s="37"/>
      <c r="BC34" s="9"/>
      <c r="BD34" s="97"/>
      <c r="BE34" s="181"/>
      <c r="BF34" s="173"/>
      <c r="BG34" s="10"/>
      <c r="BH34" s="110"/>
      <c r="BI34" s="37"/>
      <c r="BJ34" s="9"/>
    </row>
    <row r="35" spans="1:62" ht="15.75">
      <c r="A35" s="21">
        <v>26</v>
      </c>
      <c r="B35" s="70" t="s">
        <v>271</v>
      </c>
      <c r="C35" s="24" t="s">
        <v>37</v>
      </c>
      <c r="D35" s="30" t="s">
        <v>111</v>
      </c>
      <c r="E35" s="22">
        <v>2012</v>
      </c>
      <c r="F35" s="28">
        <v>43</v>
      </c>
      <c r="G35" s="54"/>
      <c r="H35" s="127"/>
      <c r="I35" s="19">
        <f t="shared" si="0"/>
        <v>14</v>
      </c>
      <c r="J35" s="97"/>
      <c r="K35" s="173"/>
      <c r="L35" s="79"/>
      <c r="M35" s="37"/>
      <c r="N35" s="11"/>
      <c r="O35" s="97"/>
      <c r="P35" s="173"/>
      <c r="Q35" s="79"/>
      <c r="R35" s="37"/>
      <c r="S35" s="11"/>
      <c r="T35" s="97"/>
      <c r="U35" s="181"/>
      <c r="V35" s="181"/>
      <c r="W35" s="10"/>
      <c r="X35" s="110"/>
      <c r="Y35" s="105"/>
      <c r="Z35" s="11"/>
      <c r="AA35" s="97"/>
      <c r="AB35" s="155"/>
      <c r="AC35" s="79"/>
      <c r="AD35" s="37"/>
      <c r="AE35" s="11"/>
      <c r="AF35" s="97"/>
      <c r="AG35" s="155"/>
      <c r="AH35" s="155"/>
      <c r="AI35" s="10"/>
      <c r="AJ35" s="110"/>
      <c r="AK35" s="105"/>
      <c r="AL35" s="11"/>
      <c r="AM35" s="97"/>
      <c r="AN35" s="155"/>
      <c r="AO35" s="155"/>
      <c r="AP35" s="10"/>
      <c r="AQ35" s="110"/>
      <c r="AR35" s="37"/>
      <c r="AS35" s="11"/>
      <c r="AT35" s="12"/>
      <c r="AU35" s="103"/>
      <c r="AV35" s="8"/>
      <c r="AW35" s="37"/>
      <c r="AX35" s="11"/>
      <c r="AY35" s="12"/>
      <c r="AZ35" s="103">
        <v>110</v>
      </c>
      <c r="BA35" s="37">
        <v>12</v>
      </c>
      <c r="BB35" s="37">
        <v>14</v>
      </c>
      <c r="BC35" s="9" t="s">
        <v>1</v>
      </c>
      <c r="BD35" s="97"/>
      <c r="BE35" s="173"/>
      <c r="BF35" s="173"/>
      <c r="BG35" s="10"/>
      <c r="BH35" s="110"/>
      <c r="BI35" s="37"/>
      <c r="BJ35" s="9"/>
    </row>
    <row r="36" spans="1:62" ht="15.75">
      <c r="A36" s="21">
        <v>27</v>
      </c>
      <c r="B36" s="70" t="s">
        <v>272</v>
      </c>
      <c r="C36" s="24" t="s">
        <v>134</v>
      </c>
      <c r="D36" s="30" t="s">
        <v>28</v>
      </c>
      <c r="E36" s="73">
        <v>2015</v>
      </c>
      <c r="F36" s="28">
        <v>37</v>
      </c>
      <c r="G36" s="54"/>
      <c r="H36" s="127"/>
      <c r="I36" s="19">
        <f t="shared" si="0"/>
        <v>13</v>
      </c>
      <c r="J36" s="97"/>
      <c r="K36" s="155"/>
      <c r="L36" s="79"/>
      <c r="M36" s="37"/>
      <c r="N36" s="11"/>
      <c r="O36" s="97"/>
      <c r="P36" s="155"/>
      <c r="Q36" s="79"/>
      <c r="R36" s="37"/>
      <c r="S36" s="11"/>
      <c r="T36" s="97"/>
      <c r="U36" s="155"/>
      <c r="V36" s="155"/>
      <c r="W36" s="10"/>
      <c r="X36" s="110"/>
      <c r="Y36" s="105"/>
      <c r="Z36" s="11"/>
      <c r="AA36" s="97"/>
      <c r="AB36" s="155"/>
      <c r="AC36" s="79"/>
      <c r="AD36" s="37"/>
      <c r="AE36" s="11"/>
      <c r="AF36" s="97"/>
      <c r="AG36" s="155"/>
      <c r="AH36" s="155"/>
      <c r="AI36" s="10"/>
      <c r="AJ36" s="110"/>
      <c r="AK36" s="105"/>
      <c r="AL36" s="11"/>
      <c r="AM36" s="97"/>
      <c r="AN36" s="155"/>
      <c r="AO36" s="155"/>
      <c r="AP36" s="10"/>
      <c r="AQ36" s="110"/>
      <c r="AR36" s="37"/>
      <c r="AS36" s="11"/>
      <c r="AT36" s="12"/>
      <c r="AU36" s="103"/>
      <c r="AV36" s="8"/>
      <c r="AW36" s="37"/>
      <c r="AX36" s="11"/>
      <c r="AY36" s="12"/>
      <c r="AZ36" s="103">
        <v>111</v>
      </c>
      <c r="BA36" s="37">
        <v>13</v>
      </c>
      <c r="BB36" s="37">
        <v>13</v>
      </c>
      <c r="BC36" s="9" t="s">
        <v>1</v>
      </c>
      <c r="BD36" s="97"/>
      <c r="BE36" s="173"/>
      <c r="BF36" s="173"/>
      <c r="BG36" s="10"/>
      <c r="BH36" s="110"/>
      <c r="BI36" s="37"/>
      <c r="BJ36" s="9"/>
    </row>
    <row r="37" spans="1:62" ht="15.75">
      <c r="A37" s="21">
        <v>28</v>
      </c>
      <c r="B37" s="70" t="s">
        <v>279</v>
      </c>
      <c r="C37" s="24" t="s">
        <v>280</v>
      </c>
      <c r="D37" s="30" t="s">
        <v>71</v>
      </c>
      <c r="E37" s="73">
        <v>2013</v>
      </c>
      <c r="F37" s="28">
        <v>52</v>
      </c>
      <c r="G37" s="54"/>
      <c r="H37" s="127"/>
      <c r="I37" s="19">
        <f t="shared" si="0"/>
        <v>12</v>
      </c>
      <c r="J37" s="97"/>
      <c r="K37" s="155"/>
      <c r="L37" s="79"/>
      <c r="M37" s="37"/>
      <c r="N37" s="11"/>
      <c r="O37" s="97"/>
      <c r="P37" s="155"/>
      <c r="Q37" s="79"/>
      <c r="R37" s="37"/>
      <c r="S37" s="11"/>
      <c r="T37" s="97"/>
      <c r="U37" s="156"/>
      <c r="V37" s="156"/>
      <c r="W37" s="10"/>
      <c r="X37" s="110"/>
      <c r="Y37" s="105"/>
      <c r="Z37" s="11"/>
      <c r="AA37" s="97"/>
      <c r="AB37" s="155"/>
      <c r="AC37" s="79"/>
      <c r="AD37" s="37"/>
      <c r="AE37" s="11"/>
      <c r="AF37" s="97"/>
      <c r="AG37" s="156"/>
      <c r="AH37" s="156"/>
      <c r="AI37" s="10"/>
      <c r="AJ37" s="110"/>
      <c r="AK37" s="105"/>
      <c r="AL37" s="11"/>
      <c r="AM37" s="97"/>
      <c r="AN37" s="155"/>
      <c r="AO37" s="155"/>
      <c r="AP37" s="10"/>
      <c r="AQ37" s="110"/>
      <c r="AR37" s="37"/>
      <c r="AS37" s="11"/>
      <c r="AT37" s="12"/>
      <c r="AU37" s="103"/>
      <c r="AV37" s="8"/>
      <c r="AW37" s="37"/>
      <c r="AX37" s="11"/>
      <c r="AY37" s="12"/>
      <c r="AZ37" s="103">
        <v>118</v>
      </c>
      <c r="BA37" s="37">
        <v>14</v>
      </c>
      <c r="BB37" s="37">
        <v>12</v>
      </c>
      <c r="BC37" s="11" t="s">
        <v>1</v>
      </c>
      <c r="BD37" s="97"/>
      <c r="BE37" s="173"/>
      <c r="BF37" s="173"/>
      <c r="BG37" s="10"/>
      <c r="BH37" s="110"/>
      <c r="BI37" s="37"/>
      <c r="BJ37" s="9"/>
    </row>
    <row r="38" spans="1:62" ht="15.75">
      <c r="A38" s="21">
        <v>29</v>
      </c>
      <c r="B38" s="78" t="s">
        <v>152</v>
      </c>
      <c r="C38" s="44" t="s">
        <v>153</v>
      </c>
      <c r="D38" s="80" t="s">
        <v>154</v>
      </c>
      <c r="E38" s="74">
        <v>2013</v>
      </c>
      <c r="F38" s="46">
        <v>54</v>
      </c>
      <c r="G38" s="54"/>
      <c r="H38" s="89"/>
      <c r="I38" s="19">
        <f t="shared" si="0"/>
        <v>5.5</v>
      </c>
      <c r="J38" s="97"/>
      <c r="K38" s="155">
        <v>69</v>
      </c>
      <c r="L38" s="79">
        <v>13</v>
      </c>
      <c r="M38" s="37">
        <v>5.5</v>
      </c>
      <c r="N38" s="11" t="s">
        <v>1</v>
      </c>
      <c r="O38" s="97"/>
      <c r="P38" s="155"/>
      <c r="Q38" s="79"/>
      <c r="R38" s="37"/>
      <c r="S38" s="11"/>
      <c r="T38" s="97"/>
      <c r="U38" s="183"/>
      <c r="V38" s="183"/>
      <c r="W38" s="10"/>
      <c r="X38" s="110"/>
      <c r="Y38" s="105"/>
      <c r="Z38" s="11"/>
      <c r="AB38" s="155"/>
      <c r="AC38" s="79"/>
      <c r="AD38" s="49"/>
      <c r="AE38" s="11"/>
      <c r="AG38" s="155"/>
      <c r="AH38" s="155"/>
      <c r="AI38" s="10"/>
      <c r="AJ38" s="110"/>
      <c r="AK38" s="105"/>
      <c r="AL38" s="11"/>
      <c r="AM38" s="97"/>
      <c r="AN38" s="155"/>
      <c r="AO38" s="155"/>
      <c r="AP38" s="10"/>
      <c r="AQ38" s="110"/>
      <c r="AR38" s="105"/>
      <c r="AS38" s="11"/>
      <c r="AT38" s="12"/>
      <c r="AU38" s="182"/>
      <c r="AV38" s="8"/>
      <c r="AW38" s="37"/>
      <c r="AX38" s="11"/>
      <c r="AY38" s="12"/>
      <c r="AZ38" s="103"/>
      <c r="BA38" s="37"/>
      <c r="BB38" s="37"/>
      <c r="BC38" s="11"/>
      <c r="BD38" s="97"/>
      <c r="BE38" s="181"/>
      <c r="BF38" s="173"/>
      <c r="BG38" s="10"/>
      <c r="BH38" s="110"/>
      <c r="BI38" s="37"/>
      <c r="BJ38" s="9"/>
    </row>
    <row r="39" spans="1:62" ht="15.75">
      <c r="A39" s="21">
        <v>29</v>
      </c>
      <c r="B39" s="78" t="s">
        <v>155</v>
      </c>
      <c r="C39" s="44" t="s">
        <v>156</v>
      </c>
      <c r="D39" s="33" t="s">
        <v>74</v>
      </c>
      <c r="E39" s="74">
        <v>2015</v>
      </c>
      <c r="F39" s="46">
        <v>46</v>
      </c>
      <c r="G39" s="54"/>
      <c r="H39" s="89"/>
      <c r="I39" s="19">
        <f t="shared" si="0"/>
        <v>5.5</v>
      </c>
      <c r="J39" s="97"/>
      <c r="K39" s="181">
        <v>69</v>
      </c>
      <c r="L39" s="79">
        <v>13</v>
      </c>
      <c r="M39" s="37">
        <v>5.5</v>
      </c>
      <c r="N39" s="11" t="s">
        <v>1</v>
      </c>
      <c r="O39" s="97"/>
      <c r="P39" s="155"/>
      <c r="Q39" s="87"/>
      <c r="R39" s="87"/>
      <c r="S39" s="87"/>
      <c r="T39" s="97"/>
      <c r="U39" s="173"/>
      <c r="V39" s="173"/>
      <c r="W39" s="10"/>
      <c r="X39" s="110"/>
      <c r="Y39" s="105"/>
      <c r="Z39" s="126"/>
      <c r="AB39" s="155"/>
      <c r="AC39" s="126"/>
      <c r="AD39" s="126"/>
      <c r="AE39" s="126"/>
      <c r="AG39" s="155"/>
      <c r="AH39" s="155"/>
      <c r="AI39" s="10"/>
      <c r="AJ39" s="110"/>
      <c r="AK39" s="105"/>
      <c r="AL39" s="11"/>
      <c r="AM39" s="97"/>
      <c r="AN39" s="155"/>
      <c r="AO39" s="155"/>
      <c r="AP39" s="10"/>
      <c r="AQ39" s="110"/>
      <c r="AR39" s="105"/>
      <c r="AS39" s="11"/>
      <c r="AT39" s="12"/>
      <c r="AU39" s="103"/>
      <c r="AV39" s="8"/>
      <c r="AW39" s="37"/>
      <c r="AX39" s="11"/>
      <c r="AY39" s="12"/>
      <c r="AZ39" s="182"/>
      <c r="BA39" s="37"/>
      <c r="BB39" s="37"/>
      <c r="BC39" s="11"/>
      <c r="BD39" s="97"/>
      <c r="BE39" s="181"/>
      <c r="BF39" s="173"/>
      <c r="BG39" s="10"/>
      <c r="BH39" s="110"/>
      <c r="BI39" s="37"/>
      <c r="BJ39" s="9"/>
    </row>
    <row r="40" spans="1:62" ht="15.75">
      <c r="A40" s="283"/>
      <c r="B40" s="204" t="s">
        <v>281</v>
      </c>
      <c r="C40" s="284" t="s">
        <v>134</v>
      </c>
      <c r="D40" s="30" t="s">
        <v>28</v>
      </c>
      <c r="E40" s="73">
        <v>2015</v>
      </c>
      <c r="F40" s="28">
        <v>48</v>
      </c>
      <c r="G40" s="54"/>
      <c r="H40" s="127"/>
      <c r="I40" s="19">
        <f t="shared" si="0"/>
        <v>4</v>
      </c>
      <c r="J40" s="97"/>
      <c r="K40" s="155"/>
      <c r="L40" s="79"/>
      <c r="M40" s="37"/>
      <c r="N40" s="11"/>
      <c r="O40" s="97"/>
      <c r="P40" s="155"/>
      <c r="Q40" s="79"/>
      <c r="R40" s="37"/>
      <c r="S40" s="11"/>
      <c r="T40" s="97"/>
      <c r="U40" s="159"/>
      <c r="V40" s="159"/>
      <c r="W40" s="10"/>
      <c r="X40" s="110"/>
      <c r="Y40" s="105"/>
      <c r="Z40" s="11"/>
      <c r="AA40" s="97"/>
      <c r="AB40" s="155"/>
      <c r="AC40" s="79"/>
      <c r="AD40" s="37"/>
      <c r="AE40" s="11"/>
      <c r="AF40" s="97"/>
      <c r="AG40" s="155"/>
      <c r="AH40" s="155"/>
      <c r="AI40" s="10"/>
      <c r="AJ40" s="110"/>
      <c r="AK40" s="105"/>
      <c r="AL40" s="11"/>
      <c r="AM40" s="97"/>
      <c r="AN40" s="155"/>
      <c r="AO40" s="155"/>
      <c r="AP40" s="10"/>
      <c r="AQ40" s="110"/>
      <c r="AR40" s="37"/>
      <c r="AS40" s="11"/>
      <c r="AT40" s="12"/>
      <c r="AU40" s="103"/>
      <c r="AV40" s="8"/>
      <c r="AW40" s="37"/>
      <c r="AX40" s="11"/>
      <c r="AY40" s="12"/>
      <c r="AZ40" s="103" t="s">
        <v>284</v>
      </c>
      <c r="BA40" s="8">
        <v>15</v>
      </c>
      <c r="BB40" s="37">
        <v>4</v>
      </c>
      <c r="BC40" s="11" t="s">
        <v>1</v>
      </c>
      <c r="BD40" s="97"/>
      <c r="BE40" s="173"/>
      <c r="BF40" s="173"/>
      <c r="BG40" s="10"/>
      <c r="BH40" s="110"/>
      <c r="BI40" s="37"/>
      <c r="BJ40" s="9"/>
    </row>
    <row r="41" spans="1:62" ht="15.75">
      <c r="A41" s="21">
        <v>31</v>
      </c>
      <c r="B41" s="81" t="s">
        <v>157</v>
      </c>
      <c r="C41" s="44" t="s">
        <v>158</v>
      </c>
      <c r="D41" s="80" t="s">
        <v>20</v>
      </c>
      <c r="E41" s="74">
        <v>2015</v>
      </c>
      <c r="F41" s="46">
        <v>54</v>
      </c>
      <c r="G41" s="54"/>
      <c r="H41" s="89"/>
      <c r="I41" s="19">
        <f t="shared" si="0"/>
        <v>4</v>
      </c>
      <c r="J41" s="97"/>
      <c r="K41" s="155">
        <v>70</v>
      </c>
      <c r="L41" s="79">
        <v>15</v>
      </c>
      <c r="M41" s="37">
        <v>4</v>
      </c>
      <c r="N41" s="11" t="s">
        <v>1</v>
      </c>
      <c r="O41" s="97"/>
      <c r="P41" s="155"/>
      <c r="Q41" s="87"/>
      <c r="R41" s="87"/>
      <c r="S41" s="87"/>
      <c r="T41" s="97"/>
      <c r="U41" s="42"/>
      <c r="V41" s="42"/>
      <c r="W41" s="10"/>
      <c r="X41" s="110"/>
      <c r="Y41" s="105"/>
      <c r="Z41" s="11"/>
      <c r="AB41" s="155"/>
      <c r="AC41" s="126"/>
      <c r="AD41" s="126"/>
      <c r="AE41" s="126"/>
      <c r="AG41" s="155"/>
      <c r="AH41" s="155"/>
      <c r="AI41" s="10"/>
      <c r="AJ41" s="110"/>
      <c r="AK41" s="105"/>
      <c r="AL41" s="11"/>
      <c r="AM41" s="97"/>
      <c r="AN41" s="155"/>
      <c r="AO41" s="155"/>
      <c r="AP41" s="10"/>
      <c r="AQ41" s="110"/>
      <c r="AR41" s="105"/>
      <c r="AS41" s="11"/>
      <c r="AT41" s="12"/>
      <c r="AU41" s="103"/>
      <c r="AV41" s="8"/>
      <c r="AW41" s="37"/>
      <c r="AX41" s="11"/>
      <c r="AY41" s="12"/>
      <c r="AZ41" s="103"/>
      <c r="BA41" s="37"/>
      <c r="BB41" s="37"/>
      <c r="BC41" s="11"/>
      <c r="BD41" s="97"/>
      <c r="BE41" s="173"/>
      <c r="BF41" s="173"/>
      <c r="BG41" s="10"/>
      <c r="BH41" s="110"/>
      <c r="BI41" s="37"/>
      <c r="BJ41" s="9"/>
    </row>
    <row r="42" spans="1:62" ht="15.75">
      <c r="A42" s="21">
        <v>32</v>
      </c>
      <c r="B42" s="78" t="s">
        <v>159</v>
      </c>
      <c r="C42" s="44" t="s">
        <v>160</v>
      </c>
      <c r="D42" s="80" t="s">
        <v>20</v>
      </c>
      <c r="E42" s="74">
        <v>2013</v>
      </c>
      <c r="F42" s="46">
        <v>54</v>
      </c>
      <c r="G42" s="54"/>
      <c r="H42" s="89"/>
      <c r="I42" s="19">
        <f t="shared" si="0"/>
        <v>3</v>
      </c>
      <c r="J42" s="97"/>
      <c r="K42" s="155">
        <v>71</v>
      </c>
      <c r="L42" s="79">
        <v>16</v>
      </c>
      <c r="M42" s="37">
        <v>3</v>
      </c>
      <c r="N42" s="11" t="s">
        <v>1</v>
      </c>
      <c r="O42" s="97"/>
      <c r="P42" s="155"/>
      <c r="Q42" s="87"/>
      <c r="R42" s="87"/>
      <c r="S42" s="87"/>
      <c r="T42" s="97"/>
      <c r="U42" s="42"/>
      <c r="V42" s="42"/>
      <c r="W42" s="10"/>
      <c r="X42" s="110"/>
      <c r="Y42" s="105"/>
      <c r="Z42" s="11"/>
      <c r="AB42" s="155"/>
      <c r="AC42" s="126"/>
      <c r="AD42" s="126"/>
      <c r="AE42" s="126"/>
      <c r="AG42" s="155"/>
      <c r="AH42" s="155"/>
      <c r="AI42" s="10"/>
      <c r="AJ42" s="110"/>
      <c r="AK42" s="105"/>
      <c r="AL42" s="11"/>
      <c r="AM42" s="97"/>
      <c r="AN42" s="155"/>
      <c r="AO42" s="155"/>
      <c r="AP42" s="10"/>
      <c r="AQ42" s="110"/>
      <c r="AR42" s="105"/>
      <c r="AS42" s="11"/>
      <c r="AT42" s="12"/>
      <c r="AU42" s="182"/>
      <c r="AV42" s="8"/>
      <c r="AW42" s="37"/>
      <c r="AX42" s="11"/>
      <c r="AY42" s="12"/>
      <c r="AZ42" s="103"/>
      <c r="BA42" s="37"/>
      <c r="BB42" s="37"/>
      <c r="BC42" s="11"/>
      <c r="BD42" s="97"/>
      <c r="BE42" s="181"/>
      <c r="BF42" s="173"/>
      <c r="BG42" s="10"/>
      <c r="BH42" s="110"/>
      <c r="BI42" s="37"/>
      <c r="BJ42" s="9"/>
    </row>
  </sheetData>
  <sortState ref="B10:BI42">
    <sortCondition descending="1" ref="I10:I42"/>
  </sortState>
  <mergeCells count="76">
    <mergeCell ref="AZ1:BC2"/>
    <mergeCell ref="AZ4:BC4"/>
    <mergeCell ref="AZ5:BC5"/>
    <mergeCell ref="AZ6:BC6"/>
    <mergeCell ref="AZ7:AZ9"/>
    <mergeCell ref="BA7:BA9"/>
    <mergeCell ref="BB7:BC9"/>
    <mergeCell ref="AN4:AS4"/>
    <mergeCell ref="AN5:AS5"/>
    <mergeCell ref="AN6:AS6"/>
    <mergeCell ref="AN7:AN9"/>
    <mergeCell ref="AO7:AO9"/>
    <mergeCell ref="AP7:AP9"/>
    <mergeCell ref="AQ7:AQ9"/>
    <mergeCell ref="AR7:AS9"/>
    <mergeCell ref="AG4:AL4"/>
    <mergeCell ref="AG5:AL5"/>
    <mergeCell ref="AG6:AL6"/>
    <mergeCell ref="AG7:AG9"/>
    <mergeCell ref="AH7:AH9"/>
    <mergeCell ref="AI7:AI9"/>
    <mergeCell ref="AJ7:AJ9"/>
    <mergeCell ref="AK7:AL9"/>
    <mergeCell ref="U4:Z4"/>
    <mergeCell ref="U5:Z5"/>
    <mergeCell ref="U6:Z6"/>
    <mergeCell ref="U7:U9"/>
    <mergeCell ref="V7:V9"/>
    <mergeCell ref="W7:W9"/>
    <mergeCell ref="X7:X9"/>
    <mergeCell ref="Y7:Z9"/>
    <mergeCell ref="K1:N2"/>
    <mergeCell ref="L7:L9"/>
    <mergeCell ref="K4:N4"/>
    <mergeCell ref="K7:K9"/>
    <mergeCell ref="B5:C5"/>
    <mergeCell ref="A1:I4"/>
    <mergeCell ref="G8:G9"/>
    <mergeCell ref="K5:N5"/>
    <mergeCell ref="I7:I9"/>
    <mergeCell ref="M7:N9"/>
    <mergeCell ref="B8:B9"/>
    <mergeCell ref="C8:C9"/>
    <mergeCell ref="D8:D9"/>
    <mergeCell ref="E8:E9"/>
    <mergeCell ref="F8:F9"/>
    <mergeCell ref="K6:N6"/>
    <mergeCell ref="P1:S2"/>
    <mergeCell ref="P4:S4"/>
    <mergeCell ref="P5:S5"/>
    <mergeCell ref="P6:S6"/>
    <mergeCell ref="P7:P9"/>
    <mergeCell ref="Q7:Q9"/>
    <mergeCell ref="R7:S9"/>
    <mergeCell ref="AB1:AE2"/>
    <mergeCell ref="AB4:AE4"/>
    <mergeCell ref="AB5:AE5"/>
    <mergeCell ref="AB6:AE6"/>
    <mergeCell ref="AB7:AB9"/>
    <mergeCell ref="AC7:AC9"/>
    <mergeCell ref="AD7:AE9"/>
    <mergeCell ref="AU1:AX2"/>
    <mergeCell ref="AU4:AX4"/>
    <mergeCell ref="AU5:AX5"/>
    <mergeCell ref="AU6:AX6"/>
    <mergeCell ref="AU7:AU9"/>
    <mergeCell ref="AV7:AV9"/>
    <mergeCell ref="AW7:AX9"/>
    <mergeCell ref="BE4:BJ4"/>
    <mergeCell ref="BE5:BJ5"/>
    <mergeCell ref="BE6:BJ6"/>
    <mergeCell ref="BE7:BE9"/>
    <mergeCell ref="BF7:BF9"/>
    <mergeCell ref="BG7:BG9"/>
    <mergeCell ref="BH7:BH9"/>
    <mergeCell ref="BI7:BJ9"/>
  </mergeCells>
  <pageMargins left="0.41" right="0.25" top="0.65" bottom="0.75" header="0.3" footer="0.3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BQ26"/>
  <sheetViews>
    <sheetView workbookViewId="0">
      <selection activeCell="F20" sqref="F20"/>
    </sheetView>
  </sheetViews>
  <sheetFormatPr baseColWidth="10" defaultRowHeight="15"/>
  <cols>
    <col min="1" max="1" width="3" style="20" bestFit="1" customWidth="1"/>
    <col min="2" max="2" width="17.42578125" style="20" customWidth="1"/>
    <col min="3" max="3" width="10.85546875" style="20" customWidth="1"/>
    <col min="4" max="4" width="12.28515625" style="20" bestFit="1" customWidth="1"/>
    <col min="5" max="5" width="6.85546875" style="20" bestFit="1" customWidth="1"/>
    <col min="6" max="6" width="5.42578125" style="25" bestFit="1" customWidth="1"/>
    <col min="7" max="7" width="4.85546875" style="26" bestFit="1" customWidth="1"/>
    <col min="8" max="8" width="0.85546875" style="1" customWidth="1"/>
    <col min="9" max="9" width="20.710937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6" style="1" customWidth="1"/>
    <col min="15" max="15" width="0.85546875" style="4" customWidth="1"/>
    <col min="16" max="16" width="7.85546875" style="1" customWidth="1"/>
    <col min="17" max="17" width="6.140625" style="1" customWidth="1"/>
    <col min="18" max="18" width="6.28515625" style="1" customWidth="1"/>
    <col min="19" max="19" width="6" style="1" customWidth="1"/>
    <col min="20" max="20" width="0.85546875" style="4" customWidth="1"/>
    <col min="21" max="22" width="7.85546875" style="104" customWidth="1"/>
    <col min="23" max="23" width="7.5703125" style="1" customWidth="1"/>
    <col min="24" max="24" width="6.140625" style="1" customWidth="1"/>
    <col min="25" max="25" width="6.28515625" style="1" customWidth="1"/>
    <col min="26" max="26" width="4" style="1" customWidth="1"/>
    <col min="27" max="27" width="0.85546875" style="4" customWidth="1"/>
    <col min="28" max="28" width="7.85546875" style="1" customWidth="1"/>
    <col min="29" max="29" width="6.140625" style="1" customWidth="1"/>
    <col min="30" max="30" width="6.28515625" style="1" customWidth="1"/>
    <col min="31" max="31" width="9.7109375" style="1" customWidth="1"/>
    <col min="32" max="32" width="0.85546875" style="4" customWidth="1"/>
    <col min="33" max="34" width="7.85546875" style="104" customWidth="1"/>
    <col min="35" max="35" width="7.5703125" style="1" customWidth="1"/>
    <col min="36" max="36" width="6.140625" style="1" customWidth="1"/>
    <col min="37" max="37" width="6.28515625" style="1" customWidth="1"/>
    <col min="38" max="38" width="4" style="1" customWidth="1"/>
    <col min="39" max="39" width="0.85546875" style="4" customWidth="1"/>
    <col min="40" max="41" width="7.85546875" style="104" customWidth="1"/>
    <col min="42" max="42" width="7.5703125" style="1" customWidth="1"/>
    <col min="43" max="43" width="6.140625" style="1" customWidth="1"/>
    <col min="44" max="44" width="6.28515625" style="1" customWidth="1"/>
    <col min="45" max="45" width="4" style="1" customWidth="1"/>
    <col min="46" max="46" width="0.85546875" style="4" customWidth="1"/>
    <col min="47" max="48" width="7.85546875" style="104" customWidth="1"/>
    <col min="49" max="49" width="7.5703125" style="1" customWidth="1"/>
    <col min="50" max="50" width="6.140625" style="1" customWidth="1"/>
    <col min="51" max="51" width="6.28515625" style="1" customWidth="1"/>
    <col min="52" max="52" width="4" style="1" customWidth="1"/>
    <col min="53" max="53" width="0.85546875" style="4" customWidth="1"/>
    <col min="54" max="54" width="7.85546875" style="1" customWidth="1"/>
    <col min="55" max="55" width="6.140625" style="1" customWidth="1"/>
    <col min="56" max="56" width="6.28515625" style="1" customWidth="1"/>
    <col min="57" max="57" width="9.7109375" style="1" customWidth="1"/>
    <col min="58" max="58" width="0.85546875" style="4" customWidth="1"/>
    <col min="59" max="59" width="7.85546875" style="1" customWidth="1"/>
    <col min="60" max="60" width="6.140625" style="1" customWidth="1"/>
    <col min="61" max="61" width="6.28515625" style="1" customWidth="1"/>
    <col min="62" max="62" width="9.7109375" style="1" customWidth="1"/>
    <col min="63" max="63" width="0.85546875" style="4" customWidth="1"/>
    <col min="64" max="65" width="7.85546875" style="104" customWidth="1"/>
    <col min="66" max="66" width="7.5703125" style="1" customWidth="1"/>
    <col min="67" max="67" width="6.140625" style="1" customWidth="1"/>
    <col min="68" max="68" width="6.28515625" style="1" customWidth="1"/>
    <col min="69" max="69" width="4" style="1" customWidth="1"/>
    <col min="70" max="16384" width="11.42578125" style="1"/>
  </cols>
  <sheetData>
    <row r="1" spans="1:69" ht="15.75" thickTop="1">
      <c r="A1" s="245"/>
      <c r="B1" s="246"/>
      <c r="C1" s="246"/>
      <c r="D1" s="246"/>
      <c r="E1" s="246"/>
      <c r="F1" s="246"/>
      <c r="G1" s="246"/>
      <c r="H1" s="246"/>
      <c r="I1" s="247"/>
      <c r="K1" s="231"/>
      <c r="L1" s="231"/>
      <c r="M1" s="231"/>
      <c r="N1" s="231"/>
      <c r="P1" s="231"/>
      <c r="Q1" s="231"/>
      <c r="R1" s="231"/>
      <c r="S1" s="231"/>
      <c r="AB1" s="231"/>
      <c r="AC1" s="231"/>
      <c r="AD1" s="231"/>
      <c r="AE1" s="231"/>
      <c r="BB1" s="231"/>
      <c r="BC1" s="231"/>
      <c r="BD1" s="231"/>
      <c r="BE1" s="231"/>
      <c r="BG1" s="231"/>
      <c r="BH1" s="231"/>
      <c r="BI1" s="231"/>
      <c r="BJ1" s="231"/>
    </row>
    <row r="2" spans="1:69">
      <c r="A2" s="248"/>
      <c r="B2" s="249"/>
      <c r="C2" s="249"/>
      <c r="D2" s="249"/>
      <c r="E2" s="249"/>
      <c r="F2" s="249"/>
      <c r="G2" s="249"/>
      <c r="H2" s="249"/>
      <c r="I2" s="250"/>
      <c r="K2" s="231"/>
      <c r="L2" s="231"/>
      <c r="M2" s="231"/>
      <c r="N2" s="231"/>
      <c r="P2" s="231"/>
      <c r="Q2" s="231"/>
      <c r="R2" s="231"/>
      <c r="S2" s="231"/>
      <c r="AB2" s="231"/>
      <c r="AC2" s="231"/>
      <c r="AD2" s="231"/>
      <c r="AE2" s="231"/>
      <c r="BB2" s="231"/>
      <c r="BC2" s="231"/>
      <c r="BD2" s="231"/>
      <c r="BE2" s="231"/>
      <c r="BG2" s="231"/>
      <c r="BH2" s="231"/>
      <c r="BI2" s="231"/>
      <c r="BJ2" s="231"/>
    </row>
    <row r="3" spans="1:69">
      <c r="A3" s="248"/>
      <c r="B3" s="249"/>
      <c r="C3" s="249"/>
      <c r="D3" s="249"/>
      <c r="E3" s="249"/>
      <c r="F3" s="249"/>
      <c r="G3" s="249"/>
      <c r="H3" s="249"/>
      <c r="I3" s="250"/>
    </row>
    <row r="4" spans="1:69" ht="15.75" thickBot="1">
      <c r="A4" s="251"/>
      <c r="B4" s="252"/>
      <c r="C4" s="252"/>
      <c r="D4" s="252"/>
      <c r="E4" s="252"/>
      <c r="F4" s="252"/>
      <c r="G4" s="252"/>
      <c r="H4" s="252"/>
      <c r="I4" s="253"/>
      <c r="K4" s="222" t="s">
        <v>64</v>
      </c>
      <c r="L4" s="223"/>
      <c r="M4" s="223"/>
      <c r="N4" s="224"/>
      <c r="P4" s="222" t="s">
        <v>164</v>
      </c>
      <c r="Q4" s="223"/>
      <c r="R4" s="223"/>
      <c r="S4" s="224"/>
      <c r="U4" s="205" t="s">
        <v>198</v>
      </c>
      <c r="V4" s="206"/>
      <c r="W4" s="206"/>
      <c r="X4" s="206"/>
      <c r="Y4" s="206"/>
      <c r="Z4" s="207"/>
      <c r="AB4" s="222" t="s">
        <v>226</v>
      </c>
      <c r="AC4" s="223"/>
      <c r="AD4" s="223"/>
      <c r="AE4" s="224"/>
      <c r="AG4" s="205" t="s">
        <v>245</v>
      </c>
      <c r="AH4" s="206"/>
      <c r="AI4" s="206"/>
      <c r="AJ4" s="206"/>
      <c r="AK4" s="206"/>
      <c r="AL4" s="207"/>
      <c r="AN4" s="205" t="s">
        <v>245</v>
      </c>
      <c r="AO4" s="206"/>
      <c r="AP4" s="206"/>
      <c r="AQ4" s="206"/>
      <c r="AR4" s="206"/>
      <c r="AS4" s="207"/>
      <c r="AU4" s="205" t="s">
        <v>251</v>
      </c>
      <c r="AV4" s="206"/>
      <c r="AW4" s="206"/>
      <c r="AX4" s="206"/>
      <c r="AY4" s="206"/>
      <c r="AZ4" s="207"/>
      <c r="BB4" s="222" t="s">
        <v>262</v>
      </c>
      <c r="BC4" s="223"/>
      <c r="BD4" s="223"/>
      <c r="BE4" s="224"/>
      <c r="BG4" s="222" t="s">
        <v>264</v>
      </c>
      <c r="BH4" s="223"/>
      <c r="BI4" s="223"/>
      <c r="BJ4" s="224"/>
      <c r="BL4" s="205" t="s">
        <v>296</v>
      </c>
      <c r="BM4" s="206"/>
      <c r="BN4" s="206"/>
      <c r="BO4" s="206"/>
      <c r="BP4" s="206"/>
      <c r="BQ4" s="207"/>
    </row>
    <row r="5" spans="1:69" ht="16.5" thickTop="1">
      <c r="B5" s="272" t="s">
        <v>69</v>
      </c>
      <c r="C5" s="230"/>
      <c r="H5" s="5"/>
      <c r="I5" s="15" t="s">
        <v>3</v>
      </c>
      <c r="J5" s="17"/>
      <c r="K5" s="208" t="s">
        <v>261</v>
      </c>
      <c r="L5" s="209"/>
      <c r="M5" s="209"/>
      <c r="N5" s="210"/>
      <c r="O5" s="17"/>
      <c r="P5" s="208" t="s">
        <v>261</v>
      </c>
      <c r="Q5" s="209"/>
      <c r="R5" s="209"/>
      <c r="S5" s="210"/>
      <c r="T5" s="17"/>
      <c r="U5" s="208" t="s">
        <v>222</v>
      </c>
      <c r="V5" s="209"/>
      <c r="W5" s="209"/>
      <c r="X5" s="209"/>
      <c r="Y5" s="209"/>
      <c r="Z5" s="210"/>
      <c r="AA5" s="17"/>
      <c r="AB5" s="208" t="s">
        <v>261</v>
      </c>
      <c r="AC5" s="209"/>
      <c r="AD5" s="209"/>
      <c r="AE5" s="210"/>
      <c r="AF5" s="124"/>
      <c r="AG5" s="208" t="s">
        <v>222</v>
      </c>
      <c r="AH5" s="209"/>
      <c r="AI5" s="209"/>
      <c r="AJ5" s="209"/>
      <c r="AK5" s="209"/>
      <c r="AL5" s="210"/>
      <c r="AM5" s="124"/>
      <c r="AN5" s="208" t="s">
        <v>222</v>
      </c>
      <c r="AO5" s="209"/>
      <c r="AP5" s="209"/>
      <c r="AQ5" s="209"/>
      <c r="AR5" s="209"/>
      <c r="AS5" s="210"/>
      <c r="AT5" s="124"/>
      <c r="AU5" s="208" t="s">
        <v>222</v>
      </c>
      <c r="AV5" s="209"/>
      <c r="AW5" s="209"/>
      <c r="AX5" s="209"/>
      <c r="AY5" s="209"/>
      <c r="AZ5" s="210"/>
      <c r="BA5" s="17"/>
      <c r="BB5" s="208" t="s">
        <v>290</v>
      </c>
      <c r="BC5" s="209"/>
      <c r="BD5" s="209"/>
      <c r="BE5" s="210"/>
      <c r="BF5" s="17"/>
      <c r="BG5" s="208" t="s">
        <v>290</v>
      </c>
      <c r="BH5" s="209"/>
      <c r="BI5" s="209"/>
      <c r="BJ5" s="210"/>
      <c r="BK5" s="124"/>
      <c r="BL5" s="208" t="s">
        <v>222</v>
      </c>
      <c r="BM5" s="209"/>
      <c r="BN5" s="209"/>
      <c r="BO5" s="209"/>
      <c r="BP5" s="209"/>
      <c r="BQ5" s="210"/>
    </row>
    <row r="6" spans="1:69">
      <c r="D6" s="55" t="s">
        <v>301</v>
      </c>
      <c r="H6" s="5"/>
      <c r="I6" s="16" t="s">
        <v>8</v>
      </c>
      <c r="J6" s="18"/>
      <c r="K6" s="211" t="s">
        <v>161</v>
      </c>
      <c r="L6" s="212"/>
      <c r="M6" s="212"/>
      <c r="N6" s="213"/>
      <c r="O6" s="18"/>
      <c r="P6" s="211" t="s">
        <v>178</v>
      </c>
      <c r="Q6" s="212"/>
      <c r="R6" s="212"/>
      <c r="S6" s="213"/>
      <c r="T6" s="18"/>
      <c r="U6" s="211" t="s">
        <v>215</v>
      </c>
      <c r="V6" s="212"/>
      <c r="W6" s="212"/>
      <c r="X6" s="212"/>
      <c r="Y6" s="212"/>
      <c r="Z6" s="213"/>
      <c r="AA6" s="18"/>
      <c r="AB6" s="211" t="s">
        <v>232</v>
      </c>
      <c r="AC6" s="212"/>
      <c r="AD6" s="212"/>
      <c r="AE6" s="213"/>
      <c r="AF6" s="125"/>
      <c r="AG6" s="211" t="s">
        <v>241</v>
      </c>
      <c r="AH6" s="212"/>
      <c r="AI6" s="212"/>
      <c r="AJ6" s="212"/>
      <c r="AK6" s="212"/>
      <c r="AL6" s="213"/>
      <c r="AM6" s="125"/>
      <c r="AN6" s="211" t="s">
        <v>242</v>
      </c>
      <c r="AO6" s="212"/>
      <c r="AP6" s="212"/>
      <c r="AQ6" s="212"/>
      <c r="AR6" s="212"/>
      <c r="AS6" s="213"/>
      <c r="AT6" s="125"/>
      <c r="AU6" s="211" t="s">
        <v>255</v>
      </c>
      <c r="AV6" s="212"/>
      <c r="AW6" s="212"/>
      <c r="AX6" s="212"/>
      <c r="AY6" s="212"/>
      <c r="AZ6" s="213"/>
      <c r="BA6" s="18"/>
      <c r="BB6" s="211" t="s">
        <v>263</v>
      </c>
      <c r="BC6" s="212"/>
      <c r="BD6" s="212"/>
      <c r="BE6" s="213"/>
      <c r="BF6" s="18"/>
      <c r="BG6" s="211" t="s">
        <v>270</v>
      </c>
      <c r="BH6" s="212"/>
      <c r="BI6" s="212"/>
      <c r="BJ6" s="213"/>
      <c r="BK6" s="125"/>
      <c r="BL6" s="211" t="s">
        <v>297</v>
      </c>
      <c r="BM6" s="212"/>
      <c r="BN6" s="212"/>
      <c r="BO6" s="212"/>
      <c r="BP6" s="212"/>
      <c r="BQ6" s="213"/>
    </row>
    <row r="7" spans="1:69" ht="13.5" customHeight="1">
      <c r="D7" s="59" t="s">
        <v>306</v>
      </c>
      <c r="E7" s="23" t="s">
        <v>17</v>
      </c>
      <c r="G7" s="27"/>
      <c r="H7" s="6"/>
      <c r="I7" s="254" t="s">
        <v>5</v>
      </c>
      <c r="J7" s="13"/>
      <c r="K7" s="225" t="s">
        <v>24</v>
      </c>
      <c r="L7" s="219" t="s">
        <v>4</v>
      </c>
      <c r="M7" s="219" t="s">
        <v>35</v>
      </c>
      <c r="N7" s="219"/>
      <c r="O7" s="13"/>
      <c r="P7" s="225" t="s">
        <v>24</v>
      </c>
      <c r="Q7" s="219" t="s">
        <v>4</v>
      </c>
      <c r="R7" s="219" t="s">
        <v>35</v>
      </c>
      <c r="S7" s="219"/>
      <c r="T7" s="13"/>
      <c r="U7" s="214" t="s">
        <v>195</v>
      </c>
      <c r="V7" s="217" t="s">
        <v>196</v>
      </c>
      <c r="W7" s="219" t="s">
        <v>197</v>
      </c>
      <c r="X7" s="219" t="s">
        <v>4</v>
      </c>
      <c r="Y7" s="219" t="s">
        <v>35</v>
      </c>
      <c r="Z7" s="219"/>
      <c r="AA7" s="13"/>
      <c r="AB7" s="225" t="s">
        <v>24</v>
      </c>
      <c r="AC7" s="219" t="s">
        <v>4</v>
      </c>
      <c r="AD7" s="219" t="s">
        <v>35</v>
      </c>
      <c r="AE7" s="219"/>
      <c r="AF7" s="122"/>
      <c r="AG7" s="214" t="s">
        <v>195</v>
      </c>
      <c r="AH7" s="217" t="s">
        <v>196</v>
      </c>
      <c r="AI7" s="219" t="s">
        <v>197</v>
      </c>
      <c r="AJ7" s="219" t="s">
        <v>4</v>
      </c>
      <c r="AK7" s="219" t="s">
        <v>35</v>
      </c>
      <c r="AL7" s="219"/>
      <c r="AM7" s="122"/>
      <c r="AN7" s="214" t="s">
        <v>195</v>
      </c>
      <c r="AO7" s="217" t="s">
        <v>196</v>
      </c>
      <c r="AP7" s="219" t="s">
        <v>197</v>
      </c>
      <c r="AQ7" s="219" t="s">
        <v>4</v>
      </c>
      <c r="AR7" s="219" t="s">
        <v>35</v>
      </c>
      <c r="AS7" s="219"/>
      <c r="AT7" s="122"/>
      <c r="AU7" s="214" t="s">
        <v>195</v>
      </c>
      <c r="AV7" s="217" t="s">
        <v>196</v>
      </c>
      <c r="AW7" s="219" t="s">
        <v>197</v>
      </c>
      <c r="AX7" s="219" t="s">
        <v>4</v>
      </c>
      <c r="AY7" s="219" t="s">
        <v>35</v>
      </c>
      <c r="AZ7" s="219"/>
      <c r="BA7" s="13"/>
      <c r="BB7" s="225" t="s">
        <v>24</v>
      </c>
      <c r="BC7" s="219" t="s">
        <v>4</v>
      </c>
      <c r="BD7" s="219" t="s">
        <v>35</v>
      </c>
      <c r="BE7" s="219"/>
      <c r="BF7" s="13"/>
      <c r="BG7" s="225" t="s">
        <v>24</v>
      </c>
      <c r="BH7" s="219" t="s">
        <v>4</v>
      </c>
      <c r="BI7" s="219" t="s">
        <v>35</v>
      </c>
      <c r="BJ7" s="219"/>
      <c r="BK7" s="122"/>
      <c r="BL7" s="214" t="s">
        <v>195</v>
      </c>
      <c r="BM7" s="217" t="s">
        <v>196</v>
      </c>
      <c r="BN7" s="219" t="s">
        <v>197</v>
      </c>
      <c r="BO7" s="219" t="s">
        <v>4</v>
      </c>
      <c r="BP7" s="219" t="s">
        <v>35</v>
      </c>
      <c r="BQ7" s="219"/>
    </row>
    <row r="8" spans="1:69" ht="15.75" customHeight="1">
      <c r="B8" s="257" t="s">
        <v>11</v>
      </c>
      <c r="C8" s="257" t="s">
        <v>12</v>
      </c>
      <c r="D8" s="257" t="s">
        <v>14</v>
      </c>
      <c r="E8" s="257" t="s">
        <v>13</v>
      </c>
      <c r="F8" s="259" t="s">
        <v>15</v>
      </c>
      <c r="G8" s="261" t="s">
        <v>16</v>
      </c>
      <c r="H8" s="7"/>
      <c r="I8" s="271"/>
      <c r="J8" s="14"/>
      <c r="K8" s="226"/>
      <c r="L8" s="221"/>
      <c r="M8" s="221"/>
      <c r="N8" s="221"/>
      <c r="O8" s="14"/>
      <c r="P8" s="226"/>
      <c r="Q8" s="221"/>
      <c r="R8" s="221"/>
      <c r="S8" s="221"/>
      <c r="T8" s="14"/>
      <c r="U8" s="215"/>
      <c r="V8" s="218"/>
      <c r="W8" s="220"/>
      <c r="X8" s="221"/>
      <c r="Y8" s="221"/>
      <c r="Z8" s="221"/>
      <c r="AA8" s="14"/>
      <c r="AB8" s="226"/>
      <c r="AC8" s="221"/>
      <c r="AD8" s="221"/>
      <c r="AE8" s="221"/>
      <c r="AF8" s="123"/>
      <c r="AG8" s="215"/>
      <c r="AH8" s="218"/>
      <c r="AI8" s="220"/>
      <c r="AJ8" s="221"/>
      <c r="AK8" s="221"/>
      <c r="AL8" s="221"/>
      <c r="AM8" s="123"/>
      <c r="AN8" s="215"/>
      <c r="AO8" s="218"/>
      <c r="AP8" s="220"/>
      <c r="AQ8" s="221"/>
      <c r="AR8" s="221"/>
      <c r="AS8" s="221"/>
      <c r="AT8" s="123"/>
      <c r="AU8" s="215"/>
      <c r="AV8" s="218"/>
      <c r="AW8" s="220"/>
      <c r="AX8" s="221"/>
      <c r="AY8" s="221"/>
      <c r="AZ8" s="221"/>
      <c r="BA8" s="14"/>
      <c r="BB8" s="226"/>
      <c r="BC8" s="221"/>
      <c r="BD8" s="221"/>
      <c r="BE8" s="221"/>
      <c r="BF8" s="14"/>
      <c r="BG8" s="226"/>
      <c r="BH8" s="221"/>
      <c r="BI8" s="221"/>
      <c r="BJ8" s="221"/>
      <c r="BK8" s="123"/>
      <c r="BL8" s="215"/>
      <c r="BM8" s="218"/>
      <c r="BN8" s="220"/>
      <c r="BO8" s="221"/>
      <c r="BP8" s="221"/>
      <c r="BQ8" s="221"/>
    </row>
    <row r="9" spans="1:69" ht="15" customHeight="1">
      <c r="B9" s="258"/>
      <c r="C9" s="258"/>
      <c r="D9" s="258"/>
      <c r="E9" s="258"/>
      <c r="F9" s="260"/>
      <c r="G9" s="262"/>
      <c r="H9" s="7"/>
      <c r="I9" s="271"/>
      <c r="J9" s="14"/>
      <c r="K9" s="227"/>
      <c r="L9" s="221"/>
      <c r="M9" s="221"/>
      <c r="N9" s="221"/>
      <c r="O9" s="14"/>
      <c r="P9" s="227"/>
      <c r="Q9" s="221"/>
      <c r="R9" s="221"/>
      <c r="S9" s="221"/>
      <c r="T9" s="14"/>
      <c r="U9" s="216"/>
      <c r="V9" s="218"/>
      <c r="W9" s="220"/>
      <c r="X9" s="221"/>
      <c r="Y9" s="221"/>
      <c r="Z9" s="221"/>
      <c r="AA9" s="14"/>
      <c r="AB9" s="227"/>
      <c r="AC9" s="221"/>
      <c r="AD9" s="221"/>
      <c r="AE9" s="221"/>
      <c r="AF9" s="123"/>
      <c r="AG9" s="216"/>
      <c r="AH9" s="218"/>
      <c r="AI9" s="220"/>
      <c r="AJ9" s="221"/>
      <c r="AK9" s="221"/>
      <c r="AL9" s="221"/>
      <c r="AM9" s="123"/>
      <c r="AN9" s="216"/>
      <c r="AO9" s="218"/>
      <c r="AP9" s="220"/>
      <c r="AQ9" s="221"/>
      <c r="AR9" s="221"/>
      <c r="AS9" s="221"/>
      <c r="AT9" s="123"/>
      <c r="AU9" s="216"/>
      <c r="AV9" s="218"/>
      <c r="AW9" s="220"/>
      <c r="AX9" s="221"/>
      <c r="AY9" s="221"/>
      <c r="AZ9" s="221"/>
      <c r="BA9" s="14"/>
      <c r="BB9" s="227"/>
      <c r="BC9" s="221"/>
      <c r="BD9" s="221"/>
      <c r="BE9" s="221"/>
      <c r="BF9" s="14"/>
      <c r="BG9" s="227"/>
      <c r="BH9" s="221"/>
      <c r="BI9" s="221"/>
      <c r="BJ9" s="221"/>
      <c r="BK9" s="123"/>
      <c r="BL9" s="216"/>
      <c r="BM9" s="218"/>
      <c r="BN9" s="220"/>
      <c r="BO9" s="221"/>
      <c r="BP9" s="221"/>
      <c r="BQ9" s="221"/>
    </row>
    <row r="10" spans="1:69" ht="15" customHeight="1">
      <c r="A10" s="21">
        <v>1</v>
      </c>
      <c r="B10" s="69" t="s">
        <v>108</v>
      </c>
      <c r="C10" s="197" t="s">
        <v>78</v>
      </c>
      <c r="D10" s="30" t="s">
        <v>79</v>
      </c>
      <c r="E10" s="22">
        <v>2012</v>
      </c>
      <c r="F10" s="29">
        <v>54</v>
      </c>
      <c r="G10" s="184">
        <v>43</v>
      </c>
      <c r="H10" s="5"/>
      <c r="I10" s="200">
        <f t="shared" ref="I10:I16" si="0">SUM(M10+R10+Y10+AD10+AK10+AR10+AY10+BD10+BI10+BP10)</f>
        <v>688</v>
      </c>
      <c r="J10" s="12"/>
      <c r="K10" s="103" t="s">
        <v>193</v>
      </c>
      <c r="L10" s="8">
        <v>3</v>
      </c>
      <c r="M10" s="37">
        <v>60</v>
      </c>
      <c r="N10" s="9" t="s">
        <v>1</v>
      </c>
      <c r="O10" s="12"/>
      <c r="P10" s="103" t="s">
        <v>193</v>
      </c>
      <c r="Q10" s="8">
        <v>4</v>
      </c>
      <c r="R10" s="37">
        <v>51</v>
      </c>
      <c r="S10" s="9" t="s">
        <v>1</v>
      </c>
      <c r="T10" s="14"/>
      <c r="U10" s="199">
        <v>63</v>
      </c>
      <c r="V10" s="199">
        <v>62</v>
      </c>
      <c r="W10" s="176">
        <v>125</v>
      </c>
      <c r="X10" s="113">
        <v>1</v>
      </c>
      <c r="Y10" s="85">
        <v>100</v>
      </c>
      <c r="Z10" s="94" t="s">
        <v>1</v>
      </c>
      <c r="AA10" s="12"/>
      <c r="AB10" s="182">
        <v>124</v>
      </c>
      <c r="AC10" s="8">
        <v>2</v>
      </c>
      <c r="AD10" s="37">
        <v>70</v>
      </c>
      <c r="AE10" s="9" t="s">
        <v>1</v>
      </c>
      <c r="AF10" s="97"/>
      <c r="AG10" s="42"/>
      <c r="AH10" s="42"/>
      <c r="AI10" s="10"/>
      <c r="AJ10" s="110"/>
      <c r="AK10" s="37"/>
      <c r="AL10" s="11"/>
      <c r="AM10" s="97"/>
      <c r="AN10" s="42">
        <v>133</v>
      </c>
      <c r="AO10" s="42">
        <v>127</v>
      </c>
      <c r="AP10" s="10">
        <f>SUM(AN10:AO10)</f>
        <v>260</v>
      </c>
      <c r="AQ10" s="110">
        <v>1</v>
      </c>
      <c r="AR10" s="37">
        <v>135</v>
      </c>
      <c r="AS10" s="11" t="s">
        <v>1</v>
      </c>
      <c r="AT10" s="97"/>
      <c r="AU10" s="42">
        <v>121</v>
      </c>
      <c r="AV10" s="42">
        <v>118</v>
      </c>
      <c r="AW10" s="10">
        <f>SUM(AU10:AV10)</f>
        <v>239</v>
      </c>
      <c r="AX10" s="110">
        <v>3</v>
      </c>
      <c r="AY10" s="38">
        <v>81</v>
      </c>
      <c r="AZ10" s="9" t="s">
        <v>1</v>
      </c>
      <c r="BA10" s="12"/>
      <c r="BB10" s="182"/>
      <c r="BC10" s="8"/>
      <c r="BD10" s="37"/>
      <c r="BE10" s="9"/>
      <c r="BF10" s="12"/>
      <c r="BG10" s="158">
        <v>121</v>
      </c>
      <c r="BH10" s="8">
        <v>4</v>
      </c>
      <c r="BI10" s="37">
        <v>51</v>
      </c>
      <c r="BJ10" s="9"/>
      <c r="BK10" s="97"/>
      <c r="BL10" s="174">
        <v>55</v>
      </c>
      <c r="BM10" s="42">
        <v>55</v>
      </c>
      <c r="BN10" s="10">
        <f>SUM(BL10:BM10)</f>
        <v>110</v>
      </c>
      <c r="BO10" s="110">
        <v>2</v>
      </c>
      <c r="BP10" s="37">
        <v>140</v>
      </c>
      <c r="BQ10" s="9" t="s">
        <v>1</v>
      </c>
    </row>
    <row r="11" spans="1:69" ht="15" customHeight="1">
      <c r="A11" s="21">
        <v>2</v>
      </c>
      <c r="B11" s="69" t="s">
        <v>72</v>
      </c>
      <c r="C11" s="68" t="s">
        <v>70</v>
      </c>
      <c r="D11" s="33" t="s">
        <v>71</v>
      </c>
      <c r="E11" s="22">
        <v>2012</v>
      </c>
      <c r="F11" s="28">
        <v>24.3</v>
      </c>
      <c r="G11" s="138">
        <v>24.6</v>
      </c>
      <c r="H11" s="5"/>
      <c r="I11" s="200">
        <f t="shared" si="0"/>
        <v>635</v>
      </c>
      <c r="J11" s="12"/>
      <c r="K11" s="103" t="s">
        <v>193</v>
      </c>
      <c r="L11" s="8">
        <v>1</v>
      </c>
      <c r="M11" s="37">
        <v>100</v>
      </c>
      <c r="N11" s="9" t="s">
        <v>1</v>
      </c>
      <c r="O11" s="12"/>
      <c r="P11" s="103" t="s">
        <v>193</v>
      </c>
      <c r="Q11" s="8">
        <v>1</v>
      </c>
      <c r="R11" s="37">
        <v>100</v>
      </c>
      <c r="S11" s="9" t="s">
        <v>1</v>
      </c>
      <c r="T11" s="14"/>
      <c r="U11" s="42"/>
      <c r="V11" s="42"/>
      <c r="W11" s="175"/>
      <c r="X11" s="110"/>
      <c r="Y11" s="37"/>
      <c r="Z11" s="11"/>
      <c r="AA11" s="12"/>
      <c r="AB11" s="180">
        <v>106</v>
      </c>
      <c r="AC11" s="8">
        <v>1</v>
      </c>
      <c r="AD11" s="37">
        <v>100</v>
      </c>
      <c r="AE11" s="9" t="s">
        <v>1</v>
      </c>
      <c r="AF11" s="97"/>
      <c r="AG11" s="42"/>
      <c r="AH11" s="42"/>
      <c r="AI11" s="10"/>
      <c r="AJ11" s="110"/>
      <c r="AK11" s="37"/>
      <c r="AL11" s="11"/>
      <c r="AM11" s="97"/>
      <c r="AN11" s="42"/>
      <c r="AO11" s="42"/>
      <c r="AP11" s="10"/>
      <c r="AQ11" s="110"/>
      <c r="AR11" s="37"/>
      <c r="AS11" s="11"/>
      <c r="AT11" s="12"/>
      <c r="AU11" s="42">
        <v>93</v>
      </c>
      <c r="AV11" s="42">
        <v>99</v>
      </c>
      <c r="AW11" s="10">
        <f>SUM(AU11:AV11)</f>
        <v>192</v>
      </c>
      <c r="AX11" s="110">
        <v>1</v>
      </c>
      <c r="AY11" s="38">
        <v>135</v>
      </c>
      <c r="AZ11" s="9" t="s">
        <v>1</v>
      </c>
      <c r="BA11" s="12"/>
      <c r="BB11" s="180">
        <v>92</v>
      </c>
      <c r="BC11" s="8">
        <v>1</v>
      </c>
      <c r="BD11" s="37">
        <v>100</v>
      </c>
      <c r="BE11" s="9" t="s">
        <v>1</v>
      </c>
      <c r="BF11" s="12"/>
      <c r="BG11" s="180">
        <v>83</v>
      </c>
      <c r="BH11" s="37">
        <v>1</v>
      </c>
      <c r="BI11" s="37">
        <v>100</v>
      </c>
      <c r="BJ11" s="9"/>
      <c r="BK11" s="12"/>
      <c r="BL11" s="42"/>
      <c r="BM11" s="42"/>
      <c r="BN11" s="10"/>
      <c r="BO11" s="110"/>
      <c r="BP11" s="37"/>
      <c r="BQ11" s="9"/>
    </row>
    <row r="12" spans="1:69" ht="15" customHeight="1">
      <c r="A12" s="21">
        <v>3</v>
      </c>
      <c r="B12" s="69" t="s">
        <v>77</v>
      </c>
      <c r="C12" s="67" t="s">
        <v>76</v>
      </c>
      <c r="D12" s="33" t="s">
        <v>71</v>
      </c>
      <c r="E12" s="22">
        <v>2012</v>
      </c>
      <c r="F12" s="28">
        <v>54</v>
      </c>
      <c r="G12" s="198">
        <v>42</v>
      </c>
      <c r="H12" s="5"/>
      <c r="I12" s="200">
        <f t="shared" si="0"/>
        <v>300</v>
      </c>
      <c r="J12" s="12"/>
      <c r="K12" s="103" t="s">
        <v>193</v>
      </c>
      <c r="L12" s="8">
        <v>2</v>
      </c>
      <c r="M12" s="37">
        <v>70</v>
      </c>
      <c r="N12" s="9" t="s">
        <v>1</v>
      </c>
      <c r="O12" s="12"/>
      <c r="P12" s="103" t="s">
        <v>193</v>
      </c>
      <c r="Q12" s="8">
        <v>3</v>
      </c>
      <c r="R12" s="37">
        <v>60</v>
      </c>
      <c r="S12" s="9" t="s">
        <v>1</v>
      </c>
      <c r="T12" s="14"/>
      <c r="U12" s="183"/>
      <c r="V12" s="183"/>
      <c r="W12" s="10"/>
      <c r="X12" s="110"/>
      <c r="Y12" s="105"/>
      <c r="Z12" s="11"/>
      <c r="AA12" s="12"/>
      <c r="AB12" s="103"/>
      <c r="AC12" s="8"/>
      <c r="AD12" s="37"/>
      <c r="AE12" s="11"/>
      <c r="AF12" s="97"/>
      <c r="AG12" s="183">
        <v>53</v>
      </c>
      <c r="AH12" s="183">
        <v>63</v>
      </c>
      <c r="AI12" s="10">
        <f>SUM(AG12:AH12)</f>
        <v>116</v>
      </c>
      <c r="AJ12" s="110">
        <v>1</v>
      </c>
      <c r="AK12" s="37">
        <v>100</v>
      </c>
      <c r="AL12" s="11" t="s">
        <v>1</v>
      </c>
      <c r="AM12" s="97"/>
      <c r="AN12" s="183"/>
      <c r="AO12" s="183"/>
      <c r="AP12" s="10"/>
      <c r="AQ12" s="110"/>
      <c r="AR12" s="87"/>
      <c r="AS12" s="87"/>
      <c r="AT12" s="97"/>
      <c r="AU12" s="181"/>
      <c r="AV12" s="181"/>
      <c r="AW12" s="10"/>
      <c r="AX12" s="110"/>
      <c r="AY12" s="38"/>
      <c r="AZ12" s="9"/>
      <c r="BA12" s="12"/>
      <c r="BB12" s="103"/>
      <c r="BC12" s="8"/>
      <c r="BD12" s="37"/>
      <c r="BE12" s="11"/>
      <c r="BF12" s="12"/>
      <c r="BG12" s="103">
        <v>105</v>
      </c>
      <c r="BH12" s="8">
        <v>2</v>
      </c>
      <c r="BI12" s="37">
        <v>70</v>
      </c>
      <c r="BJ12" s="9"/>
      <c r="BK12" s="97"/>
      <c r="BL12" s="181"/>
      <c r="BM12" s="181"/>
      <c r="BN12" s="10"/>
      <c r="BO12" s="110"/>
      <c r="BP12" s="37"/>
      <c r="BQ12" s="9"/>
    </row>
    <row r="13" spans="1:69" ht="15.75">
      <c r="A13" s="21">
        <v>4</v>
      </c>
      <c r="B13" s="69" t="s">
        <v>265</v>
      </c>
      <c r="C13" s="67" t="s">
        <v>68</v>
      </c>
      <c r="D13" s="31" t="s">
        <v>139</v>
      </c>
      <c r="E13" s="22">
        <v>2012</v>
      </c>
      <c r="F13" s="28">
        <v>47</v>
      </c>
      <c r="G13" s="54">
        <v>48</v>
      </c>
      <c r="H13" s="5"/>
      <c r="I13" s="19">
        <f t="shared" si="0"/>
        <v>260</v>
      </c>
      <c r="J13" s="12"/>
      <c r="K13" s="103"/>
      <c r="L13" s="8"/>
      <c r="M13" s="37"/>
      <c r="N13" s="11"/>
      <c r="O13" s="12"/>
      <c r="P13" s="103"/>
      <c r="Q13" s="8"/>
      <c r="R13" s="37"/>
      <c r="S13" s="11"/>
      <c r="T13" s="14"/>
      <c r="U13" s="183"/>
      <c r="V13" s="183"/>
      <c r="W13" s="10"/>
      <c r="X13" s="110"/>
      <c r="Y13" s="37"/>
      <c r="Z13" s="11"/>
      <c r="AA13" s="12"/>
      <c r="AB13" s="103"/>
      <c r="AC13" s="8"/>
      <c r="AD13" s="37"/>
      <c r="AE13" s="11"/>
      <c r="AF13" s="97"/>
      <c r="AG13" s="42"/>
      <c r="AH13" s="42"/>
      <c r="AI13" s="10"/>
      <c r="AJ13" s="110"/>
      <c r="AK13" s="37"/>
      <c r="AL13" s="11"/>
      <c r="AM13" s="97"/>
      <c r="AN13" s="42"/>
      <c r="AO13" s="42"/>
      <c r="AP13" s="10"/>
      <c r="AQ13" s="110"/>
      <c r="AR13" s="37"/>
      <c r="AS13" s="11"/>
      <c r="AT13" s="97"/>
      <c r="AU13" s="181"/>
      <c r="AV13" s="181"/>
      <c r="AW13" s="10"/>
      <c r="AX13" s="110"/>
      <c r="AY13" s="38"/>
      <c r="AZ13" s="11"/>
      <c r="BA13" s="12"/>
      <c r="BB13" s="103"/>
      <c r="BC13" s="8"/>
      <c r="BD13" s="37"/>
      <c r="BE13" s="11"/>
      <c r="BF13" s="12"/>
      <c r="BG13" s="182">
        <v>120</v>
      </c>
      <c r="BH13" s="8">
        <v>3</v>
      </c>
      <c r="BI13" s="37">
        <v>60</v>
      </c>
      <c r="BJ13" s="9"/>
      <c r="BK13" s="97"/>
      <c r="BL13" s="174">
        <v>54</v>
      </c>
      <c r="BM13" s="181">
        <v>53</v>
      </c>
      <c r="BN13" s="10">
        <f>SUM(BL13:BM13)</f>
        <v>107</v>
      </c>
      <c r="BO13" s="110">
        <v>1</v>
      </c>
      <c r="BP13" s="37">
        <v>200</v>
      </c>
      <c r="BQ13" s="9" t="s">
        <v>1</v>
      </c>
    </row>
    <row r="14" spans="1:69" ht="15.75">
      <c r="A14" s="21">
        <v>5</v>
      </c>
      <c r="B14" s="69" t="s">
        <v>75</v>
      </c>
      <c r="C14" s="68" t="s">
        <v>73</v>
      </c>
      <c r="D14" s="30" t="s">
        <v>74</v>
      </c>
      <c r="E14" s="22">
        <v>2012</v>
      </c>
      <c r="F14" s="28">
        <v>42</v>
      </c>
      <c r="G14" s="54">
        <v>40</v>
      </c>
      <c r="H14" s="5"/>
      <c r="I14" s="19">
        <f t="shared" si="0"/>
        <v>222</v>
      </c>
      <c r="J14" s="12"/>
      <c r="K14" s="103" t="s">
        <v>193</v>
      </c>
      <c r="L14" s="8">
        <v>4</v>
      </c>
      <c r="M14" s="37">
        <v>51</v>
      </c>
      <c r="N14" s="11" t="s">
        <v>1</v>
      </c>
      <c r="O14" s="12"/>
      <c r="P14" s="103" t="s">
        <v>193</v>
      </c>
      <c r="Q14" s="8">
        <v>2</v>
      </c>
      <c r="R14" s="37">
        <v>70</v>
      </c>
      <c r="S14" s="11" t="s">
        <v>1</v>
      </c>
      <c r="T14" s="14"/>
      <c r="U14" s="183"/>
      <c r="V14" s="183"/>
      <c r="W14" s="10"/>
      <c r="X14" s="110"/>
      <c r="Y14" s="37"/>
      <c r="Z14" s="11"/>
      <c r="AA14" s="12"/>
      <c r="AB14" s="103"/>
      <c r="AC14" s="8"/>
      <c r="AD14" s="37"/>
      <c r="AE14" s="11"/>
      <c r="AF14" s="97"/>
      <c r="AG14" s="42"/>
      <c r="AH14" s="42"/>
      <c r="AI14" s="10"/>
      <c r="AJ14" s="110"/>
      <c r="AK14" s="37"/>
      <c r="AL14" s="11"/>
      <c r="AM14" s="97"/>
      <c r="AN14" s="42"/>
      <c r="AO14" s="42"/>
      <c r="AP14" s="10"/>
      <c r="AQ14" s="110"/>
      <c r="AR14" s="37"/>
      <c r="AS14" s="11"/>
      <c r="AT14" s="97"/>
      <c r="AU14" s="183">
        <v>100</v>
      </c>
      <c r="AV14" s="183">
        <v>100</v>
      </c>
      <c r="AW14" s="10">
        <f>SUM(AU14:AV14)</f>
        <v>200</v>
      </c>
      <c r="AX14" s="110">
        <v>2</v>
      </c>
      <c r="AY14" s="38">
        <v>101</v>
      </c>
      <c r="AZ14" s="11" t="s">
        <v>1</v>
      </c>
      <c r="BA14" s="12"/>
      <c r="BB14" s="103"/>
      <c r="BC14" s="8"/>
      <c r="BD14" s="37"/>
      <c r="BE14" s="11"/>
      <c r="BF14" s="12"/>
      <c r="BG14" s="158"/>
      <c r="BH14" s="8"/>
      <c r="BI14" s="37"/>
      <c r="BJ14" s="9"/>
      <c r="BK14" s="97"/>
      <c r="BL14" s="183"/>
      <c r="BM14" s="183"/>
      <c r="BN14" s="10"/>
      <c r="BO14" s="110"/>
      <c r="BP14" s="37"/>
      <c r="BQ14" s="9"/>
    </row>
    <row r="15" spans="1:69" ht="15.75">
      <c r="A15" s="21">
        <v>6</v>
      </c>
      <c r="B15" s="69" t="s">
        <v>268</v>
      </c>
      <c r="C15" s="67" t="s">
        <v>269</v>
      </c>
      <c r="D15" s="30" t="s">
        <v>28</v>
      </c>
      <c r="E15" s="73">
        <v>2014</v>
      </c>
      <c r="F15" s="28">
        <v>42</v>
      </c>
      <c r="G15" s="54"/>
      <c r="H15" s="5"/>
      <c r="I15" s="19">
        <f t="shared" si="0"/>
        <v>18</v>
      </c>
      <c r="J15" s="12"/>
      <c r="K15" s="103"/>
      <c r="L15" s="8"/>
      <c r="M15" s="37"/>
      <c r="N15" s="11"/>
      <c r="O15" s="12"/>
      <c r="P15" s="103"/>
      <c r="Q15" s="8"/>
      <c r="R15" s="37"/>
      <c r="S15" s="11"/>
      <c r="T15" s="14"/>
      <c r="U15" s="181"/>
      <c r="V15" s="181"/>
      <c r="W15" s="10"/>
      <c r="X15" s="110"/>
      <c r="Y15" s="37"/>
      <c r="Z15" s="11"/>
      <c r="AA15" s="12"/>
      <c r="AB15" s="103"/>
      <c r="AC15" s="8"/>
      <c r="AD15" s="37"/>
      <c r="AE15" s="11"/>
      <c r="AF15" s="97"/>
      <c r="AG15" s="42"/>
      <c r="AH15" s="42"/>
      <c r="AI15" s="10"/>
      <c r="AJ15" s="110"/>
      <c r="AK15" s="37"/>
      <c r="AL15" s="11"/>
      <c r="AM15" s="97"/>
      <c r="AN15" s="42"/>
      <c r="AO15" s="42"/>
      <c r="AP15" s="10"/>
      <c r="AQ15" s="110"/>
      <c r="AR15" s="37"/>
      <c r="AS15" s="11"/>
      <c r="AT15" s="97"/>
      <c r="AU15" s="155"/>
      <c r="AV15" s="155"/>
      <c r="AW15" s="10"/>
      <c r="AX15" s="110"/>
      <c r="AY15" s="38"/>
      <c r="AZ15" s="11"/>
      <c r="BA15" s="12"/>
      <c r="BB15" s="103"/>
      <c r="BC15" s="8"/>
      <c r="BD15" s="37"/>
      <c r="BE15" s="11"/>
      <c r="BF15" s="12"/>
      <c r="BG15" s="158" t="s">
        <v>286</v>
      </c>
      <c r="BH15" s="8">
        <v>5</v>
      </c>
      <c r="BI15" s="37">
        <v>18</v>
      </c>
      <c r="BJ15" s="9"/>
      <c r="BK15" s="97"/>
      <c r="BL15" s="181"/>
      <c r="BM15" s="173"/>
      <c r="BN15" s="10"/>
      <c r="BO15" s="110"/>
      <c r="BP15" s="37"/>
      <c r="BQ15" s="9"/>
    </row>
    <row r="16" spans="1:69" ht="15.75">
      <c r="A16" s="21">
        <v>7</v>
      </c>
      <c r="B16" s="69" t="s">
        <v>266</v>
      </c>
      <c r="C16" s="67" t="s">
        <v>267</v>
      </c>
      <c r="D16" s="30" t="s">
        <v>171</v>
      </c>
      <c r="E16" s="73">
        <v>2015</v>
      </c>
      <c r="F16" s="28">
        <v>51</v>
      </c>
      <c r="G16" s="54"/>
      <c r="H16" s="5"/>
      <c r="I16" s="19">
        <f t="shared" si="0"/>
        <v>16</v>
      </c>
      <c r="J16" s="12"/>
      <c r="K16" s="103"/>
      <c r="L16" s="8"/>
      <c r="M16" s="37"/>
      <c r="N16" s="11"/>
      <c r="O16" s="12"/>
      <c r="P16" s="103"/>
      <c r="Q16" s="8"/>
      <c r="R16" s="37"/>
      <c r="S16" s="11"/>
      <c r="T16" s="14"/>
      <c r="U16" s="183"/>
      <c r="V16" s="183"/>
      <c r="W16" s="10"/>
      <c r="X16" s="110"/>
      <c r="Y16" s="37"/>
      <c r="Z16" s="11"/>
      <c r="AA16" s="12"/>
      <c r="AB16" s="103"/>
      <c r="AC16" s="8"/>
      <c r="AD16" s="37"/>
      <c r="AE16" s="11"/>
      <c r="AF16" s="97"/>
      <c r="AG16" s="42"/>
      <c r="AH16" s="42"/>
      <c r="AI16" s="10"/>
      <c r="AJ16" s="110"/>
      <c r="AK16" s="37"/>
      <c r="AL16" s="11"/>
      <c r="AM16" s="97"/>
      <c r="AN16" s="42"/>
      <c r="AO16" s="42"/>
      <c r="AP16" s="10"/>
      <c r="AQ16" s="110"/>
      <c r="AR16" s="37"/>
      <c r="AS16" s="11"/>
      <c r="AT16" s="97"/>
      <c r="AU16" s="155"/>
      <c r="AV16" s="155"/>
      <c r="AW16" s="10"/>
      <c r="AX16" s="110"/>
      <c r="AY16" s="38"/>
      <c r="AZ16" s="11"/>
      <c r="BA16" s="12"/>
      <c r="BB16" s="103"/>
      <c r="BC16" s="8"/>
      <c r="BD16" s="37"/>
      <c r="BE16" s="11"/>
      <c r="BF16" s="12"/>
      <c r="BG16" s="158" t="s">
        <v>285</v>
      </c>
      <c r="BH16" s="8">
        <v>6</v>
      </c>
      <c r="BI16" s="37">
        <v>16</v>
      </c>
      <c r="BJ16" s="9"/>
      <c r="BK16" s="97"/>
      <c r="BL16" s="173"/>
      <c r="BM16" s="173"/>
      <c r="BN16" s="10"/>
      <c r="BO16" s="110"/>
      <c r="BP16" s="37"/>
      <c r="BQ16" s="9"/>
    </row>
    <row r="17" spans="20:45">
      <c r="T17" s="109"/>
      <c r="U17" s="90"/>
      <c r="V17" s="90"/>
      <c r="W17" s="106"/>
      <c r="X17" s="112"/>
      <c r="Y17" s="4"/>
      <c r="Z17" s="4"/>
      <c r="AF17" s="109"/>
      <c r="AG17" s="90"/>
      <c r="AH17" s="90"/>
      <c r="AI17" s="106"/>
      <c r="AJ17" s="112"/>
      <c r="AK17" s="4"/>
      <c r="AL17" s="4"/>
      <c r="AM17" s="109"/>
      <c r="AN17" s="90"/>
      <c r="AO17" s="90"/>
      <c r="AP17" s="106"/>
      <c r="AQ17" s="112"/>
      <c r="AR17" s="4"/>
      <c r="AS17" s="4"/>
    </row>
    <row r="18" spans="20:45">
      <c r="T18" s="109"/>
      <c r="U18" s="90"/>
      <c r="V18" s="90"/>
      <c r="W18" s="106"/>
      <c r="X18" s="112"/>
      <c r="Y18" s="4"/>
      <c r="Z18" s="4"/>
      <c r="AF18" s="109"/>
      <c r="AG18" s="90"/>
      <c r="AH18" s="90"/>
      <c r="AI18" s="106"/>
      <c r="AJ18" s="112"/>
      <c r="AK18" s="4"/>
      <c r="AL18" s="4"/>
      <c r="AM18" s="109"/>
      <c r="AN18" s="90"/>
      <c r="AO18" s="90"/>
      <c r="AP18" s="106"/>
      <c r="AQ18" s="112"/>
      <c r="AR18" s="4"/>
      <c r="AS18" s="4"/>
    </row>
    <row r="19" spans="20:45">
      <c r="T19" s="109"/>
      <c r="U19" s="90"/>
      <c r="V19" s="90"/>
      <c r="W19" s="106"/>
      <c r="X19" s="112"/>
      <c r="Y19" s="4"/>
      <c r="Z19" s="4"/>
      <c r="AF19" s="109"/>
      <c r="AG19" s="90"/>
      <c r="AH19" s="90"/>
      <c r="AI19" s="106"/>
      <c r="AJ19" s="112"/>
      <c r="AK19" s="4"/>
      <c r="AL19" s="4"/>
      <c r="AM19" s="109"/>
      <c r="AN19" s="90"/>
      <c r="AO19" s="90"/>
      <c r="AP19" s="106"/>
      <c r="AQ19" s="112"/>
      <c r="AR19" s="4"/>
      <c r="AS19" s="4"/>
    </row>
    <row r="20" spans="20:45">
      <c r="T20" s="109"/>
      <c r="U20" s="90"/>
      <c r="V20" s="90"/>
      <c r="W20" s="106"/>
      <c r="X20" s="112"/>
      <c r="Y20" s="4"/>
      <c r="Z20" s="4"/>
      <c r="AF20" s="109"/>
      <c r="AG20" s="90"/>
      <c r="AH20" s="90"/>
      <c r="AI20" s="106"/>
      <c r="AJ20" s="112"/>
      <c r="AK20" s="4"/>
      <c r="AL20" s="4"/>
      <c r="AM20" s="109"/>
      <c r="AN20" s="90"/>
      <c r="AO20" s="90"/>
      <c r="AP20" s="106"/>
      <c r="AQ20" s="112"/>
      <c r="AR20" s="4"/>
      <c r="AS20" s="4"/>
    </row>
    <row r="21" spans="20:45">
      <c r="U21" s="90"/>
      <c r="V21" s="90"/>
      <c r="W21" s="106"/>
      <c r="X21" s="112"/>
      <c r="AG21" s="90"/>
      <c r="AH21" s="90"/>
      <c r="AI21" s="106"/>
      <c r="AJ21" s="112"/>
      <c r="AN21" s="90"/>
      <c r="AO21" s="90"/>
      <c r="AP21" s="106"/>
      <c r="AQ21" s="112"/>
    </row>
    <row r="22" spans="20:45">
      <c r="U22" s="90"/>
      <c r="V22" s="90"/>
      <c r="W22" s="106"/>
      <c r="X22" s="112"/>
      <c r="AG22" s="90"/>
      <c r="AH22" s="90"/>
      <c r="AI22" s="106"/>
      <c r="AJ22" s="112"/>
      <c r="AN22" s="90"/>
      <c r="AO22" s="90"/>
      <c r="AP22" s="106"/>
      <c r="AQ22" s="112"/>
    </row>
    <row r="23" spans="20:45">
      <c r="U23" s="90"/>
      <c r="V23" s="90"/>
      <c r="W23" s="106"/>
      <c r="X23" s="112"/>
      <c r="AG23" s="90"/>
      <c r="AH23" s="90"/>
      <c r="AI23" s="106"/>
      <c r="AJ23" s="112"/>
      <c r="AN23" s="90"/>
      <c r="AO23" s="90"/>
      <c r="AP23" s="106"/>
      <c r="AQ23" s="112"/>
    </row>
    <row r="24" spans="20:45">
      <c r="U24" s="90"/>
      <c r="V24" s="90"/>
      <c r="W24" s="106"/>
      <c r="X24" s="112"/>
      <c r="AG24" s="90"/>
      <c r="AH24" s="90"/>
      <c r="AI24" s="106"/>
      <c r="AJ24" s="112"/>
      <c r="AN24" s="90"/>
      <c r="AO24" s="90"/>
      <c r="AP24" s="106"/>
      <c r="AQ24" s="112"/>
    </row>
    <row r="25" spans="20:45">
      <c r="U25" s="90"/>
      <c r="V25" s="90"/>
      <c r="W25" s="106"/>
      <c r="X25" s="112"/>
      <c r="AG25" s="90"/>
      <c r="AH25" s="90"/>
      <c r="AI25" s="106"/>
      <c r="AJ25" s="112"/>
      <c r="AN25" s="90"/>
      <c r="AO25" s="90"/>
      <c r="AP25" s="106"/>
      <c r="AQ25" s="112"/>
    </row>
    <row r="26" spans="20:45">
      <c r="U26" s="90"/>
      <c r="V26" s="90"/>
      <c r="W26" s="106"/>
      <c r="X26" s="112"/>
      <c r="AG26" s="90"/>
      <c r="AH26" s="90"/>
      <c r="AI26" s="106"/>
      <c r="AJ26" s="112"/>
      <c r="AN26" s="90"/>
      <c r="AO26" s="90"/>
      <c r="AP26" s="106"/>
      <c r="AQ26" s="112"/>
    </row>
  </sheetData>
  <sortState ref="B10:BP16">
    <sortCondition descending="1" ref="I10:I16"/>
  </sortState>
  <mergeCells count="84">
    <mergeCell ref="BG1:BJ2"/>
    <mergeCell ref="BG4:BJ4"/>
    <mergeCell ref="BG5:BJ5"/>
    <mergeCell ref="BG6:BJ6"/>
    <mergeCell ref="BG7:BG9"/>
    <mergeCell ref="BH7:BH9"/>
    <mergeCell ref="BI7:BJ9"/>
    <mergeCell ref="AG4:AL4"/>
    <mergeCell ref="AG5:AL5"/>
    <mergeCell ref="AG6:AL6"/>
    <mergeCell ref="AG7:AG9"/>
    <mergeCell ref="AH7:AH9"/>
    <mergeCell ref="AI7:AI9"/>
    <mergeCell ref="AJ7:AJ9"/>
    <mergeCell ref="AK7:AL9"/>
    <mergeCell ref="U4:Z4"/>
    <mergeCell ref="U5:Z5"/>
    <mergeCell ref="U6:Z6"/>
    <mergeCell ref="U7:U9"/>
    <mergeCell ref="V7:V9"/>
    <mergeCell ref="W7:W9"/>
    <mergeCell ref="X7:X9"/>
    <mergeCell ref="Y7:Z9"/>
    <mergeCell ref="B5:C5"/>
    <mergeCell ref="A1:I4"/>
    <mergeCell ref="B8:B9"/>
    <mergeCell ref="C8:C9"/>
    <mergeCell ref="D8:D9"/>
    <mergeCell ref="E8:E9"/>
    <mergeCell ref="F8:F9"/>
    <mergeCell ref="G8:G9"/>
    <mergeCell ref="I7:I9"/>
    <mergeCell ref="K7:K9"/>
    <mergeCell ref="P1:S2"/>
    <mergeCell ref="P4:S4"/>
    <mergeCell ref="P5:S5"/>
    <mergeCell ref="P6:S6"/>
    <mergeCell ref="P7:P9"/>
    <mergeCell ref="Q7:Q9"/>
    <mergeCell ref="R7:S9"/>
    <mergeCell ref="L7:L9"/>
    <mergeCell ref="M7:N9"/>
    <mergeCell ref="K1:N2"/>
    <mergeCell ref="K4:N4"/>
    <mergeCell ref="K5:N5"/>
    <mergeCell ref="K6:N6"/>
    <mergeCell ref="AB1:AE2"/>
    <mergeCell ref="AB4:AE4"/>
    <mergeCell ref="AB5:AE5"/>
    <mergeCell ref="AB6:AE6"/>
    <mergeCell ref="AB7:AB9"/>
    <mergeCell ref="AC7:AC9"/>
    <mergeCell ref="AD7:AE9"/>
    <mergeCell ref="AN7:AN9"/>
    <mergeCell ref="AO7:AO9"/>
    <mergeCell ref="AP7:AP9"/>
    <mergeCell ref="AQ7:AQ9"/>
    <mergeCell ref="AR7:AS9"/>
    <mergeCell ref="AU4:AZ4"/>
    <mergeCell ref="AU5:AZ5"/>
    <mergeCell ref="AU6:AZ6"/>
    <mergeCell ref="AN4:AS4"/>
    <mergeCell ref="AN5:AS5"/>
    <mergeCell ref="AN6:AS6"/>
    <mergeCell ref="AU7:AU9"/>
    <mergeCell ref="AV7:AV9"/>
    <mergeCell ref="AW7:AW9"/>
    <mergeCell ref="AX7:AX9"/>
    <mergeCell ref="AY7:AZ9"/>
    <mergeCell ref="BB1:BE2"/>
    <mergeCell ref="BB4:BE4"/>
    <mergeCell ref="BB5:BE5"/>
    <mergeCell ref="BB6:BE6"/>
    <mergeCell ref="BB7:BB9"/>
    <mergeCell ref="BC7:BC9"/>
    <mergeCell ref="BD7:BE9"/>
    <mergeCell ref="BL4:BQ4"/>
    <mergeCell ref="BL5:BQ5"/>
    <mergeCell ref="BL6:BQ6"/>
    <mergeCell ref="BL7:BL9"/>
    <mergeCell ref="BM7:BM9"/>
    <mergeCell ref="BN7:BN9"/>
    <mergeCell ref="BO7:BO9"/>
    <mergeCell ref="BP7:BQ9"/>
  </mergeCells>
  <pageMargins left="0.41" right="0.25" top="0.6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published="0"/>
  <dimension ref="A1:AD5"/>
  <sheetViews>
    <sheetView workbookViewId="0">
      <selection activeCell="E5" sqref="E5"/>
    </sheetView>
  </sheetViews>
  <sheetFormatPr baseColWidth="10" defaultRowHeight="18.75"/>
  <cols>
    <col min="1" max="2" width="11.42578125" style="47"/>
    <col min="3" max="3" width="0.85546875" style="48" customWidth="1"/>
    <col min="4" max="4" width="3.5703125" style="41" bestFit="1" customWidth="1"/>
    <col min="5" max="5" width="7.5703125" style="41" bestFit="1" customWidth="1"/>
    <col min="6" max="6" width="5.42578125" style="41" bestFit="1" customWidth="1"/>
    <col min="7" max="7" width="3.85546875" style="41" bestFit="1" customWidth="1"/>
    <col min="8" max="8" width="0.85546875" style="48" customWidth="1"/>
    <col min="9" max="9" width="3.5703125" style="41" bestFit="1" customWidth="1"/>
    <col min="10" max="10" width="7.5703125" style="41" bestFit="1" customWidth="1"/>
    <col min="11" max="11" width="5.42578125" style="41" bestFit="1" customWidth="1"/>
    <col min="12" max="12" width="3.85546875" style="41" bestFit="1" customWidth="1"/>
    <col min="13" max="13" width="0.85546875" style="48" customWidth="1"/>
    <col min="14" max="14" width="5.85546875" style="41" customWidth="1"/>
    <col min="15" max="15" width="7.5703125" style="41" bestFit="1" customWidth="1"/>
    <col min="16" max="16" width="5.42578125" style="41" bestFit="1" customWidth="1"/>
    <col min="17" max="17" width="7.5703125" style="41" customWidth="1"/>
    <col min="18" max="18" width="0.85546875" style="48" customWidth="1"/>
    <col min="19" max="19" width="8.28515625" style="41" customWidth="1"/>
    <col min="20" max="20" width="7.5703125" style="41" bestFit="1" customWidth="1"/>
    <col min="21" max="21" width="5.42578125" style="41" bestFit="1" customWidth="1"/>
    <col min="22" max="22" width="5.28515625" style="41" customWidth="1"/>
    <col min="23" max="23" width="0.85546875" style="48" customWidth="1"/>
    <col min="24" max="24" width="3.5703125" style="41" bestFit="1" customWidth="1"/>
    <col min="25" max="25" width="7.5703125" style="41" bestFit="1" customWidth="1"/>
    <col min="26" max="26" width="5.42578125" style="41" bestFit="1" customWidth="1"/>
    <col min="27" max="27" width="3.85546875" style="41" bestFit="1" customWidth="1"/>
    <col min="28" max="28" width="0.85546875" customWidth="1"/>
    <col min="29" max="30" width="11.42578125" style="41"/>
  </cols>
  <sheetData>
    <row r="1" spans="1:30">
      <c r="C1" s="50"/>
      <c r="D1" s="273" t="s">
        <v>42</v>
      </c>
      <c r="E1" s="274"/>
      <c r="F1" s="274"/>
      <c r="G1" s="274"/>
      <c r="H1" s="50"/>
      <c r="I1" s="273" t="s">
        <v>43</v>
      </c>
      <c r="J1" s="274"/>
      <c r="K1" s="274"/>
      <c r="L1" s="274"/>
      <c r="M1" s="50"/>
      <c r="N1" s="273" t="s">
        <v>44</v>
      </c>
      <c r="O1" s="274"/>
      <c r="P1" s="274"/>
      <c r="Q1" s="274"/>
      <c r="R1" s="50"/>
      <c r="S1" s="273" t="s">
        <v>58</v>
      </c>
      <c r="T1" s="274"/>
      <c r="U1" s="274"/>
      <c r="V1" s="274"/>
      <c r="W1" s="50"/>
      <c r="X1" s="273" t="s">
        <v>45</v>
      </c>
      <c r="Y1" s="274"/>
      <c r="Z1" s="274"/>
      <c r="AA1" s="274"/>
      <c r="AB1" s="53"/>
    </row>
    <row r="2" spans="1:30">
      <c r="B2" s="51" t="s">
        <v>38</v>
      </c>
      <c r="C2" s="50"/>
      <c r="D2" s="43" t="s">
        <v>39</v>
      </c>
      <c r="E2" s="43" t="s">
        <v>41</v>
      </c>
      <c r="F2" s="43" t="s">
        <v>40</v>
      </c>
      <c r="G2" s="43" t="s">
        <v>18</v>
      </c>
      <c r="H2" s="50"/>
      <c r="I2" s="43" t="s">
        <v>39</v>
      </c>
      <c r="J2" s="43" t="s">
        <v>41</v>
      </c>
      <c r="K2" s="43" t="s">
        <v>40</v>
      </c>
      <c r="L2" s="43" t="s">
        <v>18</v>
      </c>
      <c r="M2" s="50"/>
      <c r="N2" s="43" t="s">
        <v>39</v>
      </c>
      <c r="O2" s="43" t="s">
        <v>41</v>
      </c>
      <c r="P2" s="43" t="s">
        <v>40</v>
      </c>
      <c r="Q2" s="43" t="s">
        <v>18</v>
      </c>
      <c r="R2" s="50"/>
      <c r="S2" s="43" t="s">
        <v>39</v>
      </c>
      <c r="T2" s="43" t="s">
        <v>41</v>
      </c>
      <c r="U2" s="43" t="s">
        <v>40</v>
      </c>
      <c r="V2" s="43" t="s">
        <v>18</v>
      </c>
      <c r="W2" s="50"/>
      <c r="X2" s="43" t="s">
        <v>39</v>
      </c>
      <c r="Y2" s="43" t="s">
        <v>41</v>
      </c>
      <c r="Z2" s="43" t="s">
        <v>40</v>
      </c>
      <c r="AA2" s="43" t="s">
        <v>18</v>
      </c>
      <c r="AB2" s="53"/>
      <c r="AC2" s="43" t="s">
        <v>40</v>
      </c>
      <c r="AD2" s="43" t="s">
        <v>18</v>
      </c>
    </row>
    <row r="3" spans="1:30">
      <c r="A3" s="48">
        <v>2019</v>
      </c>
      <c r="B3" s="52">
        <f>SUM(D3+I3+N3+S3+X3)</f>
        <v>82</v>
      </c>
      <c r="C3" s="50"/>
      <c r="D3" s="43">
        <v>36</v>
      </c>
      <c r="E3" s="43">
        <v>20</v>
      </c>
      <c r="F3" s="43">
        <v>19</v>
      </c>
      <c r="G3" s="43">
        <v>17</v>
      </c>
      <c r="H3" s="50"/>
      <c r="I3" s="43">
        <v>12</v>
      </c>
      <c r="J3" s="43">
        <v>3</v>
      </c>
      <c r="K3" s="43">
        <v>8</v>
      </c>
      <c r="L3" s="43">
        <v>4</v>
      </c>
      <c r="M3" s="50"/>
      <c r="N3" s="43">
        <v>20</v>
      </c>
      <c r="O3" s="43">
        <v>8</v>
      </c>
      <c r="P3" s="43">
        <v>15</v>
      </c>
      <c r="Q3" s="43">
        <v>5</v>
      </c>
      <c r="R3" s="50"/>
      <c r="S3" s="43">
        <v>13</v>
      </c>
      <c r="T3" s="43">
        <v>8</v>
      </c>
      <c r="U3" s="43">
        <v>6</v>
      </c>
      <c r="V3" s="43">
        <v>7</v>
      </c>
      <c r="W3" s="50"/>
      <c r="X3" s="43">
        <v>1</v>
      </c>
      <c r="Y3" s="43">
        <v>1</v>
      </c>
      <c r="Z3" s="43">
        <v>1</v>
      </c>
      <c r="AA3" s="43">
        <v>0</v>
      </c>
      <c r="AB3" s="53"/>
      <c r="AC3" s="32">
        <f t="shared" ref="AC3:AD5" si="0">SUM(F3+K3+P3+U3+Z3)</f>
        <v>49</v>
      </c>
      <c r="AD3" s="32">
        <f t="shared" si="0"/>
        <v>33</v>
      </c>
    </row>
    <row r="4" spans="1:30">
      <c r="A4" s="48">
        <v>2021</v>
      </c>
      <c r="B4" s="52">
        <f>SUM(AC4:AD4)</f>
        <v>54</v>
      </c>
      <c r="C4" s="50"/>
      <c r="D4" s="43">
        <v>29</v>
      </c>
      <c r="E4" s="43">
        <v>13</v>
      </c>
      <c r="F4" s="43">
        <v>14</v>
      </c>
      <c r="G4" s="43">
        <v>15</v>
      </c>
      <c r="H4" s="50"/>
      <c r="I4" s="43">
        <v>4</v>
      </c>
      <c r="J4" s="43">
        <v>0</v>
      </c>
      <c r="K4" s="43">
        <v>3</v>
      </c>
      <c r="L4" s="43">
        <v>1</v>
      </c>
      <c r="M4" s="50"/>
      <c r="N4" s="43">
        <v>15</v>
      </c>
      <c r="O4" s="43">
        <v>5</v>
      </c>
      <c r="P4" s="43">
        <v>5</v>
      </c>
      <c r="Q4" s="43">
        <v>10</v>
      </c>
      <c r="R4" s="50"/>
      <c r="S4" s="43">
        <v>4</v>
      </c>
      <c r="T4" s="43">
        <v>2</v>
      </c>
      <c r="U4" s="43">
        <v>0</v>
      </c>
      <c r="V4" s="43">
        <v>4</v>
      </c>
      <c r="W4" s="50"/>
      <c r="X4" s="43">
        <v>2</v>
      </c>
      <c r="Y4" s="43">
        <v>1</v>
      </c>
      <c r="Z4" s="43">
        <v>1</v>
      </c>
      <c r="AA4" s="43">
        <v>1</v>
      </c>
      <c r="AB4" s="53"/>
      <c r="AC4" s="32">
        <f t="shared" si="0"/>
        <v>23</v>
      </c>
      <c r="AD4" s="32">
        <f t="shared" si="0"/>
        <v>31</v>
      </c>
    </row>
    <row r="5" spans="1:30">
      <c r="A5" s="48">
        <v>2022</v>
      </c>
      <c r="B5" s="52">
        <f>SUM(AC5:AD5)</f>
        <v>93</v>
      </c>
      <c r="C5" s="50"/>
      <c r="D5" s="43">
        <v>37</v>
      </c>
      <c r="E5" s="43">
        <v>16</v>
      </c>
      <c r="F5" s="43">
        <v>17</v>
      </c>
      <c r="G5" s="43">
        <v>20</v>
      </c>
      <c r="H5" s="50"/>
      <c r="I5" s="43">
        <v>12</v>
      </c>
      <c r="J5" s="43">
        <v>5</v>
      </c>
      <c r="K5" s="43">
        <v>5</v>
      </c>
      <c r="L5" s="43">
        <v>7</v>
      </c>
      <c r="M5" s="50"/>
      <c r="N5" s="43">
        <v>5</v>
      </c>
      <c r="O5" s="43">
        <v>0</v>
      </c>
      <c r="P5" s="43">
        <v>3</v>
      </c>
      <c r="Q5" s="43">
        <v>2</v>
      </c>
      <c r="R5" s="50"/>
      <c r="S5" s="43">
        <v>32</v>
      </c>
      <c r="T5" s="43">
        <v>22</v>
      </c>
      <c r="U5" s="43">
        <v>9</v>
      </c>
      <c r="V5" s="43">
        <v>23</v>
      </c>
      <c r="W5" s="50"/>
      <c r="X5" s="43">
        <v>7</v>
      </c>
      <c r="Y5" s="43">
        <v>2</v>
      </c>
      <c r="Z5" s="43">
        <v>1</v>
      </c>
      <c r="AA5" s="43">
        <v>6</v>
      </c>
      <c r="AB5" s="53"/>
      <c r="AC5" s="32">
        <f t="shared" si="0"/>
        <v>35</v>
      </c>
      <c r="AD5" s="32">
        <f t="shared" si="0"/>
        <v>58</v>
      </c>
    </row>
  </sheetData>
  <mergeCells count="5">
    <mergeCell ref="D1:G1"/>
    <mergeCell ref="I1:L1"/>
    <mergeCell ref="N1:Q1"/>
    <mergeCell ref="S1:V1"/>
    <mergeCell ref="X1:AA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G32"/>
  <sheetViews>
    <sheetView workbookViewId="0">
      <selection activeCell="G3" sqref="G3:G32"/>
    </sheetView>
  </sheetViews>
  <sheetFormatPr baseColWidth="10" defaultRowHeight="15"/>
  <cols>
    <col min="2" max="2" width="10" customWidth="1"/>
    <col min="3" max="3" width="15.140625" customWidth="1"/>
    <col min="4" max="4" width="10.5703125" style="41" customWidth="1"/>
    <col min="6" max="6" width="15.140625" customWidth="1"/>
  </cols>
  <sheetData>
    <row r="1" spans="1:7">
      <c r="A1" s="275" t="s">
        <v>2</v>
      </c>
      <c r="B1" s="276"/>
      <c r="C1" s="276"/>
      <c r="D1" s="277"/>
      <c r="F1" s="41" t="s">
        <v>60</v>
      </c>
      <c r="G1" s="41" t="s">
        <v>60</v>
      </c>
    </row>
    <row r="2" spans="1:7" ht="30">
      <c r="A2" s="32" t="s">
        <v>0</v>
      </c>
      <c r="B2" s="34" t="s">
        <v>23</v>
      </c>
      <c r="C2" s="35" t="s">
        <v>32</v>
      </c>
      <c r="D2" s="34" t="s">
        <v>33</v>
      </c>
      <c r="F2" s="35" t="s">
        <v>32</v>
      </c>
      <c r="G2" s="34" t="s">
        <v>299</v>
      </c>
    </row>
    <row r="3" spans="1:7">
      <c r="A3" s="2">
        <v>1</v>
      </c>
      <c r="B3" s="38">
        <v>135</v>
      </c>
      <c r="C3" s="37">
        <v>100</v>
      </c>
      <c r="D3" s="37">
        <v>50</v>
      </c>
      <c r="F3" s="37">
        <v>200</v>
      </c>
      <c r="G3" s="38">
        <v>270</v>
      </c>
    </row>
    <row r="4" spans="1:7">
      <c r="A4" s="2">
        <v>2</v>
      </c>
      <c r="B4" s="38">
        <v>101</v>
      </c>
      <c r="C4" s="37">
        <v>70</v>
      </c>
      <c r="D4" s="37">
        <v>35</v>
      </c>
      <c r="F4" s="37">
        <v>140</v>
      </c>
      <c r="G4" s="38">
        <v>202</v>
      </c>
    </row>
    <row r="5" spans="1:7">
      <c r="A5" s="2">
        <v>3</v>
      </c>
      <c r="B5" s="38">
        <v>81</v>
      </c>
      <c r="C5" s="37">
        <v>60</v>
      </c>
      <c r="D5" s="37">
        <v>30</v>
      </c>
      <c r="F5" s="37">
        <v>120</v>
      </c>
      <c r="G5" s="38">
        <v>162</v>
      </c>
    </row>
    <row r="6" spans="1:7">
      <c r="A6" s="2">
        <v>4</v>
      </c>
      <c r="B6" s="38">
        <v>68</v>
      </c>
      <c r="C6" s="37">
        <v>51</v>
      </c>
      <c r="D6" s="37">
        <v>26</v>
      </c>
      <c r="F6" s="37">
        <v>102</v>
      </c>
      <c r="G6" s="38">
        <v>136</v>
      </c>
    </row>
    <row r="7" spans="1:7">
      <c r="A7" s="2">
        <v>5</v>
      </c>
      <c r="B7" s="38">
        <v>57</v>
      </c>
      <c r="C7" s="37">
        <v>43</v>
      </c>
      <c r="D7" s="37">
        <v>22</v>
      </c>
      <c r="F7" s="37">
        <v>86</v>
      </c>
      <c r="G7" s="38">
        <v>114</v>
      </c>
    </row>
    <row r="8" spans="1:7">
      <c r="A8" s="2">
        <v>6</v>
      </c>
      <c r="B8" s="38">
        <v>47</v>
      </c>
      <c r="C8" s="37">
        <v>35</v>
      </c>
      <c r="D8" s="37">
        <v>18</v>
      </c>
      <c r="F8" s="37">
        <v>70</v>
      </c>
      <c r="G8" s="38">
        <v>94</v>
      </c>
    </row>
    <row r="9" spans="1:7">
      <c r="A9" s="2">
        <v>7</v>
      </c>
      <c r="B9" s="38">
        <v>41</v>
      </c>
      <c r="C9" s="37">
        <v>31</v>
      </c>
      <c r="D9" s="37">
        <v>16</v>
      </c>
      <c r="F9" s="37">
        <v>62</v>
      </c>
      <c r="G9" s="38">
        <v>82</v>
      </c>
    </row>
    <row r="10" spans="1:7">
      <c r="A10" s="2">
        <v>8</v>
      </c>
      <c r="B10" s="38">
        <v>34</v>
      </c>
      <c r="C10" s="37">
        <v>26</v>
      </c>
      <c r="D10" s="37">
        <v>13</v>
      </c>
      <c r="F10" s="37">
        <v>52</v>
      </c>
      <c r="G10" s="38">
        <v>68</v>
      </c>
    </row>
    <row r="11" spans="1:7">
      <c r="A11" s="2">
        <v>9</v>
      </c>
      <c r="B11" s="38">
        <v>27</v>
      </c>
      <c r="C11" s="37">
        <v>20</v>
      </c>
      <c r="D11" s="37">
        <v>10</v>
      </c>
      <c r="F11" s="37">
        <v>40</v>
      </c>
      <c r="G11" s="38">
        <v>54</v>
      </c>
    </row>
    <row r="12" spans="1:7">
      <c r="A12" s="2">
        <v>10</v>
      </c>
      <c r="B12" s="38">
        <v>24</v>
      </c>
      <c r="C12" s="37">
        <v>18</v>
      </c>
      <c r="D12" s="37">
        <v>9</v>
      </c>
      <c r="F12" s="37">
        <v>36</v>
      </c>
      <c r="G12" s="38">
        <v>48</v>
      </c>
    </row>
    <row r="13" spans="1:7">
      <c r="A13" s="2">
        <v>11</v>
      </c>
      <c r="B13" s="38">
        <v>20</v>
      </c>
      <c r="C13" s="37">
        <v>15</v>
      </c>
      <c r="D13" s="37">
        <v>8</v>
      </c>
      <c r="F13" s="37">
        <v>30</v>
      </c>
      <c r="G13" s="38">
        <v>40</v>
      </c>
    </row>
    <row r="14" spans="1:7">
      <c r="A14" s="2">
        <v>12</v>
      </c>
      <c r="B14" s="38">
        <v>19</v>
      </c>
      <c r="C14" s="37">
        <v>14</v>
      </c>
      <c r="D14" s="37">
        <v>7</v>
      </c>
      <c r="F14" s="37">
        <v>28</v>
      </c>
      <c r="G14" s="38">
        <v>38</v>
      </c>
    </row>
    <row r="15" spans="1:7">
      <c r="A15" s="2">
        <v>13</v>
      </c>
      <c r="B15" s="38">
        <v>18</v>
      </c>
      <c r="C15" s="37">
        <v>13</v>
      </c>
      <c r="D15" s="37">
        <v>6</v>
      </c>
      <c r="F15" s="37">
        <v>26</v>
      </c>
      <c r="G15" s="38">
        <v>36</v>
      </c>
    </row>
    <row r="16" spans="1:7">
      <c r="A16" s="2">
        <v>14</v>
      </c>
      <c r="B16" s="38">
        <v>17</v>
      </c>
      <c r="C16" s="37">
        <v>12</v>
      </c>
      <c r="D16" s="37">
        <v>5</v>
      </c>
      <c r="F16" s="37">
        <v>24</v>
      </c>
      <c r="G16" s="38">
        <v>34</v>
      </c>
    </row>
    <row r="17" spans="1:7">
      <c r="A17" s="2">
        <v>15</v>
      </c>
      <c r="B17" s="38">
        <v>16</v>
      </c>
      <c r="C17" s="37">
        <v>11</v>
      </c>
      <c r="D17" s="37">
        <v>4</v>
      </c>
      <c r="F17" s="37">
        <v>22</v>
      </c>
      <c r="G17" s="38">
        <v>32</v>
      </c>
    </row>
    <row r="18" spans="1:7">
      <c r="A18" s="2">
        <v>16</v>
      </c>
      <c r="B18" s="38">
        <v>15</v>
      </c>
      <c r="C18" s="37">
        <v>10</v>
      </c>
      <c r="D18" s="37">
        <v>3</v>
      </c>
      <c r="F18" s="37">
        <v>20</v>
      </c>
      <c r="G18" s="38">
        <v>30</v>
      </c>
    </row>
    <row r="19" spans="1:7">
      <c r="A19" s="2">
        <v>17</v>
      </c>
      <c r="B19" s="38">
        <v>14</v>
      </c>
      <c r="C19" s="37">
        <v>9</v>
      </c>
      <c r="D19" s="37">
        <v>2</v>
      </c>
      <c r="F19" s="37">
        <v>18</v>
      </c>
      <c r="G19" s="38">
        <v>28</v>
      </c>
    </row>
    <row r="20" spans="1:7">
      <c r="A20" s="2">
        <v>18</v>
      </c>
      <c r="B20" s="38">
        <v>13</v>
      </c>
      <c r="C20" s="37">
        <v>8</v>
      </c>
      <c r="D20" s="37">
        <v>1</v>
      </c>
      <c r="F20" s="37">
        <v>16</v>
      </c>
      <c r="G20" s="38">
        <v>26</v>
      </c>
    </row>
    <row r="21" spans="1:7">
      <c r="A21" s="2">
        <v>19</v>
      </c>
      <c r="B21" s="38">
        <v>12</v>
      </c>
      <c r="C21" s="37">
        <v>7</v>
      </c>
      <c r="D21" s="37">
        <v>1</v>
      </c>
      <c r="F21" s="37">
        <v>14</v>
      </c>
      <c r="G21" s="38">
        <v>24</v>
      </c>
    </row>
    <row r="22" spans="1:7">
      <c r="A22" s="2">
        <v>20</v>
      </c>
      <c r="B22" s="38">
        <v>10</v>
      </c>
      <c r="C22" s="37">
        <v>6</v>
      </c>
      <c r="D22" s="37">
        <v>1</v>
      </c>
      <c r="F22" s="37">
        <v>12</v>
      </c>
      <c r="G22" s="38">
        <v>20</v>
      </c>
    </row>
    <row r="23" spans="1:7">
      <c r="A23" s="3">
        <v>21</v>
      </c>
      <c r="B23" s="38">
        <v>9</v>
      </c>
      <c r="C23" s="37">
        <v>5</v>
      </c>
      <c r="D23" s="37">
        <v>1</v>
      </c>
      <c r="F23" s="37">
        <v>10</v>
      </c>
      <c r="G23" s="38">
        <v>18</v>
      </c>
    </row>
    <row r="24" spans="1:7">
      <c r="A24" s="3">
        <v>22</v>
      </c>
      <c r="B24" s="38">
        <v>8</v>
      </c>
      <c r="C24" s="37">
        <v>4</v>
      </c>
      <c r="D24" s="37">
        <v>1</v>
      </c>
      <c r="F24" s="37">
        <v>8</v>
      </c>
      <c r="G24" s="38">
        <v>16</v>
      </c>
    </row>
    <row r="25" spans="1:7">
      <c r="A25" s="3">
        <v>23</v>
      </c>
      <c r="B25" s="38">
        <v>7</v>
      </c>
      <c r="C25" s="37">
        <v>3</v>
      </c>
      <c r="D25" s="37">
        <v>1</v>
      </c>
      <c r="F25" s="37">
        <v>6</v>
      </c>
      <c r="G25" s="38">
        <v>14</v>
      </c>
    </row>
    <row r="26" spans="1:7">
      <c r="A26" s="3">
        <v>24</v>
      </c>
      <c r="B26" s="38">
        <v>6</v>
      </c>
      <c r="C26" s="37">
        <v>2</v>
      </c>
      <c r="D26" s="37">
        <v>1</v>
      </c>
      <c r="F26" s="37">
        <v>4</v>
      </c>
      <c r="G26" s="38">
        <v>12</v>
      </c>
    </row>
    <row r="27" spans="1:7">
      <c r="A27" s="3">
        <v>25</v>
      </c>
      <c r="B27" s="38">
        <v>5</v>
      </c>
      <c r="C27" s="37">
        <v>1</v>
      </c>
      <c r="D27" s="37">
        <v>1</v>
      </c>
      <c r="F27" s="37">
        <v>2</v>
      </c>
      <c r="G27" s="38">
        <v>10</v>
      </c>
    </row>
    <row r="28" spans="1:7">
      <c r="A28" s="3">
        <v>26</v>
      </c>
      <c r="B28" s="37">
        <v>4</v>
      </c>
      <c r="C28" s="37">
        <v>1</v>
      </c>
      <c r="D28" s="37">
        <v>1</v>
      </c>
      <c r="F28" s="37">
        <v>1</v>
      </c>
      <c r="G28" s="37">
        <v>8</v>
      </c>
    </row>
    <row r="29" spans="1:7">
      <c r="A29" s="3">
        <v>27</v>
      </c>
      <c r="B29" s="37">
        <v>3</v>
      </c>
      <c r="C29" s="37">
        <v>1</v>
      </c>
      <c r="D29" s="37">
        <v>1</v>
      </c>
      <c r="F29" s="37">
        <v>1</v>
      </c>
      <c r="G29" s="37">
        <v>6</v>
      </c>
    </row>
    <row r="30" spans="1:7">
      <c r="A30" s="3">
        <v>28</v>
      </c>
      <c r="B30" s="37">
        <v>2</v>
      </c>
      <c r="C30" s="37">
        <v>1</v>
      </c>
      <c r="D30" s="37">
        <v>1</v>
      </c>
      <c r="F30" s="37">
        <v>1</v>
      </c>
      <c r="G30" s="37">
        <v>4</v>
      </c>
    </row>
    <row r="31" spans="1:7">
      <c r="A31" s="3">
        <v>29</v>
      </c>
      <c r="B31" s="37">
        <v>1</v>
      </c>
      <c r="C31" s="37">
        <v>1</v>
      </c>
      <c r="D31" s="37">
        <v>1</v>
      </c>
      <c r="F31" s="37">
        <v>1</v>
      </c>
      <c r="G31" s="37">
        <v>2</v>
      </c>
    </row>
    <row r="32" spans="1:7">
      <c r="A32" s="3">
        <v>30</v>
      </c>
      <c r="B32" s="37">
        <v>1</v>
      </c>
      <c r="C32" s="37">
        <v>1</v>
      </c>
      <c r="D32" s="37">
        <v>1</v>
      </c>
      <c r="F32" s="37">
        <v>1</v>
      </c>
      <c r="G32" s="37">
        <v>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published="0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5</vt:i4>
      </vt:variant>
    </vt:vector>
  </HeadingPairs>
  <TitlesOfParts>
    <vt:vector size="13" baseType="lpstr">
      <vt:lpstr> U12 G </vt:lpstr>
      <vt:lpstr>U12 F  </vt:lpstr>
      <vt:lpstr>U10 G 1ère Série</vt:lpstr>
      <vt:lpstr>U10 G 2ème Série</vt:lpstr>
      <vt:lpstr>U10 F</vt:lpstr>
      <vt:lpstr>BILAN</vt:lpstr>
      <vt:lpstr>Points attribués</vt:lpstr>
      <vt:lpstr>Feuil1</vt:lpstr>
      <vt:lpstr>' U12 G '!Zone_d_impression</vt:lpstr>
      <vt:lpstr>'U10 F'!Zone_d_impression</vt:lpstr>
      <vt:lpstr>'U10 G 1ère Série'!Zone_d_impression</vt:lpstr>
      <vt:lpstr>'U10 G 2ème Série'!Zone_d_impression</vt:lpstr>
      <vt:lpstr>'U12 F  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MARTIN</dc:creator>
  <cp:lastModifiedBy>Bernard</cp:lastModifiedBy>
  <cp:lastPrinted>2022-10-11T07:56:17Z</cp:lastPrinted>
  <dcterms:created xsi:type="dcterms:W3CDTF">2013-11-13T16:24:54Z</dcterms:created>
  <dcterms:modified xsi:type="dcterms:W3CDTF">2022-10-11T08:21:49Z</dcterms:modified>
</cp:coreProperties>
</file>