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a3d8e0cfa61a0d/Documents/Documents/COMPETITIONS 2022/JEUNES/GOKT/"/>
    </mc:Choice>
  </mc:AlternateContent>
  <xr:revisionPtr revIDLastSave="0" documentId="8_{63CB2B5A-4EFD-42BB-B011-3629EFF4FF63}" xr6:coauthVersionLast="47" xr6:coauthVersionMax="47" xr10:uidLastSave="{00000000-0000-0000-0000-000000000000}"/>
  <bookViews>
    <workbookView xWindow="-120" yWindow="-120" windowWidth="29040" windowHeight="15720" tabRatio="824" firstSheet="3" activeTab="4" xr2:uid="{00000000-000D-0000-FFFF-FFFF00000000}"/>
  </bookViews>
  <sheets>
    <sheet name=" U12 G " sheetId="41" r:id="rId1"/>
    <sheet name="U12 F 1ère Série" sheetId="36" r:id="rId2"/>
    <sheet name="U12 F 2ème Série " sheetId="42" r:id="rId3"/>
    <sheet name="U10 G 1ère Série" sheetId="37" r:id="rId4"/>
    <sheet name="U10 G 2ème Série" sheetId="39" r:id="rId5"/>
    <sheet name="U10 F" sheetId="38" r:id="rId6"/>
    <sheet name="BILAN" sheetId="40" r:id="rId7"/>
    <sheet name="Points attribués" sheetId="9" r:id="rId8"/>
  </sheets>
  <definedNames>
    <definedName name="_xlnm.Print_Area" localSheetId="0">' U12 G '!$A$8:$H$31</definedName>
    <definedName name="_xlnm.Print_Area" localSheetId="5">'U10 F'!$A$8:$H$10</definedName>
    <definedName name="_xlnm.Print_Area" localSheetId="3">'U10 G 1ère Série'!$A$8:$H$19</definedName>
    <definedName name="_xlnm.Print_Area" localSheetId="4">'U10 G 2ème Série'!$A$8:$H$11</definedName>
    <definedName name="_xlnm.Print_Area" localSheetId="1">'U12 F 1ère Série'!$A$8:$H$13</definedName>
    <definedName name="_xlnm.Print_Area" localSheetId="2">'U12 F 2ème Série '!$A$8:$H$13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8" l="1"/>
  <c r="I12" i="38"/>
  <c r="I13" i="38"/>
  <c r="I10" i="38"/>
  <c r="AW10" i="38"/>
  <c r="AW11" i="38"/>
  <c r="AW12" i="38"/>
  <c r="I10" i="42"/>
  <c r="I11" i="42"/>
  <c r="I12" i="42"/>
  <c r="I13" i="42"/>
  <c r="I14" i="42"/>
  <c r="I16" i="42"/>
  <c r="I17" i="42"/>
  <c r="I18" i="42"/>
  <c r="I19" i="42"/>
  <c r="I20" i="42"/>
  <c r="I21" i="42"/>
  <c r="I22" i="42"/>
  <c r="I15" i="42"/>
  <c r="AP11" i="42"/>
  <c r="AP12" i="42"/>
  <c r="AP15" i="42"/>
  <c r="AP10" i="42"/>
  <c r="AW13" i="42"/>
  <c r="AW14" i="42"/>
  <c r="AW17" i="42"/>
  <c r="AW18" i="42"/>
  <c r="AW16" i="42"/>
  <c r="I12" i="39"/>
  <c r="I18" i="39"/>
  <c r="I11" i="39"/>
  <c r="I13" i="39"/>
  <c r="I21" i="39"/>
  <c r="I24" i="39"/>
  <c r="I16" i="39"/>
  <c r="I31" i="39"/>
  <c r="I34" i="39"/>
  <c r="I30" i="39"/>
  <c r="I23" i="39"/>
  <c r="I32" i="39"/>
  <c r="I35" i="39"/>
  <c r="I20" i="39"/>
  <c r="I28" i="39"/>
  <c r="I27" i="39"/>
  <c r="I29" i="39"/>
  <c r="I14" i="39"/>
  <c r="I19" i="39"/>
  <c r="I17" i="39"/>
  <c r="I15" i="39"/>
  <c r="I33" i="39"/>
  <c r="I25" i="39"/>
  <c r="I22" i="39"/>
  <c r="I26" i="39"/>
  <c r="I10" i="39"/>
  <c r="AP10" i="39"/>
  <c r="AP12" i="39"/>
  <c r="AP18" i="39"/>
  <c r="AP11" i="39"/>
  <c r="I19" i="37"/>
  <c r="I16" i="37"/>
  <c r="I14" i="37"/>
  <c r="I12" i="37"/>
  <c r="I11" i="37"/>
  <c r="I15" i="37"/>
  <c r="I13" i="37"/>
  <c r="I17" i="37"/>
  <c r="I18" i="37"/>
  <c r="I20" i="37"/>
  <c r="I10" i="37"/>
  <c r="AR14" i="37"/>
  <c r="AR16" i="37"/>
  <c r="AR19" i="37"/>
  <c r="AR10" i="37"/>
  <c r="I14" i="41"/>
  <c r="I17" i="41"/>
  <c r="I13" i="41"/>
  <c r="I20" i="41"/>
  <c r="I24" i="41"/>
  <c r="I16" i="41"/>
  <c r="I22" i="41"/>
  <c r="I33" i="41"/>
  <c r="I34" i="41"/>
  <c r="I28" i="41"/>
  <c r="I30" i="41"/>
  <c r="I29" i="41"/>
  <c r="I36" i="41"/>
  <c r="I31" i="41"/>
  <c r="I12" i="41"/>
  <c r="I18" i="41"/>
  <c r="I15" i="41"/>
  <c r="I11" i="41"/>
  <c r="I19" i="41"/>
  <c r="I27" i="41"/>
  <c r="I21" i="41"/>
  <c r="I23" i="41"/>
  <c r="I26" i="41"/>
  <c r="I35" i="41"/>
  <c r="I38" i="41"/>
  <c r="I40" i="41"/>
  <c r="I32" i="41"/>
  <c r="I45" i="41"/>
  <c r="I37" i="41"/>
  <c r="I41" i="41"/>
  <c r="I46" i="41"/>
  <c r="I25" i="41"/>
  <c r="I44" i="41"/>
  <c r="I47" i="41"/>
  <c r="I48" i="41"/>
  <c r="I42" i="41"/>
  <c r="I43" i="41"/>
  <c r="I39" i="41"/>
  <c r="I10" i="41"/>
  <c r="AW36" i="41"/>
  <c r="AW16" i="41"/>
  <c r="AW24" i="41"/>
  <c r="AW30" i="41"/>
  <c r="AW31" i="41"/>
  <c r="AW20" i="41"/>
  <c r="AW22" i="41"/>
  <c r="AW14" i="41"/>
  <c r="AW17" i="41"/>
  <c r="AW29" i="41"/>
  <c r="AW28" i="41"/>
  <c r="AW34" i="41"/>
  <c r="AW10" i="41"/>
  <c r="AW33" i="41"/>
  <c r="AW13" i="41"/>
  <c r="AK15" i="37"/>
  <c r="AK17" i="37"/>
  <c r="AK18" i="37"/>
  <c r="AK12" i="37"/>
  <c r="AK13" i="37"/>
  <c r="AK11" i="37"/>
  <c r="AP38" i="41"/>
  <c r="AP19" i="41"/>
  <c r="AP35" i="41"/>
  <c r="AP12" i="41"/>
  <c r="AP32" i="41"/>
  <c r="AP21" i="41"/>
  <c r="AP26" i="41"/>
  <c r="AP23" i="41"/>
  <c r="AP27" i="41"/>
  <c r="AP11" i="41"/>
  <c r="AP18" i="41"/>
  <c r="AP15" i="41"/>
  <c r="AP40" i="41"/>
  <c r="AI27" i="41"/>
  <c r="AI23" i="41"/>
  <c r="AI42" i="41"/>
  <c r="AI43" i="41"/>
  <c r="AI41" i="41"/>
  <c r="AI18" i="41"/>
  <c r="AI19" i="41"/>
  <c r="AI21" i="41"/>
  <c r="AI30" i="41"/>
  <c r="AI28" i="41"/>
  <c r="AI20" i="41"/>
  <c r="AI22" i="41"/>
  <c r="AI17" i="41"/>
  <c r="AI14" i="41"/>
  <c r="AI16" i="41"/>
  <c r="AI13" i="41"/>
  <c r="AI11" i="41"/>
  <c r="AI10" i="41"/>
  <c r="AI20" i="42"/>
  <c r="AI16" i="42"/>
  <c r="AI15" i="42"/>
  <c r="AI12" i="42"/>
  <c r="AI13" i="42"/>
  <c r="AI14" i="42"/>
  <c r="AI17" i="42"/>
  <c r="AI19" i="42"/>
  <c r="AI18" i="42"/>
  <c r="AI11" i="42"/>
  <c r="AI10" i="42"/>
  <c r="AD11" i="37"/>
  <c r="AD13" i="37"/>
  <c r="AP12" i="38"/>
  <c r="AD20" i="37"/>
  <c r="AD15" i="37"/>
  <c r="AD18" i="37"/>
  <c r="AD10" i="37"/>
  <c r="AI20" i="39"/>
  <c r="AI11" i="39"/>
  <c r="AI10" i="39"/>
  <c r="AI14" i="39"/>
  <c r="AI16" i="39"/>
  <c r="AI22" i="39"/>
  <c r="AI17" i="39"/>
  <c r="AI25" i="39"/>
  <c r="AI13" i="39"/>
  <c r="AI13" i="38"/>
  <c r="W17" i="42"/>
  <c r="W19" i="42"/>
  <c r="W14" i="42"/>
  <c r="W13" i="42"/>
  <c r="W11" i="42"/>
  <c r="W10" i="42"/>
  <c r="W10" i="38"/>
  <c r="W12" i="39"/>
  <c r="W10" i="39"/>
  <c r="W19" i="39"/>
  <c r="W13" i="39"/>
  <c r="W21" i="39"/>
  <c r="W11" i="39"/>
  <c r="W20" i="39"/>
  <c r="W29" i="41"/>
  <c r="R10" i="37"/>
  <c r="W20" i="41"/>
  <c r="W22" i="41"/>
  <c r="W18" i="41"/>
  <c r="W19" i="41"/>
  <c r="W24" i="41"/>
  <c r="W30" i="41"/>
  <c r="W14" i="41"/>
  <c r="W17" i="41"/>
  <c r="W28" i="41"/>
  <c r="W36" i="41"/>
  <c r="W31" i="41"/>
  <c r="W11" i="41"/>
  <c r="W10" i="41"/>
  <c r="W15" i="41"/>
  <c r="W13" i="41"/>
  <c r="W16" i="41"/>
  <c r="I10" i="36" l="1"/>
  <c r="AD4" i="40"/>
  <c r="AC4" i="40"/>
  <c r="B4" i="40" l="1"/>
  <c r="AD3" i="40"/>
  <c r="AC3" i="40"/>
  <c r="B3" i="40"/>
</calcChain>
</file>

<file path=xl/sharedStrings.xml><?xml version="1.0" encoding="utf-8"?>
<sst xmlns="http://schemas.openxmlformats.org/spreadsheetml/2006/main" count="921" uniqueCount="278">
  <si>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</si>
  <si>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</si>
  <si>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</si>
  <si>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</si>
  <si>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</si>
  <si>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</si>
  <si>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</si>
  <si>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</si>
  <si>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</si>
  <si>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U10 GARCONS 1ère Série</t>
  </si>
  <si>
    <t>U10 GARCONS 2ème Série</t>
  </si>
  <si>
    <t>NOM</t>
  </si>
  <si>
    <t>Prénom</t>
  </si>
  <si>
    <t>Année</t>
  </si>
  <si>
    <t>Club</t>
  </si>
  <si>
    <t>Idx D</t>
  </si>
  <si>
    <t>Idx J</t>
  </si>
  <si>
    <t>1ère année</t>
  </si>
  <si>
    <t>Pdl</t>
  </si>
  <si>
    <t>Florian</t>
  </si>
  <si>
    <t>Ile d'Or</t>
  </si>
  <si>
    <t>Baden</t>
  </si>
  <si>
    <t>Freslonnière</t>
  </si>
  <si>
    <t>2x18 trous G et F</t>
  </si>
  <si>
    <t xml:space="preserve">Score Brut 
</t>
  </si>
  <si>
    <t>Paul</t>
  </si>
  <si>
    <t>Louis</t>
  </si>
  <si>
    <t>DUVAL</t>
  </si>
  <si>
    <t>Guérande</t>
  </si>
  <si>
    <t>Domangère</t>
  </si>
  <si>
    <t>Stroke-Play U12 GARCONS</t>
  </si>
  <si>
    <t>Julien</t>
  </si>
  <si>
    <t>2x9 - 18 trous                                        G et F</t>
  </si>
  <si>
    <t>9 trous                                        G et F</t>
  </si>
  <si>
    <t>Lanniron Quimper</t>
  </si>
  <si>
    <t xml:space="preserve">Points </t>
  </si>
  <si>
    <t>Stroke-Play U10 GARCONS</t>
  </si>
  <si>
    <t>Arthur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</si>
  <si>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</si>
  <si>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</si>
  <si>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</si>
  <si>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</si>
  <si>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</si>
  <si>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</si>
  <si>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</si>
  <si>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</si>
  <si>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Anatole</t>
  </si>
  <si>
    <t>St Sébastien</t>
  </si>
  <si>
    <t>Thomas</t>
  </si>
  <si>
    <t>Sargé/Le Mans</t>
  </si>
  <si>
    <t>Edouard</t>
  </si>
  <si>
    <t>MARTY-MAHE</t>
  </si>
  <si>
    <t>Romain</t>
  </si>
  <si>
    <t>Samuel</t>
  </si>
  <si>
    <t>Briac</t>
  </si>
  <si>
    <t>Dorian</t>
  </si>
  <si>
    <t>Savenay</t>
  </si>
  <si>
    <t>Gabin</t>
  </si>
  <si>
    <t>U10 Garçons 2ème S</t>
  </si>
  <si>
    <t>Léo</t>
  </si>
  <si>
    <t>Pdl 1</t>
  </si>
  <si>
    <t>Breizh 0</t>
  </si>
  <si>
    <t>FINALE (x2)</t>
  </si>
  <si>
    <t>Sablé-Solesmes</t>
  </si>
  <si>
    <t>Valentin</t>
  </si>
  <si>
    <t>Clément</t>
  </si>
  <si>
    <t>06 Mars 2022</t>
  </si>
  <si>
    <t>GOKT ILE D'OR</t>
  </si>
  <si>
    <t>Match-Play U12 FILLES</t>
  </si>
  <si>
    <t>2010-2011</t>
  </si>
  <si>
    <t>ANGERS</t>
  </si>
  <si>
    <t xml:space="preserve">SARRAZIN </t>
  </si>
  <si>
    <t>Clémence</t>
  </si>
  <si>
    <t>2012 et &gt;</t>
  </si>
  <si>
    <t>Eloïse</t>
  </si>
  <si>
    <t>St Sylvain</t>
  </si>
  <si>
    <t>MOURLON</t>
  </si>
  <si>
    <t>Mélanie</t>
  </si>
  <si>
    <t>Vigneux</t>
  </si>
  <si>
    <t>SIRAUDIN</t>
  </si>
  <si>
    <t>Honorine</t>
  </si>
  <si>
    <t xml:space="preserve">DEROCHE </t>
  </si>
  <si>
    <t>Léonie</t>
  </si>
  <si>
    <t>Baugé</t>
  </si>
  <si>
    <t>Tao</t>
  </si>
  <si>
    <t>Cornouaille</t>
  </si>
  <si>
    <t xml:space="preserve">PEMERIKA </t>
  </si>
  <si>
    <t xml:space="preserve">THOMAS </t>
  </si>
  <si>
    <t xml:space="preserve">CALVEZ </t>
  </si>
  <si>
    <t xml:space="preserve">MILA </t>
  </si>
  <si>
    <t xml:space="preserve">FABRE </t>
  </si>
  <si>
    <t>Joao</t>
  </si>
  <si>
    <t>RIVIERE</t>
  </si>
  <si>
    <t xml:space="preserve">RENAUDIN </t>
  </si>
  <si>
    <t>Sacha</t>
  </si>
  <si>
    <t xml:space="preserve">MAYRAS </t>
  </si>
  <si>
    <t xml:space="preserve">BISBOS </t>
  </si>
  <si>
    <t>St Jacques</t>
  </si>
  <si>
    <t xml:space="preserve">BERNIER </t>
  </si>
  <si>
    <t xml:space="preserve">GINGUENE </t>
  </si>
  <si>
    <t>Lévi</t>
  </si>
  <si>
    <t xml:space="preserve">LEROY </t>
  </si>
  <si>
    <t>Timothée</t>
  </si>
  <si>
    <t xml:space="preserve">ROLLAND </t>
  </si>
  <si>
    <t>Dinard</t>
  </si>
  <si>
    <t xml:space="preserve">GUIVARC'H </t>
  </si>
  <si>
    <t>LAFONT COCHOU</t>
  </si>
  <si>
    <t xml:space="preserve">LEON </t>
  </si>
  <si>
    <t>François</t>
  </si>
  <si>
    <t>Alexis</t>
  </si>
  <si>
    <t xml:space="preserve">GOURET </t>
  </si>
  <si>
    <t>Léandre</t>
  </si>
  <si>
    <t xml:space="preserve">FOURNIER CORNET </t>
  </si>
  <si>
    <t>Colombe</t>
  </si>
  <si>
    <t xml:space="preserve">DOUSSET </t>
  </si>
  <si>
    <t>Cholet</t>
  </si>
  <si>
    <t>Marion</t>
  </si>
  <si>
    <t xml:space="preserve">GAUTIER </t>
  </si>
  <si>
    <t>Charlotte</t>
  </si>
  <si>
    <t xml:space="preserve">HAROCHE </t>
  </si>
  <si>
    <t>Olympe</t>
  </si>
  <si>
    <t xml:space="preserve">LE TENDRE </t>
  </si>
  <si>
    <t>Laura</t>
  </si>
  <si>
    <t xml:space="preserve">CARARON </t>
  </si>
  <si>
    <t>St Laurent</t>
  </si>
  <si>
    <t xml:space="preserve">BOULIER </t>
  </si>
  <si>
    <t>Erdre</t>
  </si>
  <si>
    <t xml:space="preserve">BERNARD </t>
  </si>
  <si>
    <t>GOKT ILE D'OR  - 9Trous</t>
  </si>
  <si>
    <t xml:space="preserve">PELTIER </t>
  </si>
  <si>
    <t>Télo</t>
  </si>
  <si>
    <t xml:space="preserve">LARVOR </t>
  </si>
  <si>
    <t>Carhaix</t>
  </si>
  <si>
    <t xml:space="preserve">TOSATTO </t>
  </si>
  <si>
    <t>Eli</t>
  </si>
  <si>
    <t xml:space="preserve">DUTERTRE </t>
  </si>
  <si>
    <t>Cap Malo</t>
  </si>
  <si>
    <t xml:space="preserve">GUILLET </t>
  </si>
  <si>
    <t>Jules</t>
  </si>
  <si>
    <t xml:space="preserve">FRANZOIA </t>
  </si>
  <si>
    <t>Auguste</t>
  </si>
  <si>
    <t>BLANC</t>
  </si>
  <si>
    <t xml:space="preserve">LOCQUET </t>
  </si>
  <si>
    <t>Cicé-Blossac</t>
  </si>
  <si>
    <t>Breizh 4</t>
  </si>
  <si>
    <t>DEVIDAL</t>
  </si>
  <si>
    <t>Yann</t>
  </si>
  <si>
    <t>RAMAGE</t>
  </si>
  <si>
    <t>Emile</t>
  </si>
  <si>
    <t>BERG</t>
  </si>
  <si>
    <t>Victor</t>
  </si>
  <si>
    <t>Rayan</t>
  </si>
  <si>
    <t>DELMOTTE</t>
  </si>
  <si>
    <t>ABJ</t>
  </si>
  <si>
    <t>Adan</t>
  </si>
  <si>
    <t>SIRACUSE</t>
  </si>
  <si>
    <t>Jadden</t>
  </si>
  <si>
    <t>BOUTOILLE</t>
  </si>
  <si>
    <t>Octave</t>
  </si>
  <si>
    <t>Néogolf</t>
  </si>
  <si>
    <t>ETIENNE</t>
  </si>
  <si>
    <t>Eliot</t>
  </si>
  <si>
    <t>POTIRON</t>
  </si>
  <si>
    <t>Malo</t>
  </si>
  <si>
    <t>CHEVALIER</t>
  </si>
  <si>
    <t>Lucas</t>
  </si>
  <si>
    <t>GOKT ILE D'OR Tournoi MP</t>
  </si>
  <si>
    <t>FOR</t>
  </si>
  <si>
    <t>GUILLEMOT BELLEC</t>
  </si>
  <si>
    <t>Chiara</t>
  </si>
  <si>
    <t>26 Mars 2022</t>
  </si>
  <si>
    <t>GOKT ILE D'OR - 18 T</t>
  </si>
  <si>
    <t>GOKT SAVENAY - 18 T</t>
  </si>
  <si>
    <t>LANDRY</t>
  </si>
  <si>
    <t>Gabriel</t>
  </si>
  <si>
    <t>LE SOLLIEC</t>
  </si>
  <si>
    <t>Maël</t>
  </si>
  <si>
    <t>Anjou</t>
  </si>
  <si>
    <t>CRAND</t>
  </si>
  <si>
    <t>Lino</t>
  </si>
  <si>
    <t>TOSSATO</t>
  </si>
  <si>
    <t>DION</t>
  </si>
  <si>
    <t>Augustin</t>
  </si>
  <si>
    <t>Baule</t>
  </si>
  <si>
    <t>GAUDIN</t>
  </si>
  <si>
    <t>AUBINEAU</t>
  </si>
  <si>
    <t>Antoine</t>
  </si>
  <si>
    <t>GOKT SAVENAY Tournoi MP</t>
  </si>
  <si>
    <t>QUERE-DINEL</t>
  </si>
  <si>
    <t>Jade</t>
  </si>
  <si>
    <t>DEROCHE</t>
  </si>
  <si>
    <t>Valentine</t>
  </si>
  <si>
    <t>GOKT SAVENAY  - 9Trous</t>
  </si>
  <si>
    <t>BLOT</t>
  </si>
  <si>
    <t>Mathieu</t>
  </si>
  <si>
    <t>THIERRY-TERLAIN</t>
  </si>
  <si>
    <t>Bubba</t>
  </si>
  <si>
    <t>DELAGE</t>
  </si>
  <si>
    <t>Alouettes</t>
  </si>
  <si>
    <t>FAMARE</t>
  </si>
  <si>
    <t>Owen</t>
  </si>
  <si>
    <t>GOKT SAVENAY  - 18 Trous</t>
  </si>
  <si>
    <t>Pdl 7</t>
  </si>
  <si>
    <t>CHAUVEAU</t>
  </si>
  <si>
    <t>Corentin</t>
  </si>
  <si>
    <t>Pdl 18</t>
  </si>
  <si>
    <t>For</t>
  </si>
  <si>
    <t>M-P</t>
  </si>
  <si>
    <t>Tours Stroke-Play U12 GARCONS</t>
  </si>
  <si>
    <t>Score Brut 
Jour 1</t>
  </si>
  <si>
    <t>Score Brut 
Jour2</t>
  </si>
  <si>
    <t xml:space="preserve">Total Brut 
</t>
  </si>
  <si>
    <t>23 et 24 Avril 2022</t>
  </si>
  <si>
    <t xml:space="preserve">LEMAITRE </t>
  </si>
  <si>
    <t>St Cast</t>
  </si>
  <si>
    <t xml:space="preserve">MAR </t>
  </si>
  <si>
    <t>Nathan</t>
  </si>
  <si>
    <t>Vannes Athlantheix</t>
  </si>
  <si>
    <t>MITAINE</t>
  </si>
  <si>
    <t>Tristan</t>
  </si>
  <si>
    <t>BEAUDOUIN</t>
  </si>
  <si>
    <t>Maxence</t>
  </si>
  <si>
    <t>JUTHIER</t>
  </si>
  <si>
    <t>Guillaume</t>
  </si>
  <si>
    <t>Tours Stroke-Play U10 GARCONS</t>
  </si>
  <si>
    <t>GRAND PRIX JEUNES ODET - 2 X 18 Trous</t>
  </si>
  <si>
    <t>RODE</t>
  </si>
  <si>
    <t>Alan</t>
  </si>
  <si>
    <t>St Malo</t>
  </si>
  <si>
    <t>GRAND PRIX JEUNES ODET - 2 X 9 Trous</t>
  </si>
  <si>
    <t xml:space="preserve">AUFFRET </t>
  </si>
  <si>
    <t>BACK</t>
  </si>
  <si>
    <t>Albin</t>
  </si>
  <si>
    <t>COURSAULT</t>
  </si>
  <si>
    <t>Baptiste</t>
  </si>
  <si>
    <t>FOUILLET</t>
  </si>
  <si>
    <t>Tours Stroke-Play U10 FILLES</t>
  </si>
  <si>
    <t>Tours Stroke-Play U12 FILLES</t>
  </si>
  <si>
    <t>DREAN</t>
  </si>
  <si>
    <t>Marie</t>
  </si>
  <si>
    <t>21 MaI 2022</t>
  </si>
  <si>
    <t>GOKT RENNES ST JACQUES  - 9Trous</t>
  </si>
  <si>
    <t>LE QUINQUIS</t>
  </si>
  <si>
    <t>Côme</t>
  </si>
  <si>
    <t>GUILLE</t>
  </si>
  <si>
    <t>Marceau</t>
  </si>
  <si>
    <t>ST BRIEUC</t>
  </si>
  <si>
    <t>GOKT RENNES ST JACQUES  - 18 Trous</t>
  </si>
  <si>
    <t>CHAMBREUIL</t>
  </si>
  <si>
    <t>Ilian</t>
  </si>
  <si>
    <t>Cesson Sévigné</t>
  </si>
  <si>
    <t>Cicé Blossac</t>
  </si>
  <si>
    <t>GOKT RENNES ST JACQUES - 18 T</t>
  </si>
  <si>
    <t>MONNIER</t>
  </si>
  <si>
    <t>Noa</t>
  </si>
  <si>
    <t>Breizh 16</t>
  </si>
  <si>
    <t xml:space="preserve">CHAMBELLAND GAGNEUX </t>
  </si>
  <si>
    <t>GRAND PRIX JEUNES ILE D'OR - 2 X 9 Trous</t>
  </si>
  <si>
    <t>Pdl 5</t>
  </si>
  <si>
    <t>GRAND PRIX JEUNES ILE D'OR - 2 X 18 Trous</t>
  </si>
  <si>
    <t>PELTIER</t>
  </si>
  <si>
    <t>Sablé Solesme</t>
  </si>
  <si>
    <t>Pdl è</t>
  </si>
  <si>
    <t>Breizh 8</t>
  </si>
  <si>
    <t>26 et 27 Mai 2022</t>
  </si>
  <si>
    <t>JOUAN</t>
  </si>
  <si>
    <t>Lucie</t>
  </si>
  <si>
    <t>Rennes St Jacques</t>
  </si>
  <si>
    <t>Angers</t>
  </si>
  <si>
    <t>Breizh 5</t>
  </si>
  <si>
    <t>06 et 07 Juin 2022</t>
  </si>
  <si>
    <t>REGIONAL JEUNES BAUGE - 2 X 18 Trous</t>
  </si>
  <si>
    <t>MERMUYS</t>
  </si>
  <si>
    <t>Cyrus</t>
  </si>
  <si>
    <t>REGIONAL JEUNES PDL BAUGE - 2 X 18 Trous</t>
  </si>
  <si>
    <t>11 et 12 Juin 2022</t>
  </si>
  <si>
    <t>REGIONAL JEUNES BREIZH ST JACQUES - 2 X 18 Trous</t>
  </si>
  <si>
    <t>REGIONAL JEUNES BREIZH ST JACQUES - 2 X 9 Trous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</si>
</sst>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3" applyNumberFormat="0" applyAlignment="0" applyProtection="0"/>
    <xf numFmtId="0" fontId="25" fillId="6" borderId="14" applyNumberFormat="0" applyAlignment="0" applyProtection="0"/>
    <xf numFmtId="0" fontId="26" fillId="6" borderId="13" applyNumberFormat="0" applyAlignment="0" applyProtection="0"/>
    <xf numFmtId="0" fontId="27" fillId="0" borderId="15" applyNumberFormat="0" applyFill="0" applyAlignment="0" applyProtection="0"/>
    <xf numFmtId="0" fontId="15" fillId="7" borderId="16" applyNumberFormat="0" applyAlignment="0" applyProtection="0"/>
    <xf numFmtId="0" fontId="28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</cellStyleXfs>
  <cellXfs count="27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6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5" fillId="35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35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9" xfId="0" applyBorder="1"/>
    <xf numFmtId="0" fontId="0" fillId="35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49" fontId="36" fillId="0" borderId="1" xfId="0" applyNumberFormat="1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/>
    <xf numFmtId="0" fontId="0" fillId="37" borderId="1" xfId="0" applyFill="1" applyBorder="1" applyAlignment="1">
      <alignment horizontal="center" vertical="center" wrapText="1"/>
    </xf>
    <xf numFmtId="0" fontId="0" fillId="39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0" borderId="1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9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/>
    </xf>
    <xf numFmtId="0" fontId="0" fillId="35" borderId="20" xfId="0" applyFill="1" applyBorder="1"/>
    <xf numFmtId="0" fontId="0" fillId="35" borderId="3" xfId="0" applyFill="1" applyBorder="1"/>
    <xf numFmtId="0" fontId="11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0" fillId="34" borderId="4" xfId="0" applyFill="1" applyBorder="1"/>
    <xf numFmtId="0" fontId="6" fillId="0" borderId="19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left"/>
    </xf>
    <xf numFmtId="0" fontId="0" fillId="0" borderId="2" xfId="0" applyBorder="1"/>
    <xf numFmtId="0" fontId="0" fillId="34" borderId="20" xfId="0" applyFill="1" applyBorder="1"/>
    <xf numFmtId="0" fontId="0" fillId="40" borderId="0" xfId="0" applyFill="1" applyBorder="1"/>
    <xf numFmtId="0" fontId="40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40" borderId="3" xfId="0" applyFill="1" applyBorder="1"/>
    <xf numFmtId="0" fontId="0" fillId="0" borderId="1" xfId="0" applyBorder="1" applyAlignment="1"/>
    <xf numFmtId="0" fontId="40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12" fillId="0" borderId="0" xfId="0" applyFont="1" applyFill="1" applyBorder="1"/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6" fontId="0" fillId="0" borderId="19" xfId="0" applyNumberFormat="1" applyFont="1" applyBorder="1" applyAlignment="1">
      <alignment horizontal="center" vertical="center"/>
    </xf>
    <xf numFmtId="0" fontId="0" fillId="0" borderId="6" xfId="0" applyBorder="1"/>
    <xf numFmtId="0" fontId="10" fillId="0" borderId="0" xfId="0" applyFont="1" applyFill="1" applyBorder="1" applyAlignment="1">
      <alignment horizontal="center"/>
    </xf>
    <xf numFmtId="0" fontId="0" fillId="40" borderId="1" xfId="0" applyFont="1" applyFill="1" applyBorder="1" applyAlignment="1">
      <alignment horizontal="center" vertical="center"/>
    </xf>
    <xf numFmtId="0" fontId="0" fillId="40" borderId="20" xfId="0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10" fillId="0" borderId="1" xfId="0" applyFont="1" applyFill="1" applyBorder="1" applyAlignment="1">
      <alignment horizontal="center"/>
    </xf>
    <xf numFmtId="0" fontId="16" fillId="40" borderId="6" xfId="0" applyFont="1" applyFill="1" applyBorder="1" applyAlignment="1">
      <alignment horizontal="center"/>
    </xf>
    <xf numFmtId="0" fontId="8" fillId="40" borderId="0" xfId="0" applyFont="1" applyFill="1" applyBorder="1" applyAlignment="1"/>
    <xf numFmtId="0" fontId="0" fillId="40" borderId="0" xfId="0" applyFill="1" applyBorder="1" applyAlignment="1">
      <alignment horizontal="center"/>
    </xf>
    <xf numFmtId="0" fontId="16" fillId="40" borderId="32" xfId="0" applyFont="1" applyFill="1" applyBorder="1" applyAlignment="1">
      <alignment horizontal="center"/>
    </xf>
    <xf numFmtId="14" fontId="10" fillId="40" borderId="32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34" borderId="3" xfId="0" applyFill="1" applyBorder="1"/>
    <xf numFmtId="0" fontId="8" fillId="40" borderId="32" xfId="0" applyFont="1" applyFill="1" applyBorder="1" applyAlignment="1"/>
    <xf numFmtId="0" fontId="0" fillId="40" borderId="32" xfId="0" applyFill="1" applyBorder="1" applyAlignment="1">
      <alignment horizontal="center"/>
    </xf>
    <xf numFmtId="0" fontId="0" fillId="40" borderId="32" xfId="0" applyFill="1" applyBorder="1"/>
    <xf numFmtId="0" fontId="0" fillId="40" borderId="31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35" borderId="19" xfId="0" applyFill="1" applyBorder="1"/>
    <xf numFmtId="0" fontId="39" fillId="0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40" borderId="31" xfId="0" applyFill="1" applyBorder="1"/>
    <xf numFmtId="0" fontId="0" fillId="0" borderId="19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0" fillId="35" borderId="32" xfId="0" applyFill="1" applyBorder="1"/>
    <xf numFmtId="0" fontId="0" fillId="35" borderId="31" xfId="0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9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0" fillId="36" borderId="1" xfId="0" applyFill="1" applyBorder="1" applyAlignment="1">
      <alignment horizontal="left" vertical="center"/>
    </xf>
    <xf numFmtId="0" fontId="0" fillId="36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35" borderId="2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49" fontId="37" fillId="0" borderId="19" xfId="0" applyNumberFormat="1" applyFont="1" applyFill="1" applyBorder="1"/>
    <xf numFmtId="0" fontId="0" fillId="36" borderId="19" xfId="0" applyFont="1" applyFill="1" applyBorder="1" applyAlignment="1">
      <alignment horizontal="center" vertical="center" wrapText="1"/>
    </xf>
    <xf numFmtId="166" fontId="0" fillId="0" borderId="19" xfId="0" applyNumberFormat="1" applyFont="1" applyFill="1" applyBorder="1" applyAlignment="1">
      <alignment horizontal="center" vertical="center" wrapText="1"/>
    </xf>
    <xf numFmtId="0" fontId="0" fillId="40" borderId="5" xfId="0" applyFill="1" applyBorder="1"/>
    <xf numFmtId="0" fontId="0" fillId="0" borderId="19" xfId="0" applyFill="1" applyBorder="1" applyAlignment="1">
      <alignment horizontal="center" vertical="center" wrapText="1"/>
    </xf>
    <xf numFmtId="0" fontId="0" fillId="39" borderId="19" xfId="0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0" fillId="40" borderId="19" xfId="0" applyFill="1" applyBorder="1"/>
    <xf numFmtId="0" fontId="12" fillId="0" borderId="8" xfId="0" applyFont="1" applyFill="1" applyBorder="1" applyAlignment="1">
      <alignment horizontal="left"/>
    </xf>
    <xf numFmtId="0" fontId="0" fillId="0" borderId="21" xfId="0" applyBorder="1"/>
    <xf numFmtId="49" fontId="36" fillId="0" borderId="19" xfId="0" applyNumberFormat="1" applyFont="1" applyFill="1" applyBorder="1"/>
    <xf numFmtId="0" fontId="0" fillId="40" borderId="19" xfId="0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6" fontId="0" fillId="0" borderId="3" xfId="0" applyNumberFormat="1" applyBorder="1"/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2A9DD6"/>
      <color rgb="FFFAC090"/>
      <color rgb="FF8DB4E3"/>
      <color rgb="FFFCD5B4"/>
      <color rgb="FFFF99FF"/>
      <color rgb="FF00FF00"/>
      <color rgb="FFF2DDD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1157605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337820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AZ49"/>
  <sheetViews>
    <sheetView workbookViewId="0">
      <pane xSplit="10380" topLeftCell="AM1"/>
      <selection activeCell="B6" sqref="B6"/>
      <selection pane="topRight" activeCell="AM1" sqref="AM1:AZ1048576"/>
    </sheetView>
  </sheetViews>
  <sheetFormatPr baseColWidth="10" defaultRowHeight="15" x14ac:dyDescent="0.25"/>
  <cols>
    <col min="1" max="1" width="3" style="61" bestFit="1" customWidth="1"/>
    <col min="2" max="2" width="23.5703125" style="61" customWidth="1"/>
    <col min="3" max="3" width="10.7109375" style="61" customWidth="1"/>
    <col min="4" max="4" width="18.42578125" style="61" customWidth="1"/>
    <col min="5" max="5" width="6.85546875" style="61" bestFit="1" customWidth="1"/>
    <col min="6" max="6" width="5.42578125" style="25" bestFit="1" customWidth="1"/>
    <col min="7" max="7" width="5.570312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20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7" style="1" customWidth="1"/>
    <col min="32" max="32" width="0.85546875" style="4" customWidth="1"/>
    <col min="33" max="34" width="7.85546875" style="120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20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20" customWidth="1"/>
    <col min="49" max="49" width="7.5703125" style="1" customWidth="1"/>
    <col min="50" max="50" width="6.140625" style="1" customWidth="1"/>
    <col min="51" max="51" width="6.28515625" style="1" customWidth="1"/>
    <col min="52" max="52" width="4" style="1" customWidth="1"/>
    <col min="53" max="16384" width="11.42578125" style="1"/>
  </cols>
  <sheetData>
    <row r="1" spans="1:52" ht="15.75" customHeight="1" thickTop="1" x14ac:dyDescent="0.25">
      <c r="A1" s="234"/>
      <c r="B1" s="235"/>
      <c r="C1" s="235"/>
      <c r="D1" s="235"/>
      <c r="E1" s="235"/>
      <c r="F1" s="235"/>
      <c r="G1" s="235"/>
      <c r="H1" s="235"/>
      <c r="I1" s="236"/>
      <c r="K1" s="217"/>
      <c r="L1" s="217"/>
      <c r="M1" s="217"/>
      <c r="N1" s="217"/>
      <c r="P1" s="217"/>
      <c r="Q1" s="217"/>
      <c r="R1" s="217"/>
      <c r="S1" s="217"/>
      <c r="AB1" s="217"/>
      <c r="AC1" s="217"/>
      <c r="AD1" s="217"/>
      <c r="AE1" s="217"/>
    </row>
    <row r="2" spans="1:52" x14ac:dyDescent="0.25">
      <c r="A2" s="237"/>
      <c r="B2" s="238"/>
      <c r="C2" s="238"/>
      <c r="D2" s="238"/>
      <c r="E2" s="238"/>
      <c r="F2" s="238"/>
      <c r="G2" s="238"/>
      <c r="H2" s="238"/>
      <c r="I2" s="239"/>
      <c r="K2" s="217"/>
      <c r="L2" s="217"/>
      <c r="M2" s="217"/>
      <c r="N2" s="217"/>
      <c r="P2" s="217"/>
      <c r="Q2" s="217"/>
      <c r="R2" s="217"/>
      <c r="S2" s="217"/>
      <c r="AB2" s="217"/>
      <c r="AC2" s="217"/>
      <c r="AD2" s="217"/>
      <c r="AE2" s="217"/>
    </row>
    <row r="3" spans="1:52" x14ac:dyDescent="0.25">
      <c r="A3" s="237"/>
      <c r="B3" s="238"/>
      <c r="C3" s="238"/>
      <c r="D3" s="238"/>
      <c r="E3" s="238"/>
      <c r="F3" s="238"/>
      <c r="G3" s="238"/>
      <c r="H3" s="238"/>
      <c r="I3" s="239"/>
    </row>
    <row r="4" spans="1:52" ht="15.75" thickBot="1" x14ac:dyDescent="0.3">
      <c r="A4" s="240"/>
      <c r="B4" s="241"/>
      <c r="C4" s="241"/>
      <c r="D4" s="241"/>
      <c r="E4" s="241"/>
      <c r="F4" s="241"/>
      <c r="G4" s="241"/>
      <c r="H4" s="241"/>
      <c r="I4" s="242"/>
      <c r="K4" s="218" t="s">
        <v>66</v>
      </c>
      <c r="L4" s="219"/>
      <c r="M4" s="219"/>
      <c r="N4" s="220"/>
      <c r="P4" s="218" t="s">
        <v>170</v>
      </c>
      <c r="Q4" s="219"/>
      <c r="R4" s="219"/>
      <c r="S4" s="220"/>
      <c r="U4" s="200" t="s">
        <v>212</v>
      </c>
      <c r="V4" s="201"/>
      <c r="W4" s="201"/>
      <c r="X4" s="201"/>
      <c r="Y4" s="201"/>
      <c r="Z4" s="202"/>
      <c r="AB4" s="218" t="s">
        <v>240</v>
      </c>
      <c r="AC4" s="219"/>
      <c r="AD4" s="219"/>
      <c r="AE4" s="220"/>
      <c r="AG4" s="200" t="s">
        <v>264</v>
      </c>
      <c r="AH4" s="201"/>
      <c r="AI4" s="201"/>
      <c r="AJ4" s="201"/>
      <c r="AK4" s="201"/>
      <c r="AL4" s="202"/>
      <c r="AN4" s="200" t="s">
        <v>270</v>
      </c>
      <c r="AO4" s="201"/>
      <c r="AP4" s="201"/>
      <c r="AQ4" s="201"/>
      <c r="AR4" s="201"/>
      <c r="AS4" s="202"/>
      <c r="AU4" s="200" t="s">
        <v>275</v>
      </c>
      <c r="AV4" s="201"/>
      <c r="AW4" s="201"/>
      <c r="AX4" s="201"/>
      <c r="AY4" s="201"/>
      <c r="AZ4" s="202"/>
    </row>
    <row r="5" spans="1:52" ht="16.5" thickTop="1" x14ac:dyDescent="0.25">
      <c r="B5" s="232" t="s">
        <v>69</v>
      </c>
      <c r="C5" s="233"/>
      <c r="H5" s="5"/>
      <c r="I5" s="36" t="s">
        <v>3</v>
      </c>
      <c r="J5" s="17"/>
      <c r="K5" s="203" t="s">
        <v>30</v>
      </c>
      <c r="L5" s="204"/>
      <c r="M5" s="204"/>
      <c r="N5" s="205"/>
      <c r="O5" s="17"/>
      <c r="P5" s="203" t="s">
        <v>30</v>
      </c>
      <c r="Q5" s="204"/>
      <c r="R5" s="204"/>
      <c r="S5" s="205"/>
      <c r="T5" s="17"/>
      <c r="U5" s="203" t="s">
        <v>208</v>
      </c>
      <c r="V5" s="204"/>
      <c r="W5" s="204"/>
      <c r="X5" s="204"/>
      <c r="Y5" s="204"/>
      <c r="Z5" s="205"/>
      <c r="AA5" s="17"/>
      <c r="AB5" s="203" t="s">
        <v>30</v>
      </c>
      <c r="AC5" s="204"/>
      <c r="AD5" s="204"/>
      <c r="AE5" s="205"/>
      <c r="AF5" s="146"/>
      <c r="AG5" s="203" t="s">
        <v>208</v>
      </c>
      <c r="AH5" s="204"/>
      <c r="AI5" s="204"/>
      <c r="AJ5" s="204"/>
      <c r="AK5" s="204"/>
      <c r="AL5" s="205"/>
      <c r="AM5" s="146"/>
      <c r="AN5" s="203" t="s">
        <v>208</v>
      </c>
      <c r="AO5" s="204"/>
      <c r="AP5" s="204"/>
      <c r="AQ5" s="204"/>
      <c r="AR5" s="204"/>
      <c r="AS5" s="205"/>
      <c r="AT5" s="146"/>
      <c r="AU5" s="203" t="s">
        <v>208</v>
      </c>
      <c r="AV5" s="204"/>
      <c r="AW5" s="204"/>
      <c r="AX5" s="204"/>
      <c r="AY5" s="204"/>
      <c r="AZ5" s="205"/>
    </row>
    <row r="6" spans="1:52" x14ac:dyDescent="0.25">
      <c r="D6" s="45" t="s">
        <v>255</v>
      </c>
      <c r="H6" s="5"/>
      <c r="I6" s="16" t="s">
        <v>6</v>
      </c>
      <c r="J6" s="18"/>
      <c r="K6" s="206" t="s">
        <v>171</v>
      </c>
      <c r="L6" s="221"/>
      <c r="M6" s="221"/>
      <c r="N6" s="222"/>
      <c r="O6" s="18"/>
      <c r="P6" s="206" t="s">
        <v>172</v>
      </c>
      <c r="Q6" s="221"/>
      <c r="R6" s="221"/>
      <c r="S6" s="222"/>
      <c r="T6" s="18"/>
      <c r="U6" s="206" t="s">
        <v>225</v>
      </c>
      <c r="V6" s="207"/>
      <c r="W6" s="207"/>
      <c r="X6" s="207"/>
      <c r="Y6" s="207"/>
      <c r="Z6" s="208"/>
      <c r="AA6" s="18"/>
      <c r="AB6" s="206" t="s">
        <v>252</v>
      </c>
      <c r="AC6" s="221"/>
      <c r="AD6" s="221"/>
      <c r="AE6" s="222"/>
      <c r="AF6" s="147"/>
      <c r="AG6" s="206" t="s">
        <v>259</v>
      </c>
      <c r="AH6" s="207"/>
      <c r="AI6" s="207"/>
      <c r="AJ6" s="207"/>
      <c r="AK6" s="207"/>
      <c r="AL6" s="208"/>
      <c r="AM6" s="147"/>
      <c r="AN6" s="206" t="s">
        <v>274</v>
      </c>
      <c r="AO6" s="207"/>
      <c r="AP6" s="207"/>
      <c r="AQ6" s="207"/>
      <c r="AR6" s="207"/>
      <c r="AS6" s="208"/>
      <c r="AT6" s="147"/>
      <c r="AU6" s="206" t="s">
        <v>276</v>
      </c>
      <c r="AV6" s="207"/>
      <c r="AW6" s="207"/>
      <c r="AX6" s="207"/>
      <c r="AY6" s="207"/>
      <c r="AZ6" s="208"/>
    </row>
    <row r="7" spans="1:52" ht="13.5" customHeight="1" x14ac:dyDescent="0.55000000000000004">
      <c r="D7" s="60" t="s">
        <v>205</v>
      </c>
      <c r="E7" s="23" t="s">
        <v>17</v>
      </c>
      <c r="G7" s="27"/>
      <c r="H7" s="6"/>
      <c r="I7" s="243" t="s">
        <v>5</v>
      </c>
      <c r="J7" s="13"/>
      <c r="K7" s="223" t="s">
        <v>24</v>
      </c>
      <c r="L7" s="223" t="s">
        <v>4</v>
      </c>
      <c r="M7" s="226" t="s">
        <v>35</v>
      </c>
      <c r="N7" s="227"/>
      <c r="O7" s="13"/>
      <c r="P7" s="223" t="s">
        <v>24</v>
      </c>
      <c r="Q7" s="223" t="s">
        <v>4</v>
      </c>
      <c r="R7" s="226" t="s">
        <v>35</v>
      </c>
      <c r="S7" s="227"/>
      <c r="T7" s="13"/>
      <c r="U7" s="209" t="s">
        <v>209</v>
      </c>
      <c r="V7" s="212" t="s">
        <v>210</v>
      </c>
      <c r="W7" s="214" t="s">
        <v>211</v>
      </c>
      <c r="X7" s="214" t="s">
        <v>4</v>
      </c>
      <c r="Y7" s="214" t="s">
        <v>35</v>
      </c>
      <c r="Z7" s="214"/>
      <c r="AA7" s="13"/>
      <c r="AB7" s="223" t="s">
        <v>24</v>
      </c>
      <c r="AC7" s="223" t="s">
        <v>4</v>
      </c>
      <c r="AD7" s="226" t="s">
        <v>35</v>
      </c>
      <c r="AE7" s="227"/>
      <c r="AF7" s="144"/>
      <c r="AG7" s="209" t="s">
        <v>209</v>
      </c>
      <c r="AH7" s="212" t="s">
        <v>210</v>
      </c>
      <c r="AI7" s="214" t="s">
        <v>211</v>
      </c>
      <c r="AJ7" s="214" t="s">
        <v>4</v>
      </c>
      <c r="AK7" s="214" t="s">
        <v>35</v>
      </c>
      <c r="AL7" s="214"/>
      <c r="AM7" s="144"/>
      <c r="AN7" s="209" t="s">
        <v>209</v>
      </c>
      <c r="AO7" s="212" t="s">
        <v>210</v>
      </c>
      <c r="AP7" s="214" t="s">
        <v>211</v>
      </c>
      <c r="AQ7" s="214" t="s">
        <v>4</v>
      </c>
      <c r="AR7" s="214" t="s">
        <v>35</v>
      </c>
      <c r="AS7" s="214"/>
      <c r="AT7" s="144"/>
      <c r="AU7" s="209" t="s">
        <v>209</v>
      </c>
      <c r="AV7" s="212" t="s">
        <v>210</v>
      </c>
      <c r="AW7" s="214" t="s">
        <v>211</v>
      </c>
      <c r="AX7" s="214" t="s">
        <v>4</v>
      </c>
      <c r="AY7" s="214" t="s">
        <v>35</v>
      </c>
      <c r="AZ7" s="214"/>
    </row>
    <row r="8" spans="1:52" ht="15.75" customHeight="1" x14ac:dyDescent="0.25">
      <c r="B8" s="246" t="s">
        <v>11</v>
      </c>
      <c r="C8" s="246" t="s">
        <v>12</v>
      </c>
      <c r="D8" s="246" t="s">
        <v>14</v>
      </c>
      <c r="E8" s="246" t="s">
        <v>13</v>
      </c>
      <c r="F8" s="248" t="s">
        <v>15</v>
      </c>
      <c r="G8" s="250" t="s">
        <v>16</v>
      </c>
      <c r="H8" s="7"/>
      <c r="I8" s="244"/>
      <c r="J8" s="14"/>
      <c r="K8" s="224"/>
      <c r="L8" s="224"/>
      <c r="M8" s="228"/>
      <c r="N8" s="229"/>
      <c r="O8" s="14"/>
      <c r="P8" s="224"/>
      <c r="Q8" s="224"/>
      <c r="R8" s="228"/>
      <c r="S8" s="229"/>
      <c r="T8" s="14"/>
      <c r="U8" s="210"/>
      <c r="V8" s="213"/>
      <c r="W8" s="215"/>
      <c r="X8" s="216"/>
      <c r="Y8" s="216"/>
      <c r="Z8" s="216"/>
      <c r="AA8" s="14"/>
      <c r="AB8" s="224"/>
      <c r="AC8" s="224"/>
      <c r="AD8" s="228"/>
      <c r="AE8" s="229"/>
      <c r="AF8" s="145"/>
      <c r="AG8" s="210"/>
      <c r="AH8" s="213"/>
      <c r="AI8" s="215"/>
      <c r="AJ8" s="216"/>
      <c r="AK8" s="216"/>
      <c r="AL8" s="216"/>
      <c r="AM8" s="145"/>
      <c r="AN8" s="210"/>
      <c r="AO8" s="213"/>
      <c r="AP8" s="215"/>
      <c r="AQ8" s="216"/>
      <c r="AR8" s="216"/>
      <c r="AS8" s="216"/>
      <c r="AT8" s="145"/>
      <c r="AU8" s="210"/>
      <c r="AV8" s="213"/>
      <c r="AW8" s="215"/>
      <c r="AX8" s="216"/>
      <c r="AY8" s="216"/>
      <c r="AZ8" s="216"/>
    </row>
    <row r="9" spans="1:52" ht="15" customHeight="1" x14ac:dyDescent="0.25">
      <c r="B9" s="247"/>
      <c r="C9" s="247"/>
      <c r="D9" s="247"/>
      <c r="E9" s="247"/>
      <c r="F9" s="249"/>
      <c r="G9" s="251"/>
      <c r="H9" s="7"/>
      <c r="I9" s="245"/>
      <c r="J9" s="14"/>
      <c r="K9" s="225"/>
      <c r="L9" s="225"/>
      <c r="M9" s="230"/>
      <c r="N9" s="231"/>
      <c r="O9" s="14"/>
      <c r="P9" s="225"/>
      <c r="Q9" s="225"/>
      <c r="R9" s="230"/>
      <c r="S9" s="231"/>
      <c r="T9" s="14"/>
      <c r="U9" s="211"/>
      <c r="V9" s="213"/>
      <c r="W9" s="215"/>
      <c r="X9" s="216"/>
      <c r="Y9" s="216"/>
      <c r="Z9" s="216"/>
      <c r="AA9" s="14"/>
      <c r="AB9" s="225"/>
      <c r="AC9" s="225"/>
      <c r="AD9" s="230"/>
      <c r="AE9" s="231"/>
      <c r="AF9" s="145"/>
      <c r="AG9" s="211"/>
      <c r="AH9" s="213"/>
      <c r="AI9" s="215"/>
      <c r="AJ9" s="216"/>
      <c r="AK9" s="216"/>
      <c r="AL9" s="216"/>
      <c r="AM9" s="145"/>
      <c r="AN9" s="211"/>
      <c r="AO9" s="213"/>
      <c r="AP9" s="215"/>
      <c r="AQ9" s="216"/>
      <c r="AR9" s="216"/>
      <c r="AS9" s="216"/>
      <c r="AT9" s="145"/>
      <c r="AU9" s="211"/>
      <c r="AV9" s="213"/>
      <c r="AW9" s="215"/>
      <c r="AX9" s="216"/>
      <c r="AY9" s="216"/>
      <c r="AZ9" s="216"/>
    </row>
    <row r="10" spans="1:52" ht="15" customHeight="1" x14ac:dyDescent="0.25">
      <c r="A10" s="21">
        <v>1</v>
      </c>
      <c r="B10" s="71" t="s">
        <v>86</v>
      </c>
      <c r="C10" s="43" t="s">
        <v>84</v>
      </c>
      <c r="D10" s="31" t="s">
        <v>85</v>
      </c>
      <c r="E10" s="44">
        <v>2010</v>
      </c>
      <c r="F10" s="46">
        <v>9.1999999999999993</v>
      </c>
      <c r="G10" s="56">
        <v>5.8</v>
      </c>
      <c r="H10" s="5"/>
      <c r="I10" s="19">
        <f t="shared" ref="I10:I48" si="0">SUM(M10+R10+Y10+AD10+AK10+AR10+AY10)</f>
        <v>605</v>
      </c>
      <c r="J10" s="14"/>
      <c r="K10" s="42">
        <v>76</v>
      </c>
      <c r="L10" s="8">
        <v>1</v>
      </c>
      <c r="M10" s="37">
        <v>100</v>
      </c>
      <c r="N10" s="9" t="s">
        <v>1</v>
      </c>
      <c r="O10" s="14"/>
      <c r="P10" s="42"/>
      <c r="Q10" s="8"/>
      <c r="R10" s="37"/>
      <c r="S10" s="9"/>
      <c r="T10" s="14"/>
      <c r="U10" s="172">
        <v>76</v>
      </c>
      <c r="V10" s="172">
        <v>77</v>
      </c>
      <c r="W10" s="10">
        <f>SUM(U10:V10)</f>
        <v>153</v>
      </c>
      <c r="X10" s="128">
        <v>1</v>
      </c>
      <c r="Y10" s="38">
        <v>135</v>
      </c>
      <c r="Z10" s="11" t="s">
        <v>1</v>
      </c>
      <c r="AA10" s="14"/>
      <c r="AB10" s="42">
        <v>75</v>
      </c>
      <c r="AC10" s="8">
        <v>1</v>
      </c>
      <c r="AD10" s="37">
        <v>100</v>
      </c>
      <c r="AE10" s="9" t="s">
        <v>1</v>
      </c>
      <c r="AF10" s="112"/>
      <c r="AG10" s="42">
        <v>74</v>
      </c>
      <c r="AH10" s="42">
        <v>80</v>
      </c>
      <c r="AI10" s="10">
        <f>SUM(AG10:AH10)</f>
        <v>154</v>
      </c>
      <c r="AJ10" s="128">
        <v>1</v>
      </c>
      <c r="AK10" s="38">
        <v>135</v>
      </c>
      <c r="AL10" s="11" t="s">
        <v>1</v>
      </c>
      <c r="AM10" s="112"/>
      <c r="AN10" s="42"/>
      <c r="AO10" s="42"/>
      <c r="AP10" s="10"/>
      <c r="AQ10" s="128"/>
      <c r="AR10" s="168"/>
      <c r="AS10" s="11"/>
      <c r="AT10" s="112"/>
      <c r="AU10" s="42">
        <v>73</v>
      </c>
      <c r="AV10" s="42">
        <v>69</v>
      </c>
      <c r="AW10" s="10">
        <f>SUM(AU10:AV10)</f>
        <v>142</v>
      </c>
      <c r="AX10" s="128">
        <v>1</v>
      </c>
      <c r="AY10" s="38">
        <v>135</v>
      </c>
      <c r="AZ10" s="11" t="s">
        <v>1</v>
      </c>
    </row>
    <row r="11" spans="1:52" ht="15.75" x14ac:dyDescent="0.25">
      <c r="A11" s="21">
        <v>2</v>
      </c>
      <c r="B11" s="71" t="s">
        <v>89</v>
      </c>
      <c r="C11" s="24" t="s">
        <v>19</v>
      </c>
      <c r="D11" s="33" t="s">
        <v>20</v>
      </c>
      <c r="E11" s="74">
        <v>2011</v>
      </c>
      <c r="F11" s="28">
        <v>13.6</v>
      </c>
      <c r="G11" s="46">
        <v>11.1</v>
      </c>
      <c r="H11" s="5"/>
      <c r="I11" s="19">
        <f t="shared" si="0"/>
        <v>401</v>
      </c>
      <c r="J11" s="14"/>
      <c r="K11" s="42">
        <v>87</v>
      </c>
      <c r="L11" s="8">
        <v>6</v>
      </c>
      <c r="M11" s="37">
        <v>33</v>
      </c>
      <c r="N11" s="9" t="s">
        <v>1</v>
      </c>
      <c r="O11" s="14"/>
      <c r="P11" s="64">
        <v>83</v>
      </c>
      <c r="Q11" s="8">
        <v>1</v>
      </c>
      <c r="R11" s="37">
        <v>85</v>
      </c>
      <c r="S11" s="9" t="s">
        <v>1</v>
      </c>
      <c r="T11" s="14"/>
      <c r="U11" s="172">
        <v>83</v>
      </c>
      <c r="V11" s="172">
        <v>80</v>
      </c>
      <c r="W11" s="10">
        <f>SUM(U11:V11)</f>
        <v>163</v>
      </c>
      <c r="X11" s="128">
        <v>3</v>
      </c>
      <c r="Y11" s="38">
        <v>81</v>
      </c>
      <c r="Z11" s="11" t="s">
        <v>1</v>
      </c>
      <c r="AA11" s="14"/>
      <c r="AB11" s="42">
        <v>87</v>
      </c>
      <c r="AC11" s="8">
        <v>6</v>
      </c>
      <c r="AD11" s="37">
        <v>33</v>
      </c>
      <c r="AE11" s="9" t="s">
        <v>1</v>
      </c>
      <c r="AF11" s="112"/>
      <c r="AG11" s="163">
        <v>82</v>
      </c>
      <c r="AH11" s="163">
        <v>77</v>
      </c>
      <c r="AI11" s="10">
        <f>SUM(AG11:AH11)</f>
        <v>159</v>
      </c>
      <c r="AJ11" s="128">
        <v>2</v>
      </c>
      <c r="AK11" s="38">
        <v>101</v>
      </c>
      <c r="AL11" s="11" t="s">
        <v>1</v>
      </c>
      <c r="AM11" s="112"/>
      <c r="AN11" s="169">
        <v>85</v>
      </c>
      <c r="AO11" s="169">
        <v>85</v>
      </c>
      <c r="AP11" s="10">
        <f>SUM(AN11:AO11)</f>
        <v>170</v>
      </c>
      <c r="AQ11" s="128">
        <v>4</v>
      </c>
      <c r="AR11" s="38">
        <v>68</v>
      </c>
      <c r="AS11" s="11" t="s">
        <v>1</v>
      </c>
      <c r="AT11" s="112"/>
      <c r="AU11" s="172"/>
      <c r="AV11" s="172"/>
      <c r="AW11" s="10"/>
      <c r="AX11" s="128"/>
      <c r="AY11" s="38"/>
      <c r="AZ11" s="11"/>
    </row>
    <row r="12" spans="1:52" ht="15.75" x14ac:dyDescent="0.25">
      <c r="A12" s="21">
        <v>3</v>
      </c>
      <c r="B12" s="71" t="s">
        <v>90</v>
      </c>
      <c r="C12" s="24" t="s">
        <v>46</v>
      </c>
      <c r="D12" s="30" t="s">
        <v>47</v>
      </c>
      <c r="E12" s="22">
        <v>2010</v>
      </c>
      <c r="F12" s="28">
        <v>13.8</v>
      </c>
      <c r="G12" s="46">
        <v>10.4</v>
      </c>
      <c r="H12" s="5"/>
      <c r="I12" s="19">
        <f t="shared" si="0"/>
        <v>355</v>
      </c>
      <c r="J12" s="14"/>
      <c r="K12" s="172">
        <v>81</v>
      </c>
      <c r="L12" s="8">
        <v>2</v>
      </c>
      <c r="M12" s="37">
        <v>65</v>
      </c>
      <c r="N12" s="9" t="s">
        <v>1</v>
      </c>
      <c r="O12" s="14"/>
      <c r="P12" s="64">
        <v>83</v>
      </c>
      <c r="Q12" s="8">
        <v>1</v>
      </c>
      <c r="R12" s="37">
        <v>85</v>
      </c>
      <c r="S12" s="9" t="s">
        <v>1</v>
      </c>
      <c r="T12" s="14"/>
      <c r="U12" s="42"/>
      <c r="V12" s="42"/>
      <c r="W12" s="10"/>
      <c r="X12" s="128"/>
      <c r="Y12" s="38"/>
      <c r="Z12" s="11"/>
      <c r="AA12" s="14"/>
      <c r="AB12" s="172">
        <v>78</v>
      </c>
      <c r="AC12" s="8">
        <v>2</v>
      </c>
      <c r="AD12" s="37">
        <v>70</v>
      </c>
      <c r="AE12" s="9" t="s">
        <v>1</v>
      </c>
      <c r="AF12" s="112"/>
      <c r="AG12" s="169"/>
      <c r="AH12" s="169"/>
      <c r="AI12" s="10"/>
      <c r="AJ12" s="128"/>
      <c r="AK12" s="38"/>
      <c r="AL12" s="11"/>
      <c r="AM12" s="112"/>
      <c r="AN12" s="169">
        <v>78</v>
      </c>
      <c r="AO12" s="169">
        <v>82</v>
      </c>
      <c r="AP12" s="10">
        <f>SUM(AN12:AO12)</f>
        <v>160</v>
      </c>
      <c r="AQ12" s="128">
        <v>1</v>
      </c>
      <c r="AR12" s="38">
        <v>135</v>
      </c>
      <c r="AS12" s="11" t="s">
        <v>1</v>
      </c>
      <c r="AT12" s="112"/>
      <c r="AU12" s="172"/>
      <c r="AV12" s="172"/>
      <c r="AW12" s="10"/>
      <c r="AX12" s="128"/>
      <c r="AY12" s="38"/>
      <c r="AZ12" s="11"/>
    </row>
    <row r="13" spans="1:52" ht="15.75" x14ac:dyDescent="0.25">
      <c r="A13" s="21">
        <v>4</v>
      </c>
      <c r="B13" s="71" t="s">
        <v>87</v>
      </c>
      <c r="C13" s="24" t="s">
        <v>37</v>
      </c>
      <c r="D13" s="31" t="s">
        <v>21</v>
      </c>
      <c r="E13" s="22">
        <v>2010</v>
      </c>
      <c r="F13" s="28">
        <v>11.9</v>
      </c>
      <c r="G13" s="46">
        <v>9.8000000000000007</v>
      </c>
      <c r="H13" s="5"/>
      <c r="I13" s="19">
        <f t="shared" si="0"/>
        <v>338</v>
      </c>
      <c r="J13" s="14"/>
      <c r="K13" s="172">
        <v>81</v>
      </c>
      <c r="L13" s="8">
        <v>2</v>
      </c>
      <c r="M13" s="37">
        <v>65</v>
      </c>
      <c r="N13" s="9" t="s">
        <v>1</v>
      </c>
      <c r="O13" s="14"/>
      <c r="P13" s="64"/>
      <c r="Q13" s="8"/>
      <c r="R13" s="37"/>
      <c r="S13" s="9"/>
      <c r="T13" s="14"/>
      <c r="U13" s="42">
        <v>78</v>
      </c>
      <c r="V13" s="42">
        <v>81</v>
      </c>
      <c r="W13" s="10">
        <f t="shared" ref="W13:W20" si="1">SUM(U13:V13)</f>
        <v>159</v>
      </c>
      <c r="X13" s="128">
        <v>2</v>
      </c>
      <c r="Y13" s="38">
        <v>101</v>
      </c>
      <c r="Z13" s="11" t="s">
        <v>1</v>
      </c>
      <c r="AA13" s="14"/>
      <c r="AB13" s="172">
        <v>89</v>
      </c>
      <c r="AC13" s="8">
        <v>8</v>
      </c>
      <c r="AD13" s="37">
        <v>23</v>
      </c>
      <c r="AE13" s="9" t="s">
        <v>1</v>
      </c>
      <c r="AF13" s="12"/>
      <c r="AG13" s="42">
        <v>79</v>
      </c>
      <c r="AH13" s="42">
        <v>82</v>
      </c>
      <c r="AI13" s="10">
        <f>SUM(AG13:AH13)</f>
        <v>161</v>
      </c>
      <c r="AJ13" s="128">
        <v>3</v>
      </c>
      <c r="AK13" s="38">
        <v>81</v>
      </c>
      <c r="AL13" s="11" t="s">
        <v>1</v>
      </c>
      <c r="AM13" s="12"/>
      <c r="AN13" s="42"/>
      <c r="AO13" s="42"/>
      <c r="AP13" s="10"/>
      <c r="AQ13" s="128"/>
      <c r="AR13" s="168"/>
      <c r="AS13" s="11"/>
      <c r="AT13" s="12"/>
      <c r="AU13" s="42">
        <v>81</v>
      </c>
      <c r="AV13" s="42">
        <v>81</v>
      </c>
      <c r="AW13" s="10">
        <f>SUM(AU13:AV13)</f>
        <v>162</v>
      </c>
      <c r="AX13" s="128">
        <v>4</v>
      </c>
      <c r="AY13" s="38">
        <v>68</v>
      </c>
      <c r="AZ13" s="11" t="s">
        <v>1</v>
      </c>
    </row>
    <row r="14" spans="1:52" ht="15.75" x14ac:dyDescent="0.25">
      <c r="A14" s="21">
        <v>5</v>
      </c>
      <c r="B14" s="89" t="s">
        <v>213</v>
      </c>
      <c r="C14" s="32" t="s">
        <v>59</v>
      </c>
      <c r="D14" s="86" t="s">
        <v>214</v>
      </c>
      <c r="E14" s="57">
        <v>2010</v>
      </c>
      <c r="F14" s="29">
        <v>12.5</v>
      </c>
      <c r="G14" s="46">
        <v>11.8</v>
      </c>
      <c r="H14" s="5"/>
      <c r="I14" s="19">
        <f t="shared" si="0"/>
        <v>270</v>
      </c>
      <c r="J14" s="14"/>
      <c r="K14" s="42"/>
      <c r="L14" s="8"/>
      <c r="M14" s="49"/>
      <c r="N14" s="9"/>
      <c r="O14" s="14"/>
      <c r="P14" s="64"/>
      <c r="Q14" s="8"/>
      <c r="R14" s="49"/>
      <c r="S14" s="9"/>
      <c r="T14" s="14"/>
      <c r="U14" s="42">
        <v>85</v>
      </c>
      <c r="V14" s="42">
        <v>80</v>
      </c>
      <c r="W14" s="10">
        <f t="shared" si="1"/>
        <v>165</v>
      </c>
      <c r="X14" s="128">
        <v>4</v>
      </c>
      <c r="Y14" s="38">
        <v>68</v>
      </c>
      <c r="Z14" s="11" t="s">
        <v>1</v>
      </c>
      <c r="AA14" s="14"/>
      <c r="AB14" s="42">
        <v>87</v>
      </c>
      <c r="AC14" s="8">
        <v>6</v>
      </c>
      <c r="AD14" s="37">
        <v>33</v>
      </c>
      <c r="AE14" s="9" t="s">
        <v>1</v>
      </c>
      <c r="AF14" s="12"/>
      <c r="AG14" s="163">
        <v>79</v>
      </c>
      <c r="AH14" s="163">
        <v>83</v>
      </c>
      <c r="AI14" s="10">
        <f>SUM(AG14:AH14)</f>
        <v>162</v>
      </c>
      <c r="AJ14" s="128">
        <v>4</v>
      </c>
      <c r="AK14" s="38">
        <v>68</v>
      </c>
      <c r="AL14" s="11" t="s">
        <v>1</v>
      </c>
      <c r="AM14" s="12"/>
      <c r="AN14" s="169"/>
      <c r="AO14" s="169"/>
      <c r="AP14" s="10"/>
      <c r="AQ14" s="128"/>
      <c r="AR14" s="168"/>
      <c r="AS14" s="11"/>
      <c r="AT14" s="12"/>
      <c r="AU14" s="172">
        <v>74</v>
      </c>
      <c r="AV14" s="172">
        <v>84</v>
      </c>
      <c r="AW14" s="10">
        <f>SUM(AU14:AV14)</f>
        <v>158</v>
      </c>
      <c r="AX14" s="128">
        <v>2</v>
      </c>
      <c r="AY14" s="38">
        <v>101</v>
      </c>
      <c r="AZ14" s="11" t="s">
        <v>1</v>
      </c>
    </row>
    <row r="15" spans="1:52" ht="15.75" x14ac:dyDescent="0.25">
      <c r="A15" s="21">
        <v>6</v>
      </c>
      <c r="B15" s="71" t="s">
        <v>92</v>
      </c>
      <c r="C15" s="43" t="s">
        <v>91</v>
      </c>
      <c r="D15" s="30" t="s">
        <v>29</v>
      </c>
      <c r="E15" s="44">
        <v>2010</v>
      </c>
      <c r="F15" s="46">
        <v>16.8</v>
      </c>
      <c r="G15" s="46">
        <v>13.7</v>
      </c>
      <c r="H15" s="5"/>
      <c r="I15" s="19">
        <f t="shared" si="0"/>
        <v>246</v>
      </c>
      <c r="J15" s="14"/>
      <c r="K15" s="42">
        <v>93</v>
      </c>
      <c r="L15" s="8">
        <v>13</v>
      </c>
      <c r="M15" s="37">
        <v>13</v>
      </c>
      <c r="N15" s="9" t="s">
        <v>1</v>
      </c>
      <c r="O15" s="14"/>
      <c r="P15" s="64">
        <v>84</v>
      </c>
      <c r="Q15" s="8">
        <v>3</v>
      </c>
      <c r="R15" s="37">
        <v>60</v>
      </c>
      <c r="S15" s="9" t="s">
        <v>1</v>
      </c>
      <c r="T15" s="14"/>
      <c r="U15" s="42">
        <v>84</v>
      </c>
      <c r="V15" s="42">
        <v>94</v>
      </c>
      <c r="W15" s="10">
        <f t="shared" si="1"/>
        <v>178</v>
      </c>
      <c r="X15" s="128">
        <v>7</v>
      </c>
      <c r="Y15" s="38">
        <v>41</v>
      </c>
      <c r="Z15" s="11" t="s">
        <v>1</v>
      </c>
      <c r="AA15" s="14"/>
      <c r="AB15" s="42">
        <v>85</v>
      </c>
      <c r="AC15" s="8">
        <v>4</v>
      </c>
      <c r="AD15" s="37">
        <v>51</v>
      </c>
      <c r="AE15" s="9" t="s">
        <v>1</v>
      </c>
      <c r="AF15" s="12"/>
      <c r="AG15" s="163"/>
      <c r="AH15" s="163"/>
      <c r="AI15" s="10"/>
      <c r="AJ15" s="128"/>
      <c r="AK15" s="38"/>
      <c r="AL15" s="11"/>
      <c r="AM15" s="12"/>
      <c r="AN15" s="169">
        <v>85</v>
      </c>
      <c r="AO15" s="169">
        <v>83</v>
      </c>
      <c r="AP15" s="10">
        <f>SUM(AN15:AO15)</f>
        <v>168</v>
      </c>
      <c r="AQ15" s="128">
        <v>3</v>
      </c>
      <c r="AR15" s="38">
        <v>81</v>
      </c>
      <c r="AS15" s="11" t="s">
        <v>1</v>
      </c>
      <c r="AT15" s="12"/>
      <c r="AU15" s="172"/>
      <c r="AV15" s="172"/>
      <c r="AW15" s="10"/>
      <c r="AX15" s="128"/>
      <c r="AY15" s="38"/>
      <c r="AZ15" s="11"/>
    </row>
    <row r="16" spans="1:52" ht="15.75" x14ac:dyDescent="0.25">
      <c r="A16" s="21">
        <v>7</v>
      </c>
      <c r="B16" s="71" t="s">
        <v>96</v>
      </c>
      <c r="C16" s="24" t="s">
        <v>55</v>
      </c>
      <c r="D16" s="31" t="s">
        <v>97</v>
      </c>
      <c r="E16" s="74">
        <v>2011</v>
      </c>
      <c r="F16" s="28">
        <v>18.8</v>
      </c>
      <c r="G16" s="46">
        <v>16.100000000000001</v>
      </c>
      <c r="H16" s="5"/>
      <c r="I16" s="19">
        <f t="shared" si="0"/>
        <v>233</v>
      </c>
      <c r="J16" s="14"/>
      <c r="K16" s="169">
        <v>89</v>
      </c>
      <c r="L16" s="8">
        <v>10</v>
      </c>
      <c r="M16" s="37">
        <v>16.5</v>
      </c>
      <c r="N16" s="9" t="s">
        <v>1</v>
      </c>
      <c r="O16" s="14"/>
      <c r="P16" s="64">
        <v>92</v>
      </c>
      <c r="Q16" s="8">
        <v>4</v>
      </c>
      <c r="R16" s="37">
        <v>43</v>
      </c>
      <c r="S16" s="9" t="s">
        <v>1</v>
      </c>
      <c r="T16" s="14"/>
      <c r="U16" s="172">
        <v>87</v>
      </c>
      <c r="V16" s="172">
        <v>90</v>
      </c>
      <c r="W16" s="10">
        <f t="shared" si="1"/>
        <v>177</v>
      </c>
      <c r="X16" s="128">
        <v>6</v>
      </c>
      <c r="Y16" s="38">
        <v>47</v>
      </c>
      <c r="Z16" s="11" t="s">
        <v>1</v>
      </c>
      <c r="AA16" s="14"/>
      <c r="AB16" s="169">
        <v>84</v>
      </c>
      <c r="AC16" s="8">
        <v>3</v>
      </c>
      <c r="AD16" s="37">
        <v>60</v>
      </c>
      <c r="AE16" s="9" t="s">
        <v>1</v>
      </c>
      <c r="AF16" s="112"/>
      <c r="AG16" s="163">
        <v>90</v>
      </c>
      <c r="AH16" s="163">
        <v>85</v>
      </c>
      <c r="AI16" s="10">
        <f t="shared" ref="AI16:AI23" si="2">SUM(AG16:AH16)</f>
        <v>175</v>
      </c>
      <c r="AJ16" s="128">
        <v>9</v>
      </c>
      <c r="AK16" s="38">
        <v>25.5</v>
      </c>
      <c r="AL16" s="11" t="s">
        <v>1</v>
      </c>
      <c r="AM16" s="112"/>
      <c r="AN16" s="169"/>
      <c r="AO16" s="169"/>
      <c r="AP16" s="10"/>
      <c r="AQ16" s="128"/>
      <c r="AR16" s="168"/>
      <c r="AS16" s="11"/>
      <c r="AT16" s="112"/>
      <c r="AU16" s="172">
        <v>94</v>
      </c>
      <c r="AV16" s="172">
        <v>87</v>
      </c>
      <c r="AW16" s="10">
        <f>SUM(AU16:AV16)</f>
        <v>181</v>
      </c>
      <c r="AX16" s="128">
        <v>7</v>
      </c>
      <c r="AY16" s="38">
        <v>41</v>
      </c>
      <c r="AZ16" s="11" t="s">
        <v>1</v>
      </c>
    </row>
    <row r="17" spans="1:52" ht="15.75" x14ac:dyDescent="0.25">
      <c r="A17" s="21">
        <v>8</v>
      </c>
      <c r="B17" s="85" t="s">
        <v>215</v>
      </c>
      <c r="C17" s="32" t="s">
        <v>216</v>
      </c>
      <c r="D17" s="86" t="s">
        <v>217</v>
      </c>
      <c r="E17" s="57">
        <v>2010</v>
      </c>
      <c r="F17" s="29">
        <v>20.399999999999999</v>
      </c>
      <c r="G17" s="46">
        <v>15.8</v>
      </c>
      <c r="H17" s="5"/>
      <c r="I17" s="19">
        <f t="shared" si="0"/>
        <v>228</v>
      </c>
      <c r="J17" s="14"/>
      <c r="K17" s="42"/>
      <c r="L17" s="58"/>
      <c r="M17" s="37"/>
      <c r="N17" s="9"/>
      <c r="O17" s="14"/>
      <c r="P17" s="64"/>
      <c r="Q17" s="8"/>
      <c r="R17" s="37"/>
      <c r="S17" s="9"/>
      <c r="T17" s="14"/>
      <c r="U17" s="42">
        <v>91</v>
      </c>
      <c r="V17" s="42">
        <v>84</v>
      </c>
      <c r="W17" s="10">
        <f t="shared" si="1"/>
        <v>175</v>
      </c>
      <c r="X17" s="128">
        <v>5</v>
      </c>
      <c r="Y17" s="38">
        <v>57</v>
      </c>
      <c r="Z17" s="11" t="s">
        <v>1</v>
      </c>
      <c r="AA17" s="14"/>
      <c r="AB17" s="42">
        <v>86</v>
      </c>
      <c r="AC17" s="58">
        <v>5</v>
      </c>
      <c r="AD17" s="37">
        <v>43</v>
      </c>
      <c r="AE17" s="9" t="s">
        <v>1</v>
      </c>
      <c r="AF17" s="12"/>
      <c r="AG17" s="163">
        <v>82</v>
      </c>
      <c r="AH17" s="163">
        <v>82</v>
      </c>
      <c r="AI17" s="10">
        <f t="shared" si="2"/>
        <v>164</v>
      </c>
      <c r="AJ17" s="128">
        <v>6</v>
      </c>
      <c r="AK17" s="38">
        <v>47</v>
      </c>
      <c r="AL17" s="11" t="s">
        <v>1</v>
      </c>
      <c r="AM17" s="12"/>
      <c r="AN17" s="169"/>
      <c r="AO17" s="169"/>
      <c r="AP17" s="10"/>
      <c r="AQ17" s="128"/>
      <c r="AR17" s="168"/>
      <c r="AS17" s="11"/>
      <c r="AT17" s="12"/>
      <c r="AU17" s="172">
        <v>81</v>
      </c>
      <c r="AV17" s="172">
        <v>80</v>
      </c>
      <c r="AW17" s="10">
        <f>SUM(AU17:AV17)</f>
        <v>161</v>
      </c>
      <c r="AX17" s="128">
        <v>3</v>
      </c>
      <c r="AY17" s="38">
        <v>81</v>
      </c>
      <c r="AZ17" s="11" t="s">
        <v>1</v>
      </c>
    </row>
    <row r="18" spans="1:52" ht="15.75" x14ac:dyDescent="0.25">
      <c r="A18" s="21">
        <v>9</v>
      </c>
      <c r="B18" s="71" t="s">
        <v>93</v>
      </c>
      <c r="C18" s="24" t="s">
        <v>65</v>
      </c>
      <c r="D18" s="30" t="s">
        <v>78</v>
      </c>
      <c r="E18" s="22">
        <v>2010</v>
      </c>
      <c r="F18" s="28">
        <v>18</v>
      </c>
      <c r="G18" s="29">
        <v>16.899999999999999</v>
      </c>
      <c r="H18" s="5"/>
      <c r="I18" s="19">
        <f t="shared" si="0"/>
        <v>206.5</v>
      </c>
      <c r="J18" s="14"/>
      <c r="K18" s="172">
        <v>90</v>
      </c>
      <c r="L18" s="8">
        <v>12</v>
      </c>
      <c r="M18" s="37">
        <v>14</v>
      </c>
      <c r="N18" s="9" t="s">
        <v>1</v>
      </c>
      <c r="O18" s="14"/>
      <c r="P18" s="172">
        <v>100</v>
      </c>
      <c r="Q18" s="8">
        <v>9</v>
      </c>
      <c r="R18" s="37">
        <v>20</v>
      </c>
      <c r="S18" s="9" t="s">
        <v>1</v>
      </c>
      <c r="T18" s="14"/>
      <c r="U18" s="172">
        <v>95</v>
      </c>
      <c r="V18" s="172">
        <v>85</v>
      </c>
      <c r="W18" s="10">
        <f t="shared" si="1"/>
        <v>180</v>
      </c>
      <c r="X18" s="128">
        <v>8</v>
      </c>
      <c r="Y18" s="38">
        <v>30.5</v>
      </c>
      <c r="Z18" s="11" t="s">
        <v>1</v>
      </c>
      <c r="AA18" s="14"/>
      <c r="AB18" s="172"/>
      <c r="AC18" s="8"/>
      <c r="AD18" s="37"/>
      <c r="AE18" s="9"/>
      <c r="AF18" s="12"/>
      <c r="AG18" s="163">
        <v>89</v>
      </c>
      <c r="AH18" s="163">
        <v>84</v>
      </c>
      <c r="AI18" s="10">
        <f t="shared" si="2"/>
        <v>173</v>
      </c>
      <c r="AJ18" s="128">
        <v>7</v>
      </c>
      <c r="AK18" s="38">
        <v>41</v>
      </c>
      <c r="AL18" s="11" t="s">
        <v>1</v>
      </c>
      <c r="AM18" s="12"/>
      <c r="AN18" s="169">
        <v>85</v>
      </c>
      <c r="AO18" s="169">
        <v>82</v>
      </c>
      <c r="AP18" s="10">
        <f>SUM(AN18:AO18)</f>
        <v>167</v>
      </c>
      <c r="AQ18" s="128">
        <v>2</v>
      </c>
      <c r="AR18" s="38">
        <v>101</v>
      </c>
      <c r="AS18" s="11" t="s">
        <v>1</v>
      </c>
      <c r="AT18" s="12"/>
      <c r="AU18" s="172"/>
      <c r="AV18" s="172"/>
      <c r="AW18" s="10"/>
      <c r="AX18" s="128"/>
      <c r="AY18" s="38"/>
      <c r="AZ18" s="11"/>
    </row>
    <row r="19" spans="1:52" ht="15.75" x14ac:dyDescent="0.25">
      <c r="A19" s="21">
        <v>10</v>
      </c>
      <c r="B19" s="71" t="s">
        <v>98</v>
      </c>
      <c r="C19" s="43" t="s">
        <v>48</v>
      </c>
      <c r="D19" s="30" t="s">
        <v>28</v>
      </c>
      <c r="E19" s="44">
        <v>2010</v>
      </c>
      <c r="F19" s="46">
        <v>20</v>
      </c>
      <c r="G19" s="46">
        <v>15.2</v>
      </c>
      <c r="H19" s="5"/>
      <c r="I19" s="19">
        <f t="shared" si="0"/>
        <v>175.5</v>
      </c>
      <c r="J19" s="14"/>
      <c r="K19" s="42" t="s">
        <v>153</v>
      </c>
      <c r="L19" s="8">
        <v>24</v>
      </c>
      <c r="M19" s="37">
        <v>0</v>
      </c>
      <c r="N19" s="9" t="s">
        <v>1</v>
      </c>
      <c r="O19" s="14"/>
      <c r="P19" s="64">
        <v>93</v>
      </c>
      <c r="Q19" s="8">
        <v>7</v>
      </c>
      <c r="R19" s="37">
        <v>31</v>
      </c>
      <c r="S19" s="9" t="s">
        <v>1</v>
      </c>
      <c r="T19" s="14"/>
      <c r="U19" s="169">
        <v>98</v>
      </c>
      <c r="V19" s="169">
        <v>82</v>
      </c>
      <c r="W19" s="10">
        <f t="shared" si="1"/>
        <v>180</v>
      </c>
      <c r="X19" s="128">
        <v>8</v>
      </c>
      <c r="Y19" s="38">
        <v>30.5</v>
      </c>
      <c r="Z19" s="11" t="s">
        <v>1</v>
      </c>
      <c r="AA19" s="14"/>
      <c r="AB19" s="42"/>
      <c r="AC19" s="8"/>
      <c r="AD19" s="37"/>
      <c r="AE19" s="9"/>
      <c r="AF19" s="112"/>
      <c r="AG19" s="163">
        <v>82</v>
      </c>
      <c r="AH19" s="163">
        <v>81</v>
      </c>
      <c r="AI19" s="10">
        <f t="shared" si="2"/>
        <v>163</v>
      </c>
      <c r="AJ19" s="128">
        <v>5</v>
      </c>
      <c r="AK19" s="38">
        <v>57</v>
      </c>
      <c r="AL19" s="11" t="s">
        <v>1</v>
      </c>
      <c r="AM19" s="112"/>
      <c r="AN19" s="169">
        <v>86</v>
      </c>
      <c r="AO19" s="169">
        <v>85</v>
      </c>
      <c r="AP19" s="10">
        <f>SUM(AN19:AO19)</f>
        <v>171</v>
      </c>
      <c r="AQ19" s="128">
        <v>5</v>
      </c>
      <c r="AR19" s="38">
        <v>57</v>
      </c>
      <c r="AS19" s="11" t="s">
        <v>1</v>
      </c>
      <c r="AT19" s="112"/>
      <c r="AU19" s="172"/>
      <c r="AV19" s="172"/>
      <c r="AW19" s="10"/>
      <c r="AX19" s="128"/>
      <c r="AY19" s="38"/>
      <c r="AZ19" s="11"/>
    </row>
    <row r="20" spans="1:52" ht="15.75" x14ac:dyDescent="0.25">
      <c r="A20" s="21">
        <v>11</v>
      </c>
      <c r="B20" s="71" t="s">
        <v>106</v>
      </c>
      <c r="C20" s="32" t="s">
        <v>59</v>
      </c>
      <c r="D20" s="31" t="s">
        <v>34</v>
      </c>
      <c r="E20" s="44">
        <v>2010</v>
      </c>
      <c r="F20" s="29">
        <v>26.5</v>
      </c>
      <c r="G20" s="29">
        <v>17.5</v>
      </c>
      <c r="H20" s="5"/>
      <c r="I20" s="19">
        <f t="shared" si="0"/>
        <v>148.5</v>
      </c>
      <c r="J20" s="14"/>
      <c r="K20" s="172">
        <v>84</v>
      </c>
      <c r="L20" s="8">
        <v>4</v>
      </c>
      <c r="M20" s="37">
        <v>47</v>
      </c>
      <c r="N20" s="9" t="s">
        <v>1</v>
      </c>
      <c r="O20" s="14"/>
      <c r="P20" s="64"/>
      <c r="Q20" s="8"/>
      <c r="R20" s="37"/>
      <c r="S20" s="9"/>
      <c r="T20" s="14"/>
      <c r="U20" s="172">
        <v>94</v>
      </c>
      <c r="V20" s="172">
        <v>93</v>
      </c>
      <c r="W20" s="10">
        <f t="shared" si="1"/>
        <v>187</v>
      </c>
      <c r="X20" s="128">
        <v>12</v>
      </c>
      <c r="Y20" s="38">
        <v>19</v>
      </c>
      <c r="Z20" s="11" t="s">
        <v>1</v>
      </c>
      <c r="AA20" s="14"/>
      <c r="AB20" s="172"/>
      <c r="AC20" s="8"/>
      <c r="AD20" s="37"/>
      <c r="AE20" s="9"/>
      <c r="AF20" s="112"/>
      <c r="AG20" s="163">
        <v>89</v>
      </c>
      <c r="AH20" s="163">
        <v>86</v>
      </c>
      <c r="AI20" s="10">
        <f t="shared" si="2"/>
        <v>175</v>
      </c>
      <c r="AJ20" s="128">
        <v>9</v>
      </c>
      <c r="AK20" s="38">
        <v>25.5</v>
      </c>
      <c r="AL20" s="11" t="s">
        <v>1</v>
      </c>
      <c r="AM20" s="112"/>
      <c r="AN20" s="169"/>
      <c r="AO20" s="169"/>
      <c r="AP20" s="10"/>
      <c r="AQ20" s="128"/>
      <c r="AR20" s="38"/>
      <c r="AS20" s="11"/>
      <c r="AT20" s="112"/>
      <c r="AU20" s="172">
        <v>86</v>
      </c>
      <c r="AV20" s="172">
        <v>87</v>
      </c>
      <c r="AW20" s="10">
        <f>SUM(AU20:AV20)</f>
        <v>173</v>
      </c>
      <c r="AX20" s="128">
        <v>5</v>
      </c>
      <c r="AY20" s="38">
        <v>57</v>
      </c>
      <c r="AZ20" s="11" t="s">
        <v>1</v>
      </c>
    </row>
    <row r="21" spans="1:52" ht="15.75" customHeight="1" x14ac:dyDescent="0.25">
      <c r="A21" s="21">
        <v>12</v>
      </c>
      <c r="B21" s="71" t="s">
        <v>99</v>
      </c>
      <c r="C21" s="24" t="s">
        <v>64</v>
      </c>
      <c r="D21" s="30" t="s">
        <v>47</v>
      </c>
      <c r="E21" s="74">
        <v>2011</v>
      </c>
      <c r="F21" s="28">
        <v>21.8</v>
      </c>
      <c r="G21" s="29">
        <v>19.899999999999999</v>
      </c>
      <c r="H21" s="5"/>
      <c r="I21" s="19">
        <f t="shared" si="0"/>
        <v>130.5</v>
      </c>
      <c r="J21" s="14"/>
      <c r="K21" s="172">
        <v>87</v>
      </c>
      <c r="L21" s="8">
        <v>6</v>
      </c>
      <c r="M21" s="37">
        <v>33</v>
      </c>
      <c r="N21" s="9" t="s">
        <v>1</v>
      </c>
      <c r="O21" s="14"/>
      <c r="P21" s="172">
        <v>95</v>
      </c>
      <c r="Q21" s="8">
        <v>8</v>
      </c>
      <c r="R21" s="37">
        <v>26</v>
      </c>
      <c r="S21" s="9" t="s">
        <v>1</v>
      </c>
      <c r="T21" s="14"/>
      <c r="U21" s="42"/>
      <c r="V21" s="42"/>
      <c r="W21" s="10"/>
      <c r="X21" s="128"/>
      <c r="Y21" s="38"/>
      <c r="Z21" s="11"/>
      <c r="AA21" s="14"/>
      <c r="AB21" s="172"/>
      <c r="AC21" s="8"/>
      <c r="AD21" s="37"/>
      <c r="AE21" s="9"/>
      <c r="AF21" s="112"/>
      <c r="AG21" s="163">
        <v>89</v>
      </c>
      <c r="AH21" s="163">
        <v>85</v>
      </c>
      <c r="AI21" s="10">
        <f t="shared" si="2"/>
        <v>174</v>
      </c>
      <c r="AJ21" s="128">
        <v>8</v>
      </c>
      <c r="AK21" s="38">
        <v>34</v>
      </c>
      <c r="AL21" s="11" t="s">
        <v>1</v>
      </c>
      <c r="AM21" s="112"/>
      <c r="AN21" s="169">
        <v>90</v>
      </c>
      <c r="AO21" s="169">
        <v>87</v>
      </c>
      <c r="AP21" s="10">
        <f>SUM(AN21:AO21)</f>
        <v>177</v>
      </c>
      <c r="AQ21" s="128">
        <v>7</v>
      </c>
      <c r="AR21" s="38">
        <v>37.5</v>
      </c>
      <c r="AS21" s="11" t="s">
        <v>1</v>
      </c>
      <c r="AT21" s="112"/>
      <c r="AU21" s="172"/>
      <c r="AV21" s="172"/>
      <c r="AW21" s="10"/>
      <c r="AX21" s="128"/>
      <c r="AY21" s="38"/>
      <c r="AZ21" s="11"/>
    </row>
    <row r="22" spans="1:52" ht="15.75" customHeight="1" x14ac:dyDescent="0.25">
      <c r="A22" s="21">
        <v>13</v>
      </c>
      <c r="B22" s="85" t="s">
        <v>173</v>
      </c>
      <c r="C22" s="32" t="s">
        <v>174</v>
      </c>
      <c r="D22" s="86" t="s">
        <v>143</v>
      </c>
      <c r="E22" s="75">
        <v>2011</v>
      </c>
      <c r="F22" s="29">
        <v>22.8</v>
      </c>
      <c r="G22" s="46">
        <v>21.3</v>
      </c>
      <c r="H22" s="5"/>
      <c r="I22" s="19">
        <f t="shared" si="0"/>
        <v>117</v>
      </c>
      <c r="J22" s="14"/>
      <c r="K22" s="42"/>
      <c r="L22" s="58"/>
      <c r="M22" s="37"/>
      <c r="N22" s="9"/>
      <c r="O22" s="14"/>
      <c r="P22" s="64">
        <v>92</v>
      </c>
      <c r="Q22" s="8">
        <v>4</v>
      </c>
      <c r="R22" s="37">
        <v>43</v>
      </c>
      <c r="S22" s="9" t="s">
        <v>1</v>
      </c>
      <c r="T22" s="14"/>
      <c r="U22" s="42">
        <v>107</v>
      </c>
      <c r="V22" s="42">
        <v>107</v>
      </c>
      <c r="W22" s="10">
        <f>SUM(U22:V22)</f>
        <v>214</v>
      </c>
      <c r="X22" s="128">
        <v>17</v>
      </c>
      <c r="Y22" s="38">
        <v>14</v>
      </c>
      <c r="Z22" s="11" t="s">
        <v>1</v>
      </c>
      <c r="AA22" s="14"/>
      <c r="AB22" s="42">
        <v>98</v>
      </c>
      <c r="AC22" s="58">
        <v>14</v>
      </c>
      <c r="AD22" s="37">
        <v>12</v>
      </c>
      <c r="AE22" s="9" t="s">
        <v>1</v>
      </c>
      <c r="AF22" s="112"/>
      <c r="AG22" s="163">
        <v>91</v>
      </c>
      <c r="AH22" s="163">
        <v>94</v>
      </c>
      <c r="AI22" s="10">
        <f t="shared" si="2"/>
        <v>185</v>
      </c>
      <c r="AJ22" s="128">
        <v>17</v>
      </c>
      <c r="AK22" s="38">
        <v>14</v>
      </c>
      <c r="AL22" s="11" t="s">
        <v>1</v>
      </c>
      <c r="AM22" s="112"/>
      <c r="AN22" s="169"/>
      <c r="AO22" s="169"/>
      <c r="AP22" s="10"/>
      <c r="AQ22" s="128"/>
      <c r="AR22" s="38"/>
      <c r="AS22" s="11"/>
      <c r="AT22" s="112"/>
      <c r="AU22" s="172">
        <v>91</v>
      </c>
      <c r="AV22" s="172">
        <v>93</v>
      </c>
      <c r="AW22" s="10">
        <f>SUM(AU22:AV22)</f>
        <v>184</v>
      </c>
      <c r="AX22" s="128">
        <v>8</v>
      </c>
      <c r="AY22" s="38">
        <v>34</v>
      </c>
      <c r="AZ22" s="11" t="s">
        <v>1</v>
      </c>
    </row>
    <row r="23" spans="1:52" ht="15.75" x14ac:dyDescent="0.25">
      <c r="A23" s="21">
        <v>14</v>
      </c>
      <c r="B23" s="71" t="s">
        <v>101</v>
      </c>
      <c r="C23" s="43" t="s">
        <v>100</v>
      </c>
      <c r="D23" s="30" t="s">
        <v>83</v>
      </c>
      <c r="E23" s="75">
        <v>2011</v>
      </c>
      <c r="F23" s="46">
        <v>22.7</v>
      </c>
      <c r="G23" s="46">
        <v>19.600000000000001</v>
      </c>
      <c r="H23" s="5"/>
      <c r="I23" s="19">
        <f t="shared" si="0"/>
        <v>94.5</v>
      </c>
      <c r="J23" s="14"/>
      <c r="K23" s="172">
        <v>88</v>
      </c>
      <c r="L23" s="8">
        <v>8</v>
      </c>
      <c r="M23" s="37">
        <v>23</v>
      </c>
      <c r="N23" s="9" t="s">
        <v>1</v>
      </c>
      <c r="O23" s="14"/>
      <c r="P23" s="64"/>
      <c r="Q23" s="8"/>
      <c r="R23" s="37"/>
      <c r="S23" s="9"/>
      <c r="T23" s="14"/>
      <c r="U23" s="42"/>
      <c r="V23" s="42"/>
      <c r="W23" s="10"/>
      <c r="X23" s="128"/>
      <c r="Y23" s="38"/>
      <c r="Z23" s="11"/>
      <c r="AA23" s="14"/>
      <c r="AB23" s="172">
        <v>95</v>
      </c>
      <c r="AC23" s="8">
        <v>10</v>
      </c>
      <c r="AD23" s="37">
        <v>18</v>
      </c>
      <c r="AE23" s="9" t="s">
        <v>1</v>
      </c>
      <c r="AF23" s="112"/>
      <c r="AG23" s="163">
        <v>91</v>
      </c>
      <c r="AH23" s="163">
        <v>89</v>
      </c>
      <c r="AI23" s="10">
        <f t="shared" si="2"/>
        <v>180</v>
      </c>
      <c r="AJ23" s="128">
        <v>15</v>
      </c>
      <c r="AK23" s="38">
        <v>16</v>
      </c>
      <c r="AL23" s="11" t="s">
        <v>1</v>
      </c>
      <c r="AM23" s="112"/>
      <c r="AN23" s="169">
        <v>91</v>
      </c>
      <c r="AO23" s="169">
        <v>86</v>
      </c>
      <c r="AP23" s="10">
        <f>SUM(AN23:AO23)</f>
        <v>177</v>
      </c>
      <c r="AQ23" s="128">
        <v>7</v>
      </c>
      <c r="AR23" s="38">
        <v>37.5</v>
      </c>
      <c r="AS23" s="11" t="s">
        <v>1</v>
      </c>
      <c r="AT23" s="112"/>
      <c r="AU23" s="172"/>
      <c r="AV23" s="172"/>
      <c r="AW23" s="10"/>
      <c r="AX23" s="128"/>
      <c r="AY23" s="38"/>
      <c r="AZ23" s="11"/>
    </row>
    <row r="24" spans="1:52" ht="15.75" x14ac:dyDescent="0.25">
      <c r="A24" s="21">
        <v>15</v>
      </c>
      <c r="B24" s="71" t="s">
        <v>88</v>
      </c>
      <c r="C24" s="24" t="s">
        <v>52</v>
      </c>
      <c r="D24" s="31" t="s">
        <v>34</v>
      </c>
      <c r="E24" s="74">
        <v>2011</v>
      </c>
      <c r="F24" s="28">
        <v>13.4</v>
      </c>
      <c r="G24" s="46">
        <v>14.3</v>
      </c>
      <c r="H24" s="5"/>
      <c r="I24" s="19">
        <f t="shared" si="0"/>
        <v>90</v>
      </c>
      <c r="J24" s="14"/>
      <c r="K24" s="172">
        <v>88</v>
      </c>
      <c r="L24" s="8">
        <v>8</v>
      </c>
      <c r="M24" s="37">
        <v>23</v>
      </c>
      <c r="N24" s="9" t="s">
        <v>1</v>
      </c>
      <c r="O24" s="14"/>
      <c r="P24" s="64"/>
      <c r="Q24" s="8"/>
      <c r="R24" s="37"/>
      <c r="S24" s="9"/>
      <c r="T24" s="14"/>
      <c r="U24" s="172">
        <v>91</v>
      </c>
      <c r="V24" s="172">
        <v>93</v>
      </c>
      <c r="W24" s="10">
        <f>SUM(U24:V24)</f>
        <v>184</v>
      </c>
      <c r="X24" s="128">
        <v>11</v>
      </c>
      <c r="Y24" s="38">
        <v>20</v>
      </c>
      <c r="Z24" s="11" t="s">
        <v>1</v>
      </c>
      <c r="AA24" s="14"/>
      <c r="AB24" s="172"/>
      <c r="AC24" s="8"/>
      <c r="AD24" s="37"/>
      <c r="AE24" s="9"/>
      <c r="AF24" s="112"/>
      <c r="AG24" s="163"/>
      <c r="AH24" s="163"/>
      <c r="AI24" s="10"/>
      <c r="AJ24" s="128"/>
      <c r="AK24" s="168"/>
      <c r="AL24" s="11"/>
      <c r="AM24" s="112"/>
      <c r="AN24" s="169"/>
      <c r="AO24" s="169"/>
      <c r="AP24" s="10"/>
      <c r="AQ24" s="128"/>
      <c r="AR24" s="168"/>
      <c r="AS24" s="11"/>
      <c r="AT24" s="112"/>
      <c r="AU24" s="172">
        <v>91</v>
      </c>
      <c r="AV24" s="172">
        <v>83</v>
      </c>
      <c r="AW24" s="10">
        <f>SUM(AU24:AV24)</f>
        <v>174</v>
      </c>
      <c r="AX24" s="128">
        <v>6</v>
      </c>
      <c r="AY24" s="38">
        <v>47</v>
      </c>
      <c r="AZ24" s="11" t="s">
        <v>1</v>
      </c>
    </row>
    <row r="25" spans="1:52" ht="15.75" customHeight="1" x14ac:dyDescent="0.25">
      <c r="A25" s="21">
        <v>15</v>
      </c>
      <c r="B25" s="77" t="s">
        <v>145</v>
      </c>
      <c r="C25" s="24" t="s">
        <v>146</v>
      </c>
      <c r="D25" s="30" t="s">
        <v>126</v>
      </c>
      <c r="E25" s="22">
        <v>2010</v>
      </c>
      <c r="F25" s="28">
        <v>32.4</v>
      </c>
      <c r="G25" s="29">
        <v>28.2</v>
      </c>
      <c r="H25" s="5"/>
      <c r="I25" s="19">
        <f t="shared" si="0"/>
        <v>90</v>
      </c>
      <c r="J25" s="14"/>
      <c r="K25" s="42">
        <v>84</v>
      </c>
      <c r="L25" s="8">
        <v>4</v>
      </c>
      <c r="M25" s="37">
        <v>47</v>
      </c>
      <c r="N25" s="9" t="s">
        <v>1</v>
      </c>
      <c r="O25" s="14"/>
      <c r="P25" s="163">
        <v>92</v>
      </c>
      <c r="Q25" s="8">
        <v>4</v>
      </c>
      <c r="R25" s="37">
        <v>43</v>
      </c>
      <c r="S25" s="9" t="s">
        <v>1</v>
      </c>
      <c r="T25" s="14"/>
      <c r="U25" s="172"/>
      <c r="V25" s="172"/>
      <c r="W25" s="10"/>
      <c r="X25" s="128"/>
      <c r="Y25" s="38"/>
      <c r="Z25" s="11"/>
      <c r="AA25" s="14"/>
      <c r="AB25" s="42"/>
      <c r="AC25" s="8"/>
      <c r="AD25" s="37"/>
      <c r="AE25" s="9"/>
      <c r="AF25" s="112"/>
      <c r="AG25" s="163"/>
      <c r="AH25" s="163"/>
      <c r="AI25" s="10"/>
      <c r="AJ25" s="128"/>
      <c r="AK25" s="38"/>
      <c r="AL25" s="11"/>
      <c r="AM25" s="112"/>
      <c r="AN25" s="169"/>
      <c r="AO25" s="169"/>
      <c r="AP25" s="10"/>
      <c r="AQ25" s="128"/>
      <c r="AR25" s="168"/>
      <c r="AS25" s="11"/>
      <c r="AT25" s="112"/>
      <c r="AU25" s="172"/>
      <c r="AV25" s="172"/>
      <c r="AW25" s="10"/>
      <c r="AX25" s="128"/>
      <c r="AY25" s="168"/>
      <c r="AZ25" s="11"/>
    </row>
    <row r="26" spans="1:52" ht="15.75" x14ac:dyDescent="0.25">
      <c r="A26" s="21">
        <v>17</v>
      </c>
      <c r="B26" s="71" t="s">
        <v>107</v>
      </c>
      <c r="C26" s="24" t="s">
        <v>25</v>
      </c>
      <c r="D26" s="30" t="s">
        <v>49</v>
      </c>
      <c r="E26" s="74">
        <v>2011</v>
      </c>
      <c r="F26" s="28">
        <v>27.4</v>
      </c>
      <c r="G26" s="29">
        <v>26.4</v>
      </c>
      <c r="H26" s="5"/>
      <c r="I26" s="19">
        <f t="shared" si="0"/>
        <v>70</v>
      </c>
      <c r="J26" s="14"/>
      <c r="K26" s="163">
        <v>104</v>
      </c>
      <c r="L26" s="8">
        <v>16</v>
      </c>
      <c r="M26" s="37">
        <v>10</v>
      </c>
      <c r="N26" s="9" t="s">
        <v>1</v>
      </c>
      <c r="O26" s="14"/>
      <c r="P26" s="138">
        <v>102</v>
      </c>
      <c r="Q26" s="8">
        <v>10</v>
      </c>
      <c r="R26" s="37">
        <v>18</v>
      </c>
      <c r="S26" s="9" t="s">
        <v>1</v>
      </c>
      <c r="T26" s="14"/>
      <c r="U26" s="163"/>
      <c r="V26" s="163"/>
      <c r="W26" s="10"/>
      <c r="X26" s="128"/>
      <c r="Y26" s="38"/>
      <c r="Z26" s="11"/>
      <c r="AA26" s="14"/>
      <c r="AB26" s="163">
        <v>96</v>
      </c>
      <c r="AC26" s="8">
        <v>11</v>
      </c>
      <c r="AD26" s="37">
        <v>15</v>
      </c>
      <c r="AE26" s="9" t="s">
        <v>1</v>
      </c>
      <c r="AF26" s="112"/>
      <c r="AG26" s="163"/>
      <c r="AH26" s="163"/>
      <c r="AI26" s="10"/>
      <c r="AJ26" s="128"/>
      <c r="AK26" s="168"/>
      <c r="AL26" s="11"/>
      <c r="AM26" s="112"/>
      <c r="AN26" s="169">
        <v>100</v>
      </c>
      <c r="AO26" s="169">
        <v>93</v>
      </c>
      <c r="AP26" s="10">
        <f>SUM(AN26:AO26)</f>
        <v>193</v>
      </c>
      <c r="AQ26" s="128">
        <v>9</v>
      </c>
      <c r="AR26" s="38">
        <v>27</v>
      </c>
      <c r="AS26" s="11" t="s">
        <v>1</v>
      </c>
      <c r="AT26" s="112"/>
      <c r="AU26" s="172"/>
      <c r="AV26" s="172"/>
      <c r="AW26" s="10"/>
      <c r="AX26" s="128"/>
      <c r="AY26" s="38"/>
      <c r="AZ26" s="11"/>
    </row>
    <row r="27" spans="1:52" ht="15.75" x14ac:dyDescent="0.25">
      <c r="A27" s="21">
        <v>18</v>
      </c>
      <c r="B27" s="71" t="s">
        <v>95</v>
      </c>
      <c r="C27" s="24" t="s">
        <v>94</v>
      </c>
      <c r="D27" s="33" t="s">
        <v>20</v>
      </c>
      <c r="E27" s="74">
        <v>2011</v>
      </c>
      <c r="F27" s="28">
        <v>18.100000000000001</v>
      </c>
      <c r="G27" s="46">
        <v>19.2</v>
      </c>
      <c r="H27" s="5"/>
      <c r="I27" s="19">
        <f t="shared" si="0"/>
        <v>69</v>
      </c>
      <c r="J27" s="14"/>
      <c r="K27" s="42">
        <v>112</v>
      </c>
      <c r="L27" s="8">
        <v>19</v>
      </c>
      <c r="M27" s="37">
        <v>7</v>
      </c>
      <c r="N27" s="9" t="s">
        <v>1</v>
      </c>
      <c r="O27" s="14"/>
      <c r="P27" s="169"/>
      <c r="Q27" s="8"/>
      <c r="R27" s="148"/>
      <c r="S27" s="141"/>
      <c r="T27" s="14"/>
      <c r="U27" s="172"/>
      <c r="V27" s="172"/>
      <c r="W27" s="10"/>
      <c r="X27" s="156"/>
      <c r="Y27" s="148"/>
      <c r="Z27" s="148"/>
      <c r="AA27" s="14"/>
      <c r="AB27" s="42"/>
      <c r="AC27" s="8"/>
      <c r="AD27" s="37"/>
      <c r="AE27" s="9"/>
      <c r="AF27" s="112"/>
      <c r="AG27" s="163">
        <v>89</v>
      </c>
      <c r="AH27" s="163">
        <v>93</v>
      </c>
      <c r="AI27" s="10">
        <f>SUM(AG27:AH27)</f>
        <v>182</v>
      </c>
      <c r="AJ27" s="128">
        <v>16</v>
      </c>
      <c r="AK27" s="38">
        <v>15</v>
      </c>
      <c r="AL27" s="11" t="s">
        <v>1</v>
      </c>
      <c r="AM27" s="112"/>
      <c r="AN27" s="169">
        <v>88</v>
      </c>
      <c r="AO27" s="169">
        <v>87</v>
      </c>
      <c r="AP27" s="10">
        <f>SUM(AN27:AO27)</f>
        <v>175</v>
      </c>
      <c r="AQ27" s="128">
        <v>6</v>
      </c>
      <c r="AR27" s="38">
        <v>47</v>
      </c>
      <c r="AS27" s="11" t="s">
        <v>1</v>
      </c>
      <c r="AT27" s="112"/>
      <c r="AU27" s="172"/>
      <c r="AV27" s="172"/>
      <c r="AW27" s="10"/>
      <c r="AX27" s="128"/>
      <c r="AY27" s="38"/>
      <c r="AZ27" s="11"/>
    </row>
    <row r="28" spans="1:52" ht="15.75" x14ac:dyDescent="0.25">
      <c r="A28" s="21">
        <v>19</v>
      </c>
      <c r="B28" s="85" t="s">
        <v>218</v>
      </c>
      <c r="C28" s="43" t="s">
        <v>219</v>
      </c>
      <c r="D28" s="31" t="s">
        <v>34</v>
      </c>
      <c r="E28" s="44">
        <v>2010</v>
      </c>
      <c r="F28" s="46">
        <v>24.5</v>
      </c>
      <c r="G28" s="56">
        <v>19.5</v>
      </c>
      <c r="H28" s="5"/>
      <c r="I28" s="19">
        <f t="shared" si="0"/>
        <v>62.5</v>
      </c>
      <c r="J28" s="14"/>
      <c r="K28" s="42"/>
      <c r="L28" s="8"/>
      <c r="M28" s="49"/>
      <c r="N28" s="9"/>
      <c r="O28" s="14"/>
      <c r="P28" s="163"/>
      <c r="Q28" s="8"/>
      <c r="R28" s="49"/>
      <c r="S28" s="9"/>
      <c r="T28" s="14"/>
      <c r="U28" s="42">
        <v>92</v>
      </c>
      <c r="V28" s="42">
        <v>90</v>
      </c>
      <c r="W28" s="10">
        <f>SUM(U28:V28)</f>
        <v>182</v>
      </c>
      <c r="X28" s="128">
        <v>10</v>
      </c>
      <c r="Y28" s="121">
        <v>24</v>
      </c>
      <c r="Z28" s="11" t="s">
        <v>1</v>
      </c>
      <c r="AA28" s="14"/>
      <c r="AB28" s="42"/>
      <c r="AC28" s="8"/>
      <c r="AD28" s="49"/>
      <c r="AE28" s="9"/>
      <c r="AF28" s="112"/>
      <c r="AG28" s="163">
        <v>90</v>
      </c>
      <c r="AH28" s="163">
        <v>86</v>
      </c>
      <c r="AI28" s="10">
        <f>SUM(AG28:AH28)</f>
        <v>176</v>
      </c>
      <c r="AJ28" s="128">
        <v>11</v>
      </c>
      <c r="AK28" s="38">
        <v>18.5</v>
      </c>
      <c r="AL28" s="11" t="s">
        <v>1</v>
      </c>
      <c r="AM28" s="112"/>
      <c r="AN28" s="169"/>
      <c r="AO28" s="169"/>
      <c r="AP28" s="10"/>
      <c r="AQ28" s="128"/>
      <c r="AR28" s="168"/>
      <c r="AS28" s="11"/>
      <c r="AT28" s="112"/>
      <c r="AU28" s="172">
        <v>96</v>
      </c>
      <c r="AV28" s="172">
        <v>98</v>
      </c>
      <c r="AW28" s="10">
        <f>SUM(AU28:AV28)</f>
        <v>194</v>
      </c>
      <c r="AX28" s="128">
        <v>11</v>
      </c>
      <c r="AY28" s="38">
        <v>20</v>
      </c>
      <c r="AZ28" s="11" t="s">
        <v>1</v>
      </c>
    </row>
    <row r="29" spans="1:52" ht="15.75" x14ac:dyDescent="0.25">
      <c r="A29" s="21">
        <v>20</v>
      </c>
      <c r="B29" s="71" t="s">
        <v>51</v>
      </c>
      <c r="C29" s="24" t="s">
        <v>54</v>
      </c>
      <c r="D29" s="31" t="s">
        <v>22</v>
      </c>
      <c r="E29" s="74">
        <v>2011</v>
      </c>
      <c r="F29" s="28">
        <v>25.2</v>
      </c>
      <c r="G29" s="29">
        <v>22.3</v>
      </c>
      <c r="H29" s="5"/>
      <c r="I29" s="19">
        <f t="shared" si="0"/>
        <v>60</v>
      </c>
      <c r="J29" s="14"/>
      <c r="K29" s="172">
        <v>97</v>
      </c>
      <c r="L29" s="8">
        <v>14</v>
      </c>
      <c r="M29" s="37">
        <v>11.5</v>
      </c>
      <c r="N29" s="9" t="s">
        <v>1</v>
      </c>
      <c r="O29" s="14"/>
      <c r="P29" s="169"/>
      <c r="Q29" s="8"/>
      <c r="R29" s="37"/>
      <c r="S29" s="9"/>
      <c r="T29" s="14"/>
      <c r="U29" s="172">
        <v>100</v>
      </c>
      <c r="V29" s="172">
        <v>98</v>
      </c>
      <c r="W29" s="10">
        <f>SUM(U29:V29)</f>
        <v>198</v>
      </c>
      <c r="X29" s="128">
        <v>14</v>
      </c>
      <c r="Y29" s="121">
        <v>17</v>
      </c>
      <c r="Z29" s="11" t="s">
        <v>1</v>
      </c>
      <c r="AA29" s="14"/>
      <c r="AB29" s="172">
        <v>97</v>
      </c>
      <c r="AC29" s="8">
        <v>12</v>
      </c>
      <c r="AD29" s="37">
        <v>13.5</v>
      </c>
      <c r="AE29" s="9" t="s">
        <v>1</v>
      </c>
      <c r="AF29" s="112"/>
      <c r="AG29" s="163"/>
      <c r="AH29" s="163"/>
      <c r="AI29" s="10"/>
      <c r="AJ29" s="128"/>
      <c r="AK29" s="168"/>
      <c r="AL29" s="11"/>
      <c r="AM29" s="112"/>
      <c r="AN29" s="169"/>
      <c r="AO29" s="169"/>
      <c r="AP29" s="10"/>
      <c r="AQ29" s="128"/>
      <c r="AR29" s="168"/>
      <c r="AS29" s="11"/>
      <c r="AT29" s="112"/>
      <c r="AU29" s="172">
        <v>93</v>
      </c>
      <c r="AV29" s="172">
        <v>107</v>
      </c>
      <c r="AW29" s="10">
        <f>SUM(AU29:AV29)</f>
        <v>200</v>
      </c>
      <c r="AX29" s="128">
        <v>13</v>
      </c>
      <c r="AY29" s="38">
        <v>18</v>
      </c>
      <c r="AZ29" s="11" t="s">
        <v>1</v>
      </c>
    </row>
    <row r="30" spans="1:52" ht="15.75" x14ac:dyDescent="0.25">
      <c r="A30" s="21">
        <v>21</v>
      </c>
      <c r="B30" s="71" t="s">
        <v>105</v>
      </c>
      <c r="C30" s="43" t="s">
        <v>53</v>
      </c>
      <c r="D30" s="31" t="s">
        <v>34</v>
      </c>
      <c r="E30" s="75">
        <v>2011</v>
      </c>
      <c r="F30" s="46">
        <v>25.5</v>
      </c>
      <c r="G30" s="46">
        <v>22</v>
      </c>
      <c r="H30" s="5"/>
      <c r="I30" s="19">
        <f t="shared" si="0"/>
        <v>58.5</v>
      </c>
      <c r="J30" s="14"/>
      <c r="K30" s="42">
        <v>110</v>
      </c>
      <c r="L30" s="8">
        <v>17</v>
      </c>
      <c r="M30" s="37">
        <v>8.5</v>
      </c>
      <c r="N30" s="9" t="s">
        <v>1</v>
      </c>
      <c r="O30" s="14"/>
      <c r="P30" s="42"/>
      <c r="Q30" s="8"/>
      <c r="R30" s="37"/>
      <c r="S30" s="9"/>
      <c r="T30" s="14"/>
      <c r="U30" s="42">
        <v>97</v>
      </c>
      <c r="V30" s="42">
        <v>94</v>
      </c>
      <c r="W30" s="10">
        <f>SUM(U30:V30)</f>
        <v>191</v>
      </c>
      <c r="X30" s="128">
        <v>13</v>
      </c>
      <c r="Y30" s="121">
        <v>18</v>
      </c>
      <c r="Z30" s="11" t="s">
        <v>1</v>
      </c>
      <c r="AA30" s="14"/>
      <c r="AB30" s="42"/>
      <c r="AC30" s="8"/>
      <c r="AD30" s="37"/>
      <c r="AE30" s="9"/>
      <c r="AF30" s="112"/>
      <c r="AG30" s="163">
        <v>97</v>
      </c>
      <c r="AH30" s="163">
        <v>89</v>
      </c>
      <c r="AI30" s="10">
        <f>SUM(AG30:AH30)</f>
        <v>186</v>
      </c>
      <c r="AJ30" s="128">
        <v>18</v>
      </c>
      <c r="AK30" s="121">
        <v>13</v>
      </c>
      <c r="AL30" s="11" t="s">
        <v>1</v>
      </c>
      <c r="AM30" s="112"/>
      <c r="AN30" s="169"/>
      <c r="AO30" s="169"/>
      <c r="AP30" s="10"/>
      <c r="AQ30" s="128"/>
      <c r="AR30" s="121"/>
      <c r="AS30" s="11"/>
      <c r="AT30" s="112"/>
      <c r="AU30" s="172">
        <v>99</v>
      </c>
      <c r="AV30" s="172">
        <v>97</v>
      </c>
      <c r="AW30" s="10">
        <f>SUM(AU30:AV30)</f>
        <v>196</v>
      </c>
      <c r="AX30" s="128">
        <v>12</v>
      </c>
      <c r="AY30" s="121">
        <v>19</v>
      </c>
      <c r="AZ30" s="11" t="s">
        <v>1</v>
      </c>
    </row>
    <row r="31" spans="1:52" ht="15.75" x14ac:dyDescent="0.25">
      <c r="A31" s="21">
        <v>22</v>
      </c>
      <c r="B31" s="85" t="s">
        <v>222</v>
      </c>
      <c r="C31" s="43" t="s">
        <v>223</v>
      </c>
      <c r="D31" s="31" t="s">
        <v>136</v>
      </c>
      <c r="E31" s="75">
        <v>2011</v>
      </c>
      <c r="F31" s="46">
        <v>30.9</v>
      </c>
      <c r="G31" s="46">
        <v>23.7</v>
      </c>
      <c r="H31" s="5"/>
      <c r="I31" s="19">
        <f t="shared" si="0"/>
        <v>54</v>
      </c>
      <c r="J31" s="14"/>
      <c r="K31" s="42"/>
      <c r="L31" s="8"/>
      <c r="M31" s="49"/>
      <c r="N31" s="9"/>
      <c r="O31" s="14"/>
      <c r="P31" s="64"/>
      <c r="Q31" s="8"/>
      <c r="R31" s="49"/>
      <c r="S31" s="9"/>
      <c r="T31" s="14"/>
      <c r="U31" s="42">
        <v>109</v>
      </c>
      <c r="V31" s="42">
        <v>103</v>
      </c>
      <c r="W31" s="10">
        <f>SUM(U31:V31)</f>
        <v>212</v>
      </c>
      <c r="X31" s="128">
        <v>16</v>
      </c>
      <c r="Y31" s="121">
        <v>15</v>
      </c>
      <c r="Z31" s="11" t="s">
        <v>1</v>
      </c>
      <c r="AA31" s="14"/>
      <c r="AB31" s="42">
        <v>89</v>
      </c>
      <c r="AC31" s="8">
        <v>8</v>
      </c>
      <c r="AD31" s="37">
        <v>23</v>
      </c>
      <c r="AE31" s="9" t="s">
        <v>1</v>
      </c>
      <c r="AF31" s="112"/>
      <c r="AG31" s="163"/>
      <c r="AH31" s="163"/>
      <c r="AI31" s="10"/>
      <c r="AJ31" s="128"/>
      <c r="AK31" s="37"/>
      <c r="AL31" s="11"/>
      <c r="AM31" s="112"/>
      <c r="AN31" s="169"/>
      <c r="AO31" s="169"/>
      <c r="AP31" s="10"/>
      <c r="AQ31" s="128"/>
      <c r="AR31" s="121"/>
      <c r="AS31" s="11"/>
      <c r="AT31" s="112"/>
      <c r="AU31" s="172">
        <v>108</v>
      </c>
      <c r="AV31" s="172">
        <v>101</v>
      </c>
      <c r="AW31" s="10">
        <f>SUM(AU31:AV31)</f>
        <v>209</v>
      </c>
      <c r="AX31" s="128">
        <v>15</v>
      </c>
      <c r="AY31" s="121">
        <v>16</v>
      </c>
      <c r="AZ31" s="11" t="s">
        <v>1</v>
      </c>
    </row>
    <row r="32" spans="1:52" ht="15.75" x14ac:dyDescent="0.25">
      <c r="A32" s="21">
        <v>23</v>
      </c>
      <c r="B32" s="76" t="s">
        <v>112</v>
      </c>
      <c r="C32" s="24" t="s">
        <v>111</v>
      </c>
      <c r="D32" s="30" t="s">
        <v>83</v>
      </c>
      <c r="E32" s="22">
        <v>2010</v>
      </c>
      <c r="F32" s="28">
        <v>54</v>
      </c>
      <c r="G32" s="29">
        <v>52</v>
      </c>
      <c r="H32" s="5"/>
      <c r="I32" s="19">
        <f t="shared" si="0"/>
        <v>43.5</v>
      </c>
      <c r="J32" s="14"/>
      <c r="K32" s="172">
        <v>148</v>
      </c>
      <c r="L32" s="8">
        <v>21</v>
      </c>
      <c r="M32" s="37">
        <v>5</v>
      </c>
      <c r="N32" s="9" t="s">
        <v>1</v>
      </c>
      <c r="O32" s="14"/>
      <c r="P32" s="64">
        <v>138</v>
      </c>
      <c r="Q32" s="8">
        <v>15</v>
      </c>
      <c r="R32" s="37">
        <v>10.5</v>
      </c>
      <c r="S32" s="9" t="s">
        <v>1</v>
      </c>
      <c r="T32" s="14"/>
      <c r="U32" s="172"/>
      <c r="V32" s="172"/>
      <c r="W32" s="10"/>
      <c r="X32" s="128"/>
      <c r="Y32" s="121"/>
      <c r="Z32" s="11"/>
      <c r="AA32" s="14"/>
      <c r="AB32" s="172">
        <v>124</v>
      </c>
      <c r="AC32" s="8">
        <v>16</v>
      </c>
      <c r="AD32" s="37">
        <v>10</v>
      </c>
      <c r="AE32" s="9" t="s">
        <v>1</v>
      </c>
      <c r="AF32" s="112"/>
      <c r="AG32" s="163"/>
      <c r="AH32" s="163"/>
      <c r="AI32" s="10"/>
      <c r="AJ32" s="128"/>
      <c r="AK32" s="37"/>
      <c r="AL32" s="11"/>
      <c r="AM32" s="112"/>
      <c r="AN32" s="169">
        <v>132</v>
      </c>
      <c r="AO32" s="169">
        <v>122</v>
      </c>
      <c r="AP32" s="10">
        <f>SUM(AN32:AO32)</f>
        <v>254</v>
      </c>
      <c r="AQ32" s="128">
        <v>13</v>
      </c>
      <c r="AR32" s="121">
        <v>18</v>
      </c>
      <c r="AS32" s="11" t="s">
        <v>1</v>
      </c>
      <c r="AT32" s="112"/>
      <c r="AU32" s="172"/>
      <c r="AV32" s="172"/>
      <c r="AW32" s="10"/>
      <c r="AX32" s="128"/>
      <c r="AY32" s="121"/>
      <c r="AZ32" s="11"/>
    </row>
    <row r="33" spans="1:52" ht="15.75" customHeight="1" x14ac:dyDescent="0.25">
      <c r="A33" s="21">
        <v>24</v>
      </c>
      <c r="B33" s="71" t="s">
        <v>103</v>
      </c>
      <c r="C33" s="24" t="s">
        <v>102</v>
      </c>
      <c r="D33" s="31" t="s">
        <v>104</v>
      </c>
      <c r="E33" s="74">
        <v>2011</v>
      </c>
      <c r="F33" s="28">
        <v>24.7</v>
      </c>
      <c r="G33" s="29">
        <v>22.2</v>
      </c>
      <c r="H33" s="5"/>
      <c r="I33" s="19">
        <f t="shared" si="0"/>
        <v>38.5</v>
      </c>
      <c r="J33" s="14"/>
      <c r="K33" s="42">
        <v>97</v>
      </c>
      <c r="L33" s="8">
        <v>14</v>
      </c>
      <c r="M33" s="37">
        <v>11.5</v>
      </c>
      <c r="N33" s="9" t="s">
        <v>1</v>
      </c>
      <c r="O33" s="14"/>
      <c r="P33" s="42"/>
      <c r="Q33" s="8"/>
      <c r="R33" s="37"/>
      <c r="S33" s="9"/>
      <c r="T33" s="14"/>
      <c r="U33" s="42"/>
      <c r="V33" s="42"/>
      <c r="W33" s="10"/>
      <c r="X33" s="128"/>
      <c r="Y33" s="37"/>
      <c r="Z33" s="90"/>
      <c r="AA33" s="14"/>
      <c r="AB33" s="42" t="s">
        <v>153</v>
      </c>
      <c r="AC33" s="8"/>
      <c r="AD33" s="37"/>
      <c r="AE33" s="9" t="s">
        <v>1</v>
      </c>
      <c r="AF33" s="112"/>
      <c r="AG33" s="163"/>
      <c r="AH33" s="163"/>
      <c r="AI33" s="10"/>
      <c r="AJ33" s="128"/>
      <c r="AK33" s="37"/>
      <c r="AL33" s="11"/>
      <c r="AM33" s="112"/>
      <c r="AN33" s="169"/>
      <c r="AO33" s="169"/>
      <c r="AP33" s="10"/>
      <c r="AQ33" s="128"/>
      <c r="AR33" s="37"/>
      <c r="AS33" s="11"/>
      <c r="AT33" s="112"/>
      <c r="AU33" s="172">
        <v>91</v>
      </c>
      <c r="AV33" s="172">
        <v>95</v>
      </c>
      <c r="AW33" s="10">
        <f>SUM(AU33:AV33)</f>
        <v>186</v>
      </c>
      <c r="AX33" s="128">
        <v>9</v>
      </c>
      <c r="AY33" s="121">
        <v>27</v>
      </c>
      <c r="AZ33" s="11" t="s">
        <v>1</v>
      </c>
    </row>
    <row r="34" spans="1:52" ht="15.75" customHeight="1" x14ac:dyDescent="0.25">
      <c r="A34" s="21">
        <v>25</v>
      </c>
      <c r="B34" s="85" t="s">
        <v>253</v>
      </c>
      <c r="C34" s="32" t="s">
        <v>254</v>
      </c>
      <c r="D34" s="31" t="s">
        <v>21</v>
      </c>
      <c r="E34" s="44">
        <v>2010</v>
      </c>
      <c r="F34" s="29">
        <v>23.5</v>
      </c>
      <c r="G34" s="46">
        <v>23.2</v>
      </c>
      <c r="H34" s="5"/>
      <c r="I34" s="19">
        <f t="shared" si="0"/>
        <v>37.5</v>
      </c>
      <c r="J34" s="14"/>
      <c r="K34" s="172"/>
      <c r="L34" s="155"/>
      <c r="M34" s="49"/>
      <c r="N34" s="11"/>
      <c r="O34" s="14"/>
      <c r="P34" s="172"/>
      <c r="Q34" s="155"/>
      <c r="R34" s="49"/>
      <c r="S34" s="11"/>
      <c r="T34" s="12"/>
      <c r="U34" s="172"/>
      <c r="V34" s="172"/>
      <c r="W34" s="10"/>
      <c r="X34" s="156"/>
      <c r="Y34" s="90"/>
      <c r="Z34" s="90"/>
      <c r="AA34" s="14"/>
      <c r="AB34" s="172">
        <v>97</v>
      </c>
      <c r="AC34" s="155">
        <v>12</v>
      </c>
      <c r="AD34" s="37">
        <v>13.5</v>
      </c>
      <c r="AE34" s="11" t="s">
        <v>1</v>
      </c>
      <c r="AF34" s="112"/>
      <c r="AG34" s="163"/>
      <c r="AH34" s="163"/>
      <c r="AI34" s="10"/>
      <c r="AJ34" s="128"/>
      <c r="AK34" s="37"/>
      <c r="AL34" s="11"/>
      <c r="AM34" s="112"/>
      <c r="AN34" s="169"/>
      <c r="AO34" s="169"/>
      <c r="AP34" s="10"/>
      <c r="AQ34" s="128"/>
      <c r="AR34" s="37"/>
      <c r="AS34" s="11"/>
      <c r="AT34" s="112"/>
      <c r="AU34" s="172">
        <v>96</v>
      </c>
      <c r="AV34" s="172">
        <v>93</v>
      </c>
      <c r="AW34" s="10">
        <f>SUM(AU34:AV34)</f>
        <v>189</v>
      </c>
      <c r="AX34" s="128">
        <v>10</v>
      </c>
      <c r="AY34" s="121">
        <v>24</v>
      </c>
      <c r="AZ34" s="11" t="s">
        <v>1</v>
      </c>
    </row>
    <row r="35" spans="1:52" ht="15.75" customHeight="1" x14ac:dyDescent="0.25">
      <c r="A35" s="21">
        <v>25</v>
      </c>
      <c r="B35" s="89" t="s">
        <v>203</v>
      </c>
      <c r="C35" s="57" t="s">
        <v>204</v>
      </c>
      <c r="D35" s="82" t="s">
        <v>177</v>
      </c>
      <c r="E35" s="57">
        <v>2010</v>
      </c>
      <c r="F35" s="29">
        <v>33.1</v>
      </c>
      <c r="G35" s="46">
        <v>27.9</v>
      </c>
      <c r="H35" s="5"/>
      <c r="I35" s="19">
        <f t="shared" si="0"/>
        <v>37</v>
      </c>
      <c r="J35" s="14"/>
      <c r="K35" s="42"/>
      <c r="L35" s="58"/>
      <c r="M35" s="37"/>
      <c r="N35" s="11"/>
      <c r="O35" s="14"/>
      <c r="P35" s="64">
        <v>110</v>
      </c>
      <c r="Q35" s="8">
        <v>13</v>
      </c>
      <c r="R35" s="37">
        <v>13</v>
      </c>
      <c r="S35" s="11" t="s">
        <v>1</v>
      </c>
      <c r="T35" s="14"/>
      <c r="U35" s="172"/>
      <c r="V35" s="172"/>
      <c r="W35" s="10"/>
      <c r="X35" s="128"/>
      <c r="Y35" s="37"/>
      <c r="Z35" s="11"/>
      <c r="AA35" s="14"/>
      <c r="AB35" s="42"/>
      <c r="AC35" s="58"/>
      <c r="AD35" s="37"/>
      <c r="AE35" s="11"/>
      <c r="AF35" s="112"/>
      <c r="AG35" s="163"/>
      <c r="AH35" s="163"/>
      <c r="AI35" s="10"/>
      <c r="AJ35" s="128"/>
      <c r="AK35" s="37"/>
      <c r="AL35" s="11"/>
      <c r="AM35" s="112"/>
      <c r="AN35" s="169">
        <v>104</v>
      </c>
      <c r="AO35" s="169">
        <v>95</v>
      </c>
      <c r="AP35" s="10">
        <f>SUM(AN35:AO35)</f>
        <v>199</v>
      </c>
      <c r="AQ35" s="128">
        <v>10</v>
      </c>
      <c r="AR35" s="121">
        <v>24</v>
      </c>
      <c r="AS35" s="11" t="s">
        <v>1</v>
      </c>
      <c r="AT35" s="112"/>
      <c r="AU35" s="172"/>
      <c r="AV35" s="172"/>
      <c r="AW35" s="10"/>
      <c r="AX35" s="128"/>
      <c r="AY35" s="121"/>
      <c r="AZ35" s="11"/>
    </row>
    <row r="36" spans="1:52" ht="15.75" customHeight="1" x14ac:dyDescent="0.25">
      <c r="A36" s="21">
        <v>25</v>
      </c>
      <c r="B36" s="85" t="s">
        <v>220</v>
      </c>
      <c r="C36" s="32" t="s">
        <v>221</v>
      </c>
      <c r="D36" s="31" t="s">
        <v>136</v>
      </c>
      <c r="E36" s="44">
        <v>2010</v>
      </c>
      <c r="F36" s="29">
        <v>28.7</v>
      </c>
      <c r="G36" s="46">
        <v>24.8</v>
      </c>
      <c r="H36" s="5"/>
      <c r="I36" s="19">
        <f t="shared" si="0"/>
        <v>33</v>
      </c>
      <c r="J36" s="14"/>
      <c r="K36" s="108"/>
      <c r="L36" s="180"/>
      <c r="M36" s="87"/>
      <c r="N36" s="109"/>
      <c r="O36" s="14"/>
      <c r="P36" s="91"/>
      <c r="Q36" s="58"/>
      <c r="R36" s="87"/>
      <c r="S36" s="109"/>
      <c r="T36" s="14"/>
      <c r="U36" s="42">
        <v>106</v>
      </c>
      <c r="V36" s="42">
        <v>104</v>
      </c>
      <c r="W36" s="10">
        <f>SUM(U36:V36)</f>
        <v>210</v>
      </c>
      <c r="X36" s="128">
        <v>15</v>
      </c>
      <c r="Y36" s="121">
        <v>16</v>
      </c>
      <c r="Z36" s="11" t="s">
        <v>1</v>
      </c>
      <c r="AA36" s="14"/>
      <c r="AB36" s="108"/>
      <c r="AC36" s="180"/>
      <c r="AD36" s="87"/>
      <c r="AE36" s="109"/>
      <c r="AF36" s="112"/>
      <c r="AG36" s="163"/>
      <c r="AH36" s="163"/>
      <c r="AI36" s="10"/>
      <c r="AJ36" s="128"/>
      <c r="AK36" s="37"/>
      <c r="AL36" s="11"/>
      <c r="AM36" s="112"/>
      <c r="AN36" s="169"/>
      <c r="AO36" s="169"/>
      <c r="AP36" s="10"/>
      <c r="AQ36" s="128"/>
      <c r="AR36" s="121"/>
      <c r="AS36" s="11"/>
      <c r="AT36" s="112"/>
      <c r="AU36" s="172">
        <v>112</v>
      </c>
      <c r="AV36" s="172">
        <v>91</v>
      </c>
      <c r="AW36" s="10">
        <f>SUM(AU36:AV36)</f>
        <v>203</v>
      </c>
      <c r="AX36" s="128">
        <v>14</v>
      </c>
      <c r="AY36" s="121">
        <v>17</v>
      </c>
      <c r="AZ36" s="11" t="s">
        <v>1</v>
      </c>
    </row>
    <row r="37" spans="1:52" ht="15.75" x14ac:dyDescent="0.25">
      <c r="A37" s="21">
        <v>28</v>
      </c>
      <c r="B37" s="71" t="s">
        <v>256</v>
      </c>
      <c r="C37" s="24" t="s">
        <v>108</v>
      </c>
      <c r="D37" s="31" t="s">
        <v>22</v>
      </c>
      <c r="E37" s="22">
        <v>2010</v>
      </c>
      <c r="F37" s="28">
        <v>32.799999999999997</v>
      </c>
      <c r="G37" s="46">
        <v>23.9</v>
      </c>
      <c r="H37" s="5"/>
      <c r="I37" s="19">
        <f t="shared" si="0"/>
        <v>27.5</v>
      </c>
      <c r="J37" s="14"/>
      <c r="K37" s="172">
        <v>89</v>
      </c>
      <c r="L37" s="8">
        <v>10</v>
      </c>
      <c r="M37" s="37">
        <v>16.5</v>
      </c>
      <c r="N37" s="11" t="s">
        <v>1</v>
      </c>
      <c r="O37" s="14"/>
      <c r="P37" s="64"/>
      <c r="Q37" s="8"/>
      <c r="R37" s="37"/>
      <c r="S37" s="11"/>
      <c r="T37" s="14"/>
      <c r="U37" s="172"/>
      <c r="V37" s="172"/>
      <c r="W37" s="10"/>
      <c r="X37" s="128"/>
      <c r="Y37" s="121"/>
      <c r="Z37" s="11"/>
      <c r="AA37" s="14"/>
      <c r="AB37" s="172">
        <v>102</v>
      </c>
      <c r="AC37" s="8">
        <v>15</v>
      </c>
      <c r="AD37" s="37">
        <v>11</v>
      </c>
      <c r="AE37" s="11" t="s">
        <v>1</v>
      </c>
      <c r="AF37" s="112"/>
      <c r="AG37" s="163"/>
      <c r="AH37" s="163"/>
      <c r="AI37" s="10"/>
      <c r="AJ37" s="128"/>
      <c r="AK37" s="37"/>
      <c r="AL37" s="11"/>
      <c r="AM37" s="112"/>
      <c r="AN37" s="169"/>
      <c r="AO37" s="169"/>
      <c r="AP37" s="10"/>
      <c r="AQ37" s="128"/>
      <c r="AR37" s="121"/>
      <c r="AS37" s="11"/>
      <c r="AT37" s="112"/>
      <c r="AU37" s="172"/>
      <c r="AV37" s="172"/>
      <c r="AW37" s="10"/>
      <c r="AX37" s="128"/>
      <c r="AY37" s="121"/>
      <c r="AZ37" s="11"/>
    </row>
    <row r="38" spans="1:52" ht="15.75" customHeight="1" x14ac:dyDescent="0.25">
      <c r="A38" s="21">
        <v>29</v>
      </c>
      <c r="B38" s="78" t="s">
        <v>149</v>
      </c>
      <c r="C38" s="32" t="s">
        <v>150</v>
      </c>
      <c r="D38" s="33" t="s">
        <v>20</v>
      </c>
      <c r="E38" s="44">
        <v>2010</v>
      </c>
      <c r="F38" s="29">
        <v>48</v>
      </c>
      <c r="G38" s="29">
        <v>43</v>
      </c>
      <c r="H38" s="5"/>
      <c r="I38" s="19">
        <f t="shared" si="0"/>
        <v>26</v>
      </c>
      <c r="J38" s="63"/>
      <c r="K38" s="42">
        <v>126</v>
      </c>
      <c r="L38" s="8">
        <v>20</v>
      </c>
      <c r="M38" s="37">
        <v>6</v>
      </c>
      <c r="N38" s="11" t="s">
        <v>1</v>
      </c>
      <c r="O38" s="63"/>
      <c r="P38" s="64"/>
      <c r="Q38" s="8"/>
      <c r="R38" s="49"/>
      <c r="S38" s="11"/>
      <c r="T38" s="14"/>
      <c r="U38" s="172"/>
      <c r="V38" s="172"/>
      <c r="W38" s="10"/>
      <c r="X38" s="156"/>
      <c r="Y38" s="148"/>
      <c r="Z38" s="148"/>
      <c r="AA38" s="178"/>
      <c r="AB38" s="42"/>
      <c r="AC38" s="8"/>
      <c r="AD38" s="37"/>
      <c r="AE38" s="11"/>
      <c r="AF38" s="112"/>
      <c r="AG38" s="163"/>
      <c r="AH38" s="163"/>
      <c r="AI38" s="10"/>
      <c r="AJ38" s="128"/>
      <c r="AK38" s="37"/>
      <c r="AL38" s="11"/>
      <c r="AM38" s="112"/>
      <c r="AN38" s="169">
        <v>109</v>
      </c>
      <c r="AO38" s="169">
        <v>104</v>
      </c>
      <c r="AP38" s="10">
        <f>SUM(AN38:AO38)</f>
        <v>213</v>
      </c>
      <c r="AQ38" s="128">
        <v>11</v>
      </c>
      <c r="AR38" s="121">
        <v>20</v>
      </c>
      <c r="AS38" s="11" t="s">
        <v>1</v>
      </c>
      <c r="AT38" s="112"/>
      <c r="AU38" s="172"/>
      <c r="AV38" s="172"/>
      <c r="AW38" s="10"/>
      <c r="AX38" s="128"/>
      <c r="AY38" s="121"/>
      <c r="AZ38" s="11"/>
    </row>
    <row r="39" spans="1:52" ht="15.75" x14ac:dyDescent="0.25">
      <c r="A39" s="21">
        <v>30</v>
      </c>
      <c r="B39" s="78" t="s">
        <v>147</v>
      </c>
      <c r="C39" s="43" t="s">
        <v>148</v>
      </c>
      <c r="D39" s="33" t="s">
        <v>126</v>
      </c>
      <c r="E39" s="44">
        <v>2010</v>
      </c>
      <c r="F39" s="46">
        <v>37</v>
      </c>
      <c r="G39" s="46">
        <v>37</v>
      </c>
      <c r="H39" s="5"/>
      <c r="I39" s="19">
        <f t="shared" si="0"/>
        <v>22.5</v>
      </c>
      <c r="J39" s="14"/>
      <c r="K39" s="42">
        <v>110</v>
      </c>
      <c r="L39" s="8">
        <v>17</v>
      </c>
      <c r="M39" s="37">
        <v>8.5</v>
      </c>
      <c r="N39" s="11" t="s">
        <v>1</v>
      </c>
      <c r="O39" s="14"/>
      <c r="P39" s="138">
        <v>105</v>
      </c>
      <c r="Q39" s="8">
        <v>12</v>
      </c>
      <c r="R39" s="37">
        <v>14</v>
      </c>
      <c r="S39" s="11" t="s">
        <v>1</v>
      </c>
      <c r="T39" s="14"/>
      <c r="U39" s="42"/>
      <c r="V39" s="42"/>
      <c r="W39" s="10"/>
      <c r="X39" s="128"/>
      <c r="Y39" s="121"/>
      <c r="Z39" s="90"/>
      <c r="AA39" s="14"/>
      <c r="AB39" s="42"/>
      <c r="AC39" s="8"/>
      <c r="AD39" s="37"/>
      <c r="AE39" s="11"/>
      <c r="AF39" s="112"/>
      <c r="AG39" s="163"/>
      <c r="AH39" s="163"/>
      <c r="AI39" s="10"/>
      <c r="AJ39" s="128"/>
      <c r="AK39" s="37"/>
      <c r="AL39" s="11"/>
      <c r="AM39" s="112"/>
      <c r="AN39" s="169"/>
      <c r="AO39" s="169"/>
      <c r="AP39" s="10"/>
      <c r="AQ39" s="128"/>
      <c r="AR39" s="37"/>
      <c r="AS39" s="11"/>
      <c r="AT39" s="112"/>
      <c r="AU39" s="172"/>
      <c r="AV39" s="172"/>
      <c r="AW39" s="10"/>
      <c r="AX39" s="128"/>
      <c r="AY39" s="37"/>
      <c r="AZ39" s="11"/>
    </row>
    <row r="40" spans="1:52" ht="15.75" x14ac:dyDescent="0.25">
      <c r="A40" s="21">
        <v>31</v>
      </c>
      <c r="B40" s="85" t="s">
        <v>272</v>
      </c>
      <c r="C40" s="32" t="s">
        <v>273</v>
      </c>
      <c r="D40" s="30" t="s">
        <v>28</v>
      </c>
      <c r="E40" s="175">
        <v>2011</v>
      </c>
      <c r="F40" s="29">
        <v>37</v>
      </c>
      <c r="G40" s="46"/>
      <c r="H40" s="5"/>
      <c r="I40" s="19">
        <f t="shared" si="0"/>
        <v>19</v>
      </c>
      <c r="J40" s="63"/>
      <c r="K40" s="172"/>
      <c r="L40" s="155"/>
      <c r="M40" s="49"/>
      <c r="N40" s="11"/>
      <c r="O40" s="63"/>
      <c r="P40" s="163"/>
      <c r="Q40" s="155"/>
      <c r="R40" s="49"/>
      <c r="S40" s="11"/>
      <c r="T40" s="12"/>
      <c r="U40" s="172"/>
      <c r="V40" s="172"/>
      <c r="W40" s="10"/>
      <c r="X40" s="156"/>
      <c r="Y40" s="90"/>
      <c r="Z40" s="90"/>
      <c r="AA40" s="178"/>
      <c r="AB40" s="172"/>
      <c r="AC40" s="155"/>
      <c r="AD40" s="49"/>
      <c r="AE40" s="11"/>
      <c r="AF40" s="112"/>
      <c r="AG40" s="163"/>
      <c r="AH40" s="163"/>
      <c r="AI40" s="10"/>
      <c r="AJ40" s="128"/>
      <c r="AK40" s="37"/>
      <c r="AL40" s="11"/>
      <c r="AM40" s="112"/>
      <c r="AN40" s="169">
        <v>118</v>
      </c>
      <c r="AO40" s="169">
        <v>106</v>
      </c>
      <c r="AP40" s="10">
        <f>SUM(AN40:AO40)</f>
        <v>224</v>
      </c>
      <c r="AQ40" s="128">
        <v>12</v>
      </c>
      <c r="AR40" s="121">
        <v>19</v>
      </c>
      <c r="AS40" s="11" t="s">
        <v>1</v>
      </c>
      <c r="AT40" s="112"/>
      <c r="AU40" s="172"/>
      <c r="AV40" s="172"/>
      <c r="AW40" s="10"/>
      <c r="AX40" s="128"/>
      <c r="AY40" s="121"/>
      <c r="AZ40" s="11"/>
    </row>
    <row r="41" spans="1:52" ht="15.75" x14ac:dyDescent="0.25">
      <c r="A41" s="21">
        <v>32</v>
      </c>
      <c r="B41" s="85" t="s">
        <v>178</v>
      </c>
      <c r="C41" s="32" t="s">
        <v>179</v>
      </c>
      <c r="D41" s="33" t="s">
        <v>56</v>
      </c>
      <c r="E41" s="44">
        <v>2012</v>
      </c>
      <c r="F41" s="46">
        <v>24.1</v>
      </c>
      <c r="G41" s="46">
        <v>20.2</v>
      </c>
      <c r="H41" s="5"/>
      <c r="I41" s="19">
        <f t="shared" si="0"/>
        <v>18.5</v>
      </c>
      <c r="J41" s="14"/>
      <c r="K41" s="172"/>
      <c r="L41" s="8"/>
      <c r="M41" s="49"/>
      <c r="N41" s="11"/>
      <c r="O41" s="14"/>
      <c r="P41" s="138"/>
      <c r="Q41" s="8"/>
      <c r="R41" s="49"/>
      <c r="S41" s="11"/>
      <c r="T41" s="12"/>
      <c r="U41" s="172"/>
      <c r="V41" s="172"/>
      <c r="W41" s="10"/>
      <c r="X41" s="156"/>
      <c r="Y41" s="90"/>
      <c r="Z41" s="90"/>
      <c r="AA41" s="14"/>
      <c r="AB41" s="172"/>
      <c r="AC41" s="8"/>
      <c r="AD41" s="49"/>
      <c r="AE41" s="11"/>
      <c r="AF41" s="112"/>
      <c r="AG41" s="163">
        <v>82</v>
      </c>
      <c r="AH41" s="163">
        <v>94</v>
      </c>
      <c r="AI41" s="10">
        <f>SUM(AG41:AH41)</f>
        <v>176</v>
      </c>
      <c r="AJ41" s="128">
        <v>11</v>
      </c>
      <c r="AK41" s="121">
        <v>18.5</v>
      </c>
      <c r="AL41" s="11" t="s">
        <v>1</v>
      </c>
      <c r="AM41" s="112"/>
      <c r="AN41" s="169"/>
      <c r="AO41" s="169"/>
      <c r="AP41" s="10"/>
      <c r="AQ41" s="128"/>
      <c r="AR41" s="37"/>
      <c r="AS41" s="11"/>
      <c r="AT41" s="112"/>
      <c r="AU41" s="172"/>
      <c r="AV41" s="172"/>
      <c r="AW41" s="10"/>
      <c r="AX41" s="128"/>
      <c r="AY41" s="37"/>
      <c r="AZ41" s="11"/>
    </row>
    <row r="42" spans="1:52" ht="15.75" x14ac:dyDescent="0.25">
      <c r="A42" s="21">
        <v>32</v>
      </c>
      <c r="B42" s="85" t="s">
        <v>242</v>
      </c>
      <c r="C42" s="43" t="s">
        <v>25</v>
      </c>
      <c r="D42" s="31" t="s">
        <v>251</v>
      </c>
      <c r="E42" s="44">
        <v>2012</v>
      </c>
      <c r="F42" s="46">
        <v>24</v>
      </c>
      <c r="G42" s="46">
        <v>24</v>
      </c>
      <c r="H42" s="5"/>
      <c r="I42" s="19">
        <f t="shared" si="0"/>
        <v>18.5</v>
      </c>
      <c r="J42" s="63"/>
      <c r="K42" s="172"/>
      <c r="L42" s="8"/>
      <c r="M42" s="49"/>
      <c r="N42" s="11"/>
      <c r="O42" s="129"/>
      <c r="P42" s="172"/>
      <c r="Q42" s="8"/>
      <c r="R42" s="49"/>
      <c r="S42" s="11"/>
      <c r="T42" s="12"/>
      <c r="U42" s="172"/>
      <c r="V42" s="172"/>
      <c r="W42" s="10"/>
      <c r="X42" s="156"/>
      <c r="Y42" s="90"/>
      <c r="Z42" s="90"/>
      <c r="AA42" s="178"/>
      <c r="AB42" s="172"/>
      <c r="AC42" s="8"/>
      <c r="AD42" s="49"/>
      <c r="AE42" s="11"/>
      <c r="AF42" s="112"/>
      <c r="AG42" s="169">
        <v>90</v>
      </c>
      <c r="AH42" s="169">
        <v>86</v>
      </c>
      <c r="AI42" s="10">
        <f>SUM(AG42:AH42)</f>
        <v>176</v>
      </c>
      <c r="AJ42" s="128">
        <v>11</v>
      </c>
      <c r="AK42" s="121">
        <v>18.5</v>
      </c>
      <c r="AL42" s="11" t="s">
        <v>1</v>
      </c>
      <c r="AM42" s="112"/>
      <c r="AN42" s="169"/>
      <c r="AO42" s="169"/>
      <c r="AP42" s="10"/>
      <c r="AQ42" s="128"/>
      <c r="AR42" s="37"/>
      <c r="AS42" s="11"/>
      <c r="AT42" s="112"/>
      <c r="AU42" s="172"/>
      <c r="AV42" s="172"/>
      <c r="AW42" s="10"/>
      <c r="AX42" s="128"/>
      <c r="AY42" s="37"/>
      <c r="AZ42" s="11"/>
    </row>
    <row r="43" spans="1:52" ht="15.75" x14ac:dyDescent="0.25">
      <c r="A43" s="21">
        <v>32</v>
      </c>
      <c r="B43" s="174" t="s">
        <v>175</v>
      </c>
      <c r="C43" s="32" t="s">
        <v>176</v>
      </c>
      <c r="D43" s="33" t="s">
        <v>177</v>
      </c>
      <c r="E43" s="44">
        <v>2012</v>
      </c>
      <c r="F43" s="29">
        <v>22.4</v>
      </c>
      <c r="G43" s="46">
        <v>20.9</v>
      </c>
      <c r="H43" s="5"/>
      <c r="I43" s="19">
        <f t="shared" si="0"/>
        <v>18.5</v>
      </c>
      <c r="J43" s="14"/>
      <c r="K43" s="172"/>
      <c r="L43" s="155"/>
      <c r="M43" s="49"/>
      <c r="N43" s="11"/>
      <c r="O43" s="14"/>
      <c r="P43" s="172"/>
      <c r="Q43" s="155"/>
      <c r="R43" s="49"/>
      <c r="S43" s="11"/>
      <c r="T43" s="12"/>
      <c r="U43" s="172"/>
      <c r="V43" s="172"/>
      <c r="W43" s="10"/>
      <c r="X43" s="156"/>
      <c r="Y43" s="90"/>
      <c r="Z43" s="90"/>
      <c r="AA43" s="14"/>
      <c r="AB43" s="172"/>
      <c r="AC43" s="155"/>
      <c r="AD43" s="49"/>
      <c r="AE43" s="11"/>
      <c r="AF43" s="112"/>
      <c r="AG43" s="163">
        <v>89</v>
      </c>
      <c r="AH43" s="163">
        <v>87</v>
      </c>
      <c r="AI43" s="10">
        <f>SUM(AG43:AH43)</f>
        <v>176</v>
      </c>
      <c r="AJ43" s="128">
        <v>11</v>
      </c>
      <c r="AK43" s="121">
        <v>18.5</v>
      </c>
      <c r="AL43" s="11" t="s">
        <v>1</v>
      </c>
      <c r="AM43" s="112"/>
      <c r="AN43" s="169"/>
      <c r="AO43" s="169"/>
      <c r="AP43" s="10"/>
      <c r="AQ43" s="128"/>
      <c r="AR43" s="37"/>
      <c r="AS43" s="11"/>
      <c r="AT43" s="112"/>
      <c r="AU43" s="172"/>
      <c r="AV43" s="172"/>
      <c r="AW43" s="10"/>
      <c r="AX43" s="128"/>
      <c r="AY43" s="37"/>
      <c r="AZ43" s="11"/>
    </row>
    <row r="44" spans="1:52" ht="15.75" x14ac:dyDescent="0.25">
      <c r="A44" s="21">
        <v>35</v>
      </c>
      <c r="B44" s="85" t="s">
        <v>181</v>
      </c>
      <c r="C44" s="32" t="s">
        <v>182</v>
      </c>
      <c r="D44" s="30" t="s">
        <v>183</v>
      </c>
      <c r="E44" s="75">
        <v>2011</v>
      </c>
      <c r="F44" s="84">
        <v>25.5</v>
      </c>
      <c r="G44" s="46"/>
      <c r="H44" s="5"/>
      <c r="I44" s="19">
        <f t="shared" si="0"/>
        <v>15</v>
      </c>
      <c r="J44" s="129"/>
      <c r="K44" s="42"/>
      <c r="L44" s="58"/>
      <c r="M44" s="37"/>
      <c r="N44" s="11"/>
      <c r="O44" s="14"/>
      <c r="P44" s="172">
        <v>104</v>
      </c>
      <c r="Q44" s="8">
        <v>11</v>
      </c>
      <c r="R44" s="37">
        <v>15</v>
      </c>
      <c r="S44" s="11" t="s">
        <v>1</v>
      </c>
      <c r="T44" s="14"/>
      <c r="U44" s="42"/>
      <c r="V44" s="42"/>
      <c r="W44" s="10"/>
      <c r="X44" s="128"/>
      <c r="Y44" s="37"/>
      <c r="Z44" s="11"/>
      <c r="AA44" s="179"/>
      <c r="AB44" s="42"/>
      <c r="AC44" s="58"/>
      <c r="AD44" s="37"/>
      <c r="AE44" s="11"/>
      <c r="AF44" s="112"/>
      <c r="AG44" s="163"/>
      <c r="AH44" s="163"/>
      <c r="AI44" s="10"/>
      <c r="AJ44" s="128"/>
      <c r="AK44" s="37"/>
      <c r="AL44" s="11"/>
      <c r="AM44" s="112"/>
      <c r="AN44" s="169"/>
      <c r="AO44" s="169"/>
      <c r="AP44" s="10"/>
      <c r="AQ44" s="128"/>
      <c r="AR44" s="37"/>
      <c r="AS44" s="11"/>
      <c r="AT44" s="112"/>
      <c r="AU44" s="172"/>
      <c r="AV44" s="172"/>
      <c r="AW44" s="10"/>
      <c r="AX44" s="128"/>
      <c r="AY44" s="37"/>
      <c r="AZ44" s="11"/>
    </row>
    <row r="45" spans="1:52" ht="15.75" x14ac:dyDescent="0.25">
      <c r="A45" s="21">
        <v>36</v>
      </c>
      <c r="B45" s="85" t="s">
        <v>185</v>
      </c>
      <c r="C45" s="32" t="s">
        <v>186</v>
      </c>
      <c r="D45" s="30" t="s">
        <v>75</v>
      </c>
      <c r="E45" s="75">
        <v>2011</v>
      </c>
      <c r="F45" s="29">
        <v>52</v>
      </c>
      <c r="G45" s="46"/>
      <c r="H45" s="5"/>
      <c r="I45" s="19">
        <f t="shared" si="0"/>
        <v>12</v>
      </c>
      <c r="J45" s="14"/>
      <c r="K45" s="42"/>
      <c r="L45" s="8"/>
      <c r="M45" s="49"/>
      <c r="N45" s="11"/>
      <c r="O45" s="14"/>
      <c r="P45" s="172">
        <v>130</v>
      </c>
      <c r="Q45" s="8">
        <v>14</v>
      </c>
      <c r="R45" s="37">
        <v>12</v>
      </c>
      <c r="S45" s="11" t="s">
        <v>1</v>
      </c>
      <c r="T45" s="14"/>
      <c r="U45" s="42"/>
      <c r="V45" s="42"/>
      <c r="W45" s="10"/>
      <c r="X45" s="128"/>
      <c r="Y45" s="37"/>
      <c r="Z45" s="11"/>
      <c r="AA45" s="14"/>
      <c r="AB45" s="42"/>
      <c r="AC45" s="8"/>
      <c r="AD45" s="49"/>
      <c r="AE45" s="11"/>
      <c r="AF45" s="112"/>
      <c r="AG45" s="172"/>
      <c r="AH45" s="172"/>
      <c r="AI45" s="10"/>
      <c r="AJ45" s="128"/>
      <c r="AK45" s="37"/>
      <c r="AL45" s="11"/>
      <c r="AM45" s="112"/>
      <c r="AN45" s="172"/>
      <c r="AO45" s="172"/>
      <c r="AP45" s="10"/>
      <c r="AQ45" s="128"/>
      <c r="AR45" s="121"/>
      <c r="AS45" s="11"/>
      <c r="AT45" s="112"/>
      <c r="AU45" s="172"/>
      <c r="AV45" s="172"/>
      <c r="AW45" s="10"/>
      <c r="AX45" s="128"/>
      <c r="AY45" s="121"/>
      <c r="AZ45" s="11"/>
    </row>
    <row r="46" spans="1:52" ht="15.75" x14ac:dyDescent="0.25">
      <c r="A46" s="21">
        <v>36</v>
      </c>
      <c r="B46" s="77" t="s">
        <v>152</v>
      </c>
      <c r="C46" s="24" t="s">
        <v>151</v>
      </c>
      <c r="D46" s="30" t="s">
        <v>47</v>
      </c>
      <c r="E46" s="74">
        <v>2011</v>
      </c>
      <c r="F46" s="28">
        <v>54</v>
      </c>
      <c r="G46" s="29">
        <v>54</v>
      </c>
      <c r="H46" s="5"/>
      <c r="I46" s="19">
        <f t="shared" si="0"/>
        <v>12</v>
      </c>
      <c r="J46" s="129"/>
      <c r="K46" s="42">
        <v>159</v>
      </c>
      <c r="L46" s="8">
        <v>23</v>
      </c>
      <c r="M46" s="37">
        <v>3</v>
      </c>
      <c r="N46" s="11" t="s">
        <v>1</v>
      </c>
      <c r="O46" s="14"/>
      <c r="P46" s="172">
        <v>148</v>
      </c>
      <c r="Q46" s="8">
        <v>17</v>
      </c>
      <c r="R46" s="37">
        <v>9</v>
      </c>
      <c r="S46" s="11" t="s">
        <v>1</v>
      </c>
      <c r="T46" s="14"/>
      <c r="U46" s="42"/>
      <c r="V46" s="42"/>
      <c r="W46" s="10"/>
      <c r="X46" s="128"/>
      <c r="Y46" s="37"/>
      <c r="Z46" s="11"/>
      <c r="AA46" s="179"/>
      <c r="AB46" s="42"/>
      <c r="AC46" s="8"/>
      <c r="AD46" s="37"/>
      <c r="AE46" s="11"/>
      <c r="AF46" s="112"/>
      <c r="AG46" s="163"/>
      <c r="AH46" s="163"/>
      <c r="AI46" s="10"/>
      <c r="AJ46" s="128"/>
      <c r="AK46" s="37"/>
      <c r="AL46" s="11"/>
      <c r="AM46" s="112"/>
      <c r="AN46" s="169"/>
      <c r="AO46" s="169"/>
      <c r="AP46" s="10"/>
      <c r="AQ46" s="128"/>
      <c r="AR46" s="121"/>
      <c r="AS46" s="11"/>
      <c r="AT46" s="112"/>
      <c r="AU46" s="172"/>
      <c r="AV46" s="172"/>
      <c r="AW46" s="10"/>
      <c r="AX46" s="128"/>
      <c r="AY46" s="121"/>
      <c r="AZ46" s="11"/>
    </row>
    <row r="47" spans="1:52" ht="15.75" x14ac:dyDescent="0.25">
      <c r="A47" s="21">
        <v>38</v>
      </c>
      <c r="B47" s="85" t="s">
        <v>184</v>
      </c>
      <c r="C47" s="43" t="s">
        <v>59</v>
      </c>
      <c r="D47" s="30" t="s">
        <v>177</v>
      </c>
      <c r="E47" s="44">
        <v>2010</v>
      </c>
      <c r="F47" s="46">
        <v>45</v>
      </c>
      <c r="G47" s="29"/>
      <c r="H47" s="5"/>
      <c r="I47" s="19">
        <f t="shared" si="0"/>
        <v>10.5</v>
      </c>
      <c r="J47" s="14"/>
      <c r="K47" s="90"/>
      <c r="L47" s="90"/>
      <c r="M47" s="90"/>
      <c r="N47" s="90"/>
      <c r="O47" s="14"/>
      <c r="P47" s="172">
        <v>138</v>
      </c>
      <c r="Q47" s="8">
        <v>15</v>
      </c>
      <c r="R47" s="37">
        <v>10.5</v>
      </c>
      <c r="S47" s="11" t="s">
        <v>1</v>
      </c>
      <c r="T47" s="14"/>
      <c r="U47" s="42"/>
      <c r="V47" s="42"/>
      <c r="W47" s="10"/>
      <c r="X47" s="173"/>
      <c r="Y47" s="90"/>
      <c r="Z47" s="90"/>
      <c r="AA47" s="14"/>
      <c r="AB47" s="90"/>
      <c r="AC47" s="90"/>
      <c r="AD47" s="90"/>
      <c r="AE47" s="90"/>
      <c r="AF47" s="112"/>
      <c r="AG47" s="169"/>
      <c r="AH47" s="169"/>
      <c r="AI47" s="10"/>
      <c r="AJ47" s="128"/>
      <c r="AK47" s="37"/>
      <c r="AL47" s="11"/>
      <c r="AM47" s="112"/>
      <c r="AN47" s="169"/>
      <c r="AO47" s="169"/>
      <c r="AP47" s="10"/>
      <c r="AQ47" s="128"/>
      <c r="AR47" s="37"/>
      <c r="AS47" s="11"/>
      <c r="AT47" s="112"/>
      <c r="AU47" s="172"/>
      <c r="AV47" s="172"/>
      <c r="AW47" s="10"/>
      <c r="AX47" s="128"/>
      <c r="AY47" s="37"/>
      <c r="AZ47" s="11"/>
    </row>
    <row r="48" spans="1:52" ht="15.75" x14ac:dyDescent="0.25">
      <c r="A48" s="21">
        <v>39</v>
      </c>
      <c r="B48" s="76" t="s">
        <v>110</v>
      </c>
      <c r="C48" s="32" t="s">
        <v>109</v>
      </c>
      <c r="D48" s="30" t="s">
        <v>20</v>
      </c>
      <c r="E48" s="75">
        <v>2011</v>
      </c>
      <c r="F48" s="29">
        <v>54</v>
      </c>
      <c r="G48" s="29"/>
      <c r="H48" s="5"/>
      <c r="I48" s="19">
        <f t="shared" si="0"/>
        <v>4</v>
      </c>
      <c r="J48" s="129"/>
      <c r="K48" s="172">
        <v>156</v>
      </c>
      <c r="L48" s="8">
        <v>22</v>
      </c>
      <c r="M48" s="37">
        <v>4</v>
      </c>
      <c r="N48" s="11" t="s">
        <v>1</v>
      </c>
      <c r="O48" s="14"/>
      <c r="P48" s="172"/>
      <c r="Q48" s="8"/>
      <c r="R48" s="49"/>
      <c r="S48" s="11"/>
      <c r="T48" s="14"/>
      <c r="U48" s="172"/>
      <c r="V48" s="172"/>
      <c r="W48" s="10"/>
      <c r="X48" s="156"/>
      <c r="Y48" s="148"/>
      <c r="Z48" s="148"/>
      <c r="AA48" s="179"/>
      <c r="AB48" s="172"/>
      <c r="AC48" s="8"/>
      <c r="AD48" s="37"/>
      <c r="AE48" s="11"/>
      <c r="AF48" s="112"/>
      <c r="AG48" s="172"/>
      <c r="AH48" s="172"/>
      <c r="AI48" s="10"/>
      <c r="AJ48" s="128"/>
      <c r="AK48" s="37"/>
      <c r="AL48" s="11"/>
      <c r="AM48" s="112"/>
      <c r="AN48" s="172"/>
      <c r="AO48" s="172"/>
      <c r="AP48" s="10"/>
      <c r="AQ48" s="128"/>
      <c r="AR48" s="37"/>
      <c r="AS48" s="11"/>
      <c r="AT48" s="112"/>
      <c r="AU48" s="172"/>
      <c r="AV48" s="172"/>
      <c r="AW48" s="10"/>
      <c r="AX48" s="128"/>
      <c r="AY48" s="37"/>
      <c r="AZ48" s="11"/>
    </row>
    <row r="49" spans="35:49" x14ac:dyDescent="0.25">
      <c r="AI49" s="10"/>
      <c r="AP49" s="10"/>
      <c r="AW49" s="10"/>
    </row>
  </sheetData>
  <sortState xmlns:xlrd2="http://schemas.microsoft.com/office/spreadsheetml/2017/richdata2" ref="B10:AZ48">
    <sortCondition descending="1" ref="I10:I48"/>
  </sortState>
  <mergeCells count="62">
    <mergeCell ref="AU4:AZ4"/>
    <mergeCell ref="AU5:AZ5"/>
    <mergeCell ref="AU6:AZ6"/>
    <mergeCell ref="AU7:AU9"/>
    <mergeCell ref="AV7:AV9"/>
    <mergeCell ref="AW7:AW9"/>
    <mergeCell ref="AX7:AX9"/>
    <mergeCell ref="AY7:AZ9"/>
    <mergeCell ref="AG7:AG9"/>
    <mergeCell ref="AH7:AH9"/>
    <mergeCell ref="AI7:AI9"/>
    <mergeCell ref="AG4:AL4"/>
    <mergeCell ref="AG5:AL5"/>
    <mergeCell ref="AG6:AL6"/>
    <mergeCell ref="AJ7:AJ9"/>
    <mergeCell ref="AK7:AL9"/>
    <mergeCell ref="U7:U9"/>
    <mergeCell ref="V7:V9"/>
    <mergeCell ref="U4:Z4"/>
    <mergeCell ref="U5:Z5"/>
    <mergeCell ref="U6:Z6"/>
    <mergeCell ref="W7:W9"/>
    <mergeCell ref="X7:X9"/>
    <mergeCell ref="Y7:Z9"/>
    <mergeCell ref="M7:N9"/>
    <mergeCell ref="L7:L9"/>
    <mergeCell ref="K7:K9"/>
    <mergeCell ref="K4:N4"/>
    <mergeCell ref="B5:C5"/>
    <mergeCell ref="K5:N5"/>
    <mergeCell ref="A1:I4"/>
    <mergeCell ref="K1:N2"/>
    <mergeCell ref="K6:N6"/>
    <mergeCell ref="I7:I9"/>
    <mergeCell ref="B8:B9"/>
    <mergeCell ref="C8:C9"/>
    <mergeCell ref="D8:D9"/>
    <mergeCell ref="E8:E9"/>
    <mergeCell ref="F8:F9"/>
    <mergeCell ref="G8:G9"/>
    <mergeCell ref="P1:S2"/>
    <mergeCell ref="P4:S4"/>
    <mergeCell ref="P5:S5"/>
    <mergeCell ref="P6:S6"/>
    <mergeCell ref="P7:P9"/>
    <mergeCell ref="Q7:Q9"/>
    <mergeCell ref="R7:S9"/>
    <mergeCell ref="AB1:AE2"/>
    <mergeCell ref="AB4:AE4"/>
    <mergeCell ref="AB5:AE5"/>
    <mergeCell ref="AB6:AE6"/>
    <mergeCell ref="AB7:AB9"/>
    <mergeCell ref="AC7:AC9"/>
    <mergeCell ref="AD7:AE9"/>
    <mergeCell ref="AN4:AS4"/>
    <mergeCell ref="AN5:AS5"/>
    <mergeCell ref="AN6:AS6"/>
    <mergeCell ref="AN7:AN9"/>
    <mergeCell ref="AO7:AO9"/>
    <mergeCell ref="AP7:AP9"/>
    <mergeCell ref="AQ7:AQ9"/>
    <mergeCell ref="AR7:AS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N13"/>
  <sheetViews>
    <sheetView workbookViewId="0">
      <selection activeCell="B10" sqref="B10:F10"/>
    </sheetView>
  </sheetViews>
  <sheetFormatPr baseColWidth="10" defaultRowHeight="15" x14ac:dyDescent="0.25"/>
  <cols>
    <col min="1" max="1" width="3" style="20" bestFit="1" customWidth="1"/>
    <col min="2" max="2" width="16" style="20" customWidth="1"/>
    <col min="3" max="3" width="10.7109375" style="20" customWidth="1"/>
    <col min="4" max="4" width="19.140625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6384" width="11.42578125" style="1"/>
  </cols>
  <sheetData>
    <row r="1" spans="1:14" ht="15.75" customHeight="1" thickTop="1" x14ac:dyDescent="0.25">
      <c r="A1" s="234"/>
      <c r="B1" s="252"/>
      <c r="C1" s="252"/>
      <c r="D1" s="252"/>
      <c r="E1" s="252"/>
      <c r="F1" s="252"/>
      <c r="G1" s="252"/>
      <c r="H1" s="252"/>
      <c r="I1" s="253"/>
      <c r="K1" s="217"/>
      <c r="L1" s="217"/>
      <c r="M1" s="217"/>
      <c r="N1" s="217"/>
    </row>
    <row r="2" spans="1:14" x14ac:dyDescent="0.25">
      <c r="A2" s="254"/>
      <c r="B2" s="255"/>
      <c r="C2" s="255"/>
      <c r="D2" s="255"/>
      <c r="E2" s="255"/>
      <c r="F2" s="255"/>
      <c r="G2" s="255"/>
      <c r="H2" s="255"/>
      <c r="I2" s="256"/>
      <c r="K2" s="217"/>
      <c r="L2" s="217"/>
      <c r="M2" s="217"/>
      <c r="N2" s="217"/>
    </row>
    <row r="3" spans="1:14" x14ac:dyDescent="0.25">
      <c r="A3" s="254"/>
      <c r="B3" s="255"/>
      <c r="C3" s="255"/>
      <c r="D3" s="255"/>
      <c r="E3" s="255"/>
      <c r="F3" s="255"/>
      <c r="G3" s="255"/>
      <c r="H3" s="255"/>
      <c r="I3" s="256"/>
    </row>
    <row r="4" spans="1:14" ht="15.75" thickBot="1" x14ac:dyDescent="0.3">
      <c r="A4" s="257"/>
      <c r="B4" s="258"/>
      <c r="C4" s="258"/>
      <c r="D4" s="258"/>
      <c r="E4" s="258"/>
      <c r="F4" s="258"/>
      <c r="G4" s="258"/>
      <c r="H4" s="258"/>
      <c r="I4" s="259"/>
      <c r="K4" s="218" t="s">
        <v>66</v>
      </c>
      <c r="L4" s="219"/>
      <c r="M4" s="219"/>
      <c r="N4" s="220"/>
    </row>
    <row r="5" spans="1:14" ht="16.5" thickTop="1" x14ac:dyDescent="0.25">
      <c r="B5" s="232" t="s">
        <v>69</v>
      </c>
      <c r="C5" s="233"/>
      <c r="H5" s="5"/>
      <c r="I5" s="15" t="s">
        <v>3</v>
      </c>
      <c r="J5" s="17"/>
      <c r="K5" s="203" t="s">
        <v>68</v>
      </c>
      <c r="L5" s="204"/>
      <c r="M5" s="204"/>
      <c r="N5" s="205"/>
    </row>
    <row r="6" spans="1:14" x14ac:dyDescent="0.25">
      <c r="D6" s="45" t="s">
        <v>61</v>
      </c>
      <c r="H6" s="5"/>
      <c r="I6" s="16" t="s">
        <v>7</v>
      </c>
      <c r="J6" s="18"/>
      <c r="K6" s="206" t="s">
        <v>67</v>
      </c>
      <c r="L6" s="221"/>
      <c r="M6" s="221"/>
      <c r="N6" s="222"/>
    </row>
    <row r="7" spans="1:14" ht="13.5" customHeight="1" x14ac:dyDescent="0.55000000000000004">
      <c r="D7" s="59" t="s">
        <v>60</v>
      </c>
      <c r="E7" s="23" t="s">
        <v>17</v>
      </c>
      <c r="G7" s="27"/>
      <c r="H7" s="6"/>
      <c r="I7" s="243" t="s">
        <v>5</v>
      </c>
      <c r="J7" s="13"/>
      <c r="K7" s="223" t="s">
        <v>24</v>
      </c>
      <c r="L7" s="223" t="s">
        <v>4</v>
      </c>
      <c r="M7" s="226" t="s">
        <v>35</v>
      </c>
      <c r="N7" s="227"/>
    </row>
    <row r="8" spans="1:14" ht="15.75" customHeight="1" x14ac:dyDescent="0.25">
      <c r="B8" s="246" t="s">
        <v>11</v>
      </c>
      <c r="C8" s="246" t="s">
        <v>12</v>
      </c>
      <c r="D8" s="246" t="s">
        <v>14</v>
      </c>
      <c r="E8" s="246" t="s">
        <v>13</v>
      </c>
      <c r="F8" s="248" t="s">
        <v>15</v>
      </c>
      <c r="G8" s="250" t="s">
        <v>16</v>
      </c>
      <c r="H8" s="7"/>
      <c r="I8" s="260"/>
      <c r="J8" s="14"/>
      <c r="K8" s="224"/>
      <c r="L8" s="224"/>
      <c r="M8" s="228"/>
      <c r="N8" s="229"/>
    </row>
    <row r="9" spans="1:14" ht="15" customHeight="1" x14ac:dyDescent="0.25">
      <c r="B9" s="247"/>
      <c r="C9" s="247"/>
      <c r="D9" s="247"/>
      <c r="E9" s="247"/>
      <c r="F9" s="249"/>
      <c r="G9" s="251"/>
      <c r="H9" s="7"/>
      <c r="I9" s="260"/>
      <c r="J9" s="14"/>
      <c r="K9" s="225"/>
      <c r="L9" s="225"/>
      <c r="M9" s="230"/>
      <c r="N9" s="231"/>
    </row>
    <row r="10" spans="1:14" ht="15" customHeight="1" x14ac:dyDescent="0.25">
      <c r="A10" s="21">
        <v>1</v>
      </c>
      <c r="B10" s="67" t="s">
        <v>71</v>
      </c>
      <c r="C10" s="24" t="s">
        <v>72</v>
      </c>
      <c r="D10" s="66" t="s">
        <v>70</v>
      </c>
      <c r="E10" s="22">
        <v>2010</v>
      </c>
      <c r="F10" s="28">
        <v>21.8</v>
      </c>
      <c r="G10" s="40"/>
      <c r="H10" s="5"/>
      <c r="I10" s="19">
        <f>SUM(M10)</f>
        <v>0</v>
      </c>
      <c r="J10" s="12"/>
      <c r="K10" s="10"/>
      <c r="L10" s="8" t="s">
        <v>167</v>
      </c>
      <c r="M10" s="37"/>
      <c r="N10" s="9"/>
    </row>
    <row r="11" spans="1:14" ht="15.75" customHeight="1" x14ac:dyDescent="0.25">
      <c r="A11" s="21">
        <v>2</v>
      </c>
      <c r="B11" s="24"/>
      <c r="C11" s="24"/>
      <c r="D11" s="24"/>
      <c r="E11" s="22"/>
      <c r="F11" s="28"/>
      <c r="G11" s="29"/>
      <c r="H11" s="5"/>
      <c r="I11" s="19"/>
      <c r="J11" s="12"/>
      <c r="K11" s="10"/>
      <c r="L11" s="8"/>
      <c r="M11" s="37"/>
      <c r="N11" s="9"/>
    </row>
    <row r="12" spans="1:14" ht="15.75" x14ac:dyDescent="0.25">
      <c r="A12" s="21">
        <v>3</v>
      </c>
      <c r="B12" s="24"/>
      <c r="C12" s="24"/>
      <c r="D12" s="24"/>
      <c r="E12" s="22"/>
      <c r="F12" s="28"/>
      <c r="G12" s="29"/>
      <c r="H12" s="5"/>
      <c r="I12" s="19"/>
      <c r="J12" s="12"/>
      <c r="K12" s="10"/>
      <c r="L12" s="8"/>
      <c r="M12" s="37"/>
      <c r="N12" s="9"/>
    </row>
    <row r="13" spans="1:14" ht="15.75" x14ac:dyDescent="0.25">
      <c r="A13" s="21">
        <v>4</v>
      </c>
      <c r="B13" s="24"/>
      <c r="C13" s="24"/>
      <c r="D13" s="24"/>
      <c r="E13" s="22"/>
      <c r="F13" s="28"/>
      <c r="G13" s="46"/>
      <c r="H13" s="5"/>
      <c r="I13" s="19"/>
      <c r="J13" s="12"/>
      <c r="K13" s="10"/>
      <c r="L13" s="8"/>
      <c r="M13" s="37"/>
      <c r="N13" s="11"/>
    </row>
  </sheetData>
  <mergeCells count="16">
    <mergeCell ref="K1:N2"/>
    <mergeCell ref="K4:N4"/>
    <mergeCell ref="K5:N5"/>
    <mergeCell ref="K6:N6"/>
    <mergeCell ref="K7:K9"/>
    <mergeCell ref="L7:L9"/>
    <mergeCell ref="M7:N9"/>
    <mergeCell ref="B5:C5"/>
    <mergeCell ref="A1:I4"/>
    <mergeCell ref="B8:B9"/>
    <mergeCell ref="C8:C9"/>
    <mergeCell ref="D8:D9"/>
    <mergeCell ref="E8:E9"/>
    <mergeCell ref="F8:F9"/>
    <mergeCell ref="G8:G9"/>
    <mergeCell ref="I7:I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AZ22"/>
  <sheetViews>
    <sheetView workbookViewId="0">
      <pane xSplit="9585" topLeftCell="AM1"/>
      <selection activeCell="B6" sqref="B6"/>
      <selection pane="topRight" activeCell="J1" sqref="J1:J1048576"/>
    </sheetView>
  </sheetViews>
  <sheetFormatPr baseColWidth="10" defaultRowHeight="15" x14ac:dyDescent="0.25"/>
  <cols>
    <col min="1" max="1" width="3" style="65" bestFit="1" customWidth="1"/>
    <col min="2" max="2" width="16" style="65" customWidth="1"/>
    <col min="3" max="3" width="10.7109375" style="65" customWidth="1"/>
    <col min="4" max="4" width="19.140625" style="65" customWidth="1"/>
    <col min="5" max="5" width="6.85546875" style="65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20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9.7109375" style="1" customWidth="1"/>
    <col min="32" max="32" width="0.85546875" style="4" customWidth="1"/>
    <col min="33" max="34" width="7.85546875" style="120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20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20" customWidth="1"/>
    <col min="49" max="49" width="7.5703125" style="1" customWidth="1"/>
    <col min="50" max="50" width="6.140625" style="1" customWidth="1"/>
    <col min="51" max="51" width="6.28515625" style="1" customWidth="1"/>
    <col min="52" max="52" width="4" style="1" customWidth="1"/>
    <col min="53" max="16384" width="11.42578125" style="1"/>
  </cols>
  <sheetData>
    <row r="1" spans="1:52" ht="15.75" customHeight="1" thickTop="1" x14ac:dyDescent="0.25">
      <c r="A1" s="234"/>
      <c r="B1" s="252"/>
      <c r="C1" s="252"/>
      <c r="D1" s="252"/>
      <c r="E1" s="252"/>
      <c r="F1" s="252"/>
      <c r="G1" s="252"/>
      <c r="H1" s="252"/>
      <c r="I1" s="253"/>
      <c r="K1" s="217"/>
      <c r="L1" s="217"/>
      <c r="M1" s="217"/>
      <c r="N1" s="217"/>
      <c r="P1" s="217"/>
      <c r="Q1" s="217"/>
      <c r="R1" s="217"/>
      <c r="S1" s="217"/>
      <c r="AB1" s="217"/>
      <c r="AC1" s="217"/>
      <c r="AD1" s="217"/>
      <c r="AE1" s="217"/>
    </row>
    <row r="2" spans="1:52" x14ac:dyDescent="0.25">
      <c r="A2" s="254"/>
      <c r="B2" s="255"/>
      <c r="C2" s="255"/>
      <c r="D2" s="255"/>
      <c r="E2" s="255"/>
      <c r="F2" s="255"/>
      <c r="G2" s="255"/>
      <c r="H2" s="255"/>
      <c r="I2" s="256"/>
      <c r="K2" s="217"/>
      <c r="L2" s="217"/>
      <c r="M2" s="217"/>
      <c r="N2" s="217"/>
      <c r="P2" s="217"/>
      <c r="Q2" s="217"/>
      <c r="R2" s="217"/>
      <c r="S2" s="217"/>
      <c r="AB2" s="217"/>
      <c r="AC2" s="217"/>
      <c r="AD2" s="217"/>
      <c r="AE2" s="217"/>
    </row>
    <row r="3" spans="1:52" x14ac:dyDescent="0.25">
      <c r="A3" s="254"/>
      <c r="B3" s="255"/>
      <c r="C3" s="255"/>
      <c r="D3" s="255"/>
      <c r="E3" s="255"/>
      <c r="F3" s="255"/>
      <c r="G3" s="255"/>
      <c r="H3" s="255"/>
      <c r="I3" s="256"/>
    </row>
    <row r="4" spans="1:52" ht="15.75" thickBot="1" x14ac:dyDescent="0.3">
      <c r="A4" s="257"/>
      <c r="B4" s="258"/>
      <c r="C4" s="258"/>
      <c r="D4" s="258"/>
      <c r="E4" s="258"/>
      <c r="F4" s="258"/>
      <c r="G4" s="258"/>
      <c r="H4" s="258"/>
      <c r="I4" s="259"/>
      <c r="K4" s="218" t="s">
        <v>66</v>
      </c>
      <c r="L4" s="219"/>
      <c r="M4" s="219"/>
      <c r="N4" s="220"/>
      <c r="P4" s="218" t="s">
        <v>170</v>
      </c>
      <c r="Q4" s="219"/>
      <c r="R4" s="219"/>
      <c r="S4" s="220"/>
      <c r="U4" s="200" t="s">
        <v>212</v>
      </c>
      <c r="V4" s="201"/>
      <c r="W4" s="201"/>
      <c r="X4" s="201"/>
      <c r="Y4" s="201"/>
      <c r="Z4" s="202"/>
      <c r="AB4" s="218" t="s">
        <v>240</v>
      </c>
      <c r="AC4" s="219"/>
      <c r="AD4" s="219"/>
      <c r="AE4" s="220"/>
      <c r="AG4" s="200" t="s">
        <v>264</v>
      </c>
      <c r="AH4" s="201"/>
      <c r="AI4" s="201"/>
      <c r="AJ4" s="201"/>
      <c r="AK4" s="201"/>
      <c r="AL4" s="202"/>
      <c r="AN4" s="200" t="s">
        <v>270</v>
      </c>
      <c r="AO4" s="201"/>
      <c r="AP4" s="201"/>
      <c r="AQ4" s="201"/>
      <c r="AR4" s="201"/>
      <c r="AS4" s="202"/>
      <c r="AU4" s="200" t="s">
        <v>275</v>
      </c>
      <c r="AV4" s="201"/>
      <c r="AW4" s="201"/>
      <c r="AX4" s="201"/>
      <c r="AY4" s="201"/>
      <c r="AZ4" s="202"/>
    </row>
    <row r="5" spans="1:52" ht="16.5" thickTop="1" x14ac:dyDescent="0.25">
      <c r="B5" s="232" t="s">
        <v>69</v>
      </c>
      <c r="C5" s="233"/>
      <c r="H5" s="5"/>
      <c r="I5" s="15" t="s">
        <v>3</v>
      </c>
      <c r="J5" s="17"/>
      <c r="K5" s="203" t="s">
        <v>68</v>
      </c>
      <c r="L5" s="204"/>
      <c r="M5" s="204"/>
      <c r="N5" s="205"/>
      <c r="O5" s="17"/>
      <c r="P5" s="203" t="s">
        <v>68</v>
      </c>
      <c r="Q5" s="204"/>
      <c r="R5" s="204"/>
      <c r="S5" s="205"/>
      <c r="T5" s="17"/>
      <c r="U5" s="203" t="s">
        <v>237</v>
      </c>
      <c r="V5" s="204"/>
      <c r="W5" s="204"/>
      <c r="X5" s="204"/>
      <c r="Y5" s="204"/>
      <c r="Z5" s="205"/>
      <c r="AA5" s="17"/>
      <c r="AB5" s="203" t="s">
        <v>68</v>
      </c>
      <c r="AC5" s="204"/>
      <c r="AD5" s="204"/>
      <c r="AE5" s="205"/>
      <c r="AF5" s="146"/>
      <c r="AG5" s="203" t="s">
        <v>236</v>
      </c>
      <c r="AH5" s="204"/>
      <c r="AI5" s="204"/>
      <c r="AJ5" s="204"/>
      <c r="AK5" s="204"/>
      <c r="AL5" s="205"/>
      <c r="AM5" s="146"/>
      <c r="AN5" s="203" t="s">
        <v>237</v>
      </c>
      <c r="AO5" s="204"/>
      <c r="AP5" s="204"/>
      <c r="AQ5" s="204"/>
      <c r="AR5" s="204"/>
      <c r="AS5" s="205"/>
      <c r="AT5" s="146"/>
      <c r="AU5" s="203" t="s">
        <v>237</v>
      </c>
      <c r="AV5" s="204"/>
      <c r="AW5" s="204"/>
      <c r="AX5" s="204"/>
      <c r="AY5" s="204"/>
      <c r="AZ5" s="205"/>
    </row>
    <row r="6" spans="1:52" x14ac:dyDescent="0.25">
      <c r="D6" s="45" t="s">
        <v>269</v>
      </c>
      <c r="H6" s="5"/>
      <c r="I6" s="16" t="s">
        <v>7</v>
      </c>
      <c r="J6" s="18"/>
      <c r="K6" s="206" t="s">
        <v>166</v>
      </c>
      <c r="L6" s="207"/>
      <c r="M6" s="207"/>
      <c r="N6" s="208"/>
      <c r="O6" s="18"/>
      <c r="P6" s="206" t="s">
        <v>187</v>
      </c>
      <c r="Q6" s="207"/>
      <c r="R6" s="207"/>
      <c r="S6" s="208"/>
      <c r="T6" s="18"/>
      <c r="U6" s="206" t="s">
        <v>225</v>
      </c>
      <c r="V6" s="207"/>
      <c r="W6" s="207"/>
      <c r="X6" s="207"/>
      <c r="Y6" s="207"/>
      <c r="Z6" s="208"/>
      <c r="AA6" s="18"/>
      <c r="AB6" s="206" t="s">
        <v>247</v>
      </c>
      <c r="AC6" s="207"/>
      <c r="AD6" s="207"/>
      <c r="AE6" s="208"/>
      <c r="AF6" s="147"/>
      <c r="AG6" s="206" t="s">
        <v>259</v>
      </c>
      <c r="AH6" s="207"/>
      <c r="AI6" s="207"/>
      <c r="AJ6" s="207"/>
      <c r="AK6" s="207"/>
      <c r="AL6" s="208"/>
      <c r="AM6" s="147"/>
      <c r="AN6" s="206" t="s">
        <v>274</v>
      </c>
      <c r="AO6" s="207"/>
      <c r="AP6" s="207"/>
      <c r="AQ6" s="207"/>
      <c r="AR6" s="207"/>
      <c r="AS6" s="208"/>
      <c r="AT6" s="147"/>
      <c r="AU6" s="206" t="s">
        <v>276</v>
      </c>
      <c r="AV6" s="207"/>
      <c r="AW6" s="207"/>
      <c r="AX6" s="207"/>
      <c r="AY6" s="207"/>
      <c r="AZ6" s="208"/>
    </row>
    <row r="7" spans="1:52" ht="13.5" customHeight="1" x14ac:dyDescent="0.55000000000000004">
      <c r="D7" s="59" t="s">
        <v>202</v>
      </c>
      <c r="E7" s="23" t="s">
        <v>17</v>
      </c>
      <c r="G7" s="27"/>
      <c r="H7" s="6"/>
      <c r="I7" s="243" t="s">
        <v>5</v>
      </c>
      <c r="J7" s="13"/>
      <c r="K7" s="223" t="s">
        <v>24</v>
      </c>
      <c r="L7" s="214" t="s">
        <v>4</v>
      </c>
      <c r="M7" s="214" t="s">
        <v>35</v>
      </c>
      <c r="N7" s="214"/>
      <c r="O7" s="13"/>
      <c r="P7" s="223" t="s">
        <v>24</v>
      </c>
      <c r="Q7" s="214" t="s">
        <v>4</v>
      </c>
      <c r="R7" s="214" t="s">
        <v>35</v>
      </c>
      <c r="S7" s="214"/>
      <c r="T7" s="13"/>
      <c r="U7" s="209" t="s">
        <v>209</v>
      </c>
      <c r="V7" s="212" t="s">
        <v>210</v>
      </c>
      <c r="W7" s="214" t="s">
        <v>211</v>
      </c>
      <c r="X7" s="214" t="s">
        <v>4</v>
      </c>
      <c r="Y7" s="214" t="s">
        <v>35</v>
      </c>
      <c r="Z7" s="214"/>
      <c r="AA7" s="13"/>
      <c r="AB7" s="223" t="s">
        <v>24</v>
      </c>
      <c r="AC7" s="214" t="s">
        <v>4</v>
      </c>
      <c r="AD7" s="214" t="s">
        <v>35</v>
      </c>
      <c r="AE7" s="214"/>
      <c r="AF7" s="144"/>
      <c r="AG7" s="209" t="s">
        <v>209</v>
      </c>
      <c r="AH7" s="212" t="s">
        <v>210</v>
      </c>
      <c r="AI7" s="214" t="s">
        <v>211</v>
      </c>
      <c r="AJ7" s="214" t="s">
        <v>4</v>
      </c>
      <c r="AK7" s="214" t="s">
        <v>35</v>
      </c>
      <c r="AL7" s="214"/>
      <c r="AM7" s="144"/>
      <c r="AN7" s="209" t="s">
        <v>209</v>
      </c>
      <c r="AO7" s="212" t="s">
        <v>210</v>
      </c>
      <c r="AP7" s="214" t="s">
        <v>211</v>
      </c>
      <c r="AQ7" s="214" t="s">
        <v>4</v>
      </c>
      <c r="AR7" s="214" t="s">
        <v>35</v>
      </c>
      <c r="AS7" s="214"/>
      <c r="AT7" s="144"/>
      <c r="AU7" s="209" t="s">
        <v>209</v>
      </c>
      <c r="AV7" s="212" t="s">
        <v>210</v>
      </c>
      <c r="AW7" s="214" t="s">
        <v>211</v>
      </c>
      <c r="AX7" s="214" t="s">
        <v>4</v>
      </c>
      <c r="AY7" s="214" t="s">
        <v>35</v>
      </c>
      <c r="AZ7" s="214"/>
    </row>
    <row r="8" spans="1:52" ht="15.75" customHeight="1" x14ac:dyDescent="0.25">
      <c r="B8" s="246" t="s">
        <v>11</v>
      </c>
      <c r="C8" s="246" t="s">
        <v>12</v>
      </c>
      <c r="D8" s="246" t="s">
        <v>14</v>
      </c>
      <c r="E8" s="246" t="s">
        <v>13</v>
      </c>
      <c r="F8" s="248" t="s">
        <v>15</v>
      </c>
      <c r="G8" s="250" t="s">
        <v>16</v>
      </c>
      <c r="H8" s="7"/>
      <c r="I8" s="260"/>
      <c r="J8" s="14"/>
      <c r="K8" s="224"/>
      <c r="L8" s="216"/>
      <c r="M8" s="216"/>
      <c r="N8" s="216"/>
      <c r="O8" s="14"/>
      <c r="P8" s="224"/>
      <c r="Q8" s="216"/>
      <c r="R8" s="216"/>
      <c r="S8" s="216"/>
      <c r="T8" s="14"/>
      <c r="U8" s="210"/>
      <c r="V8" s="213"/>
      <c r="W8" s="215"/>
      <c r="X8" s="216"/>
      <c r="Y8" s="216"/>
      <c r="Z8" s="216"/>
      <c r="AA8" s="14"/>
      <c r="AB8" s="224"/>
      <c r="AC8" s="216"/>
      <c r="AD8" s="216"/>
      <c r="AE8" s="216"/>
      <c r="AF8" s="145"/>
      <c r="AG8" s="210"/>
      <c r="AH8" s="213"/>
      <c r="AI8" s="215"/>
      <c r="AJ8" s="216"/>
      <c r="AK8" s="216"/>
      <c r="AL8" s="216"/>
      <c r="AM8" s="145"/>
      <c r="AN8" s="210"/>
      <c r="AO8" s="213"/>
      <c r="AP8" s="215"/>
      <c r="AQ8" s="216"/>
      <c r="AR8" s="216"/>
      <c r="AS8" s="216"/>
      <c r="AT8" s="145"/>
      <c r="AU8" s="210"/>
      <c r="AV8" s="213"/>
      <c r="AW8" s="215"/>
      <c r="AX8" s="216"/>
      <c r="AY8" s="216"/>
      <c r="AZ8" s="216"/>
    </row>
    <row r="9" spans="1:52" ht="15" customHeight="1" x14ac:dyDescent="0.25">
      <c r="B9" s="247"/>
      <c r="C9" s="247"/>
      <c r="D9" s="247"/>
      <c r="E9" s="247"/>
      <c r="F9" s="249"/>
      <c r="G9" s="251"/>
      <c r="H9" s="7"/>
      <c r="I9" s="260"/>
      <c r="J9" s="14"/>
      <c r="K9" s="225"/>
      <c r="L9" s="216"/>
      <c r="M9" s="216"/>
      <c r="N9" s="216"/>
      <c r="O9" s="14"/>
      <c r="P9" s="225"/>
      <c r="Q9" s="216"/>
      <c r="R9" s="216"/>
      <c r="S9" s="216"/>
      <c r="T9" s="14"/>
      <c r="U9" s="211"/>
      <c r="V9" s="213"/>
      <c r="W9" s="215"/>
      <c r="X9" s="216"/>
      <c r="Y9" s="216"/>
      <c r="Z9" s="216"/>
      <c r="AA9" s="14"/>
      <c r="AB9" s="225"/>
      <c r="AC9" s="216"/>
      <c r="AD9" s="216"/>
      <c r="AE9" s="216"/>
      <c r="AF9" s="145"/>
      <c r="AG9" s="211"/>
      <c r="AH9" s="213"/>
      <c r="AI9" s="215"/>
      <c r="AJ9" s="216"/>
      <c r="AK9" s="216"/>
      <c r="AL9" s="216"/>
      <c r="AM9" s="145"/>
      <c r="AN9" s="211"/>
      <c r="AO9" s="213"/>
      <c r="AP9" s="215"/>
      <c r="AQ9" s="216"/>
      <c r="AR9" s="216"/>
      <c r="AS9" s="216"/>
      <c r="AT9" s="145"/>
      <c r="AU9" s="211"/>
      <c r="AV9" s="213"/>
      <c r="AW9" s="215"/>
      <c r="AX9" s="216"/>
      <c r="AY9" s="216"/>
      <c r="AZ9" s="216"/>
    </row>
    <row r="10" spans="1:52" ht="15" customHeight="1" x14ac:dyDescent="0.25">
      <c r="A10" s="21">
        <v>1</v>
      </c>
      <c r="B10" s="71" t="s">
        <v>114</v>
      </c>
      <c r="C10" s="22" t="s">
        <v>113</v>
      </c>
      <c r="D10" s="66" t="s">
        <v>115</v>
      </c>
      <c r="E10" s="22">
        <v>2010</v>
      </c>
      <c r="F10" s="28">
        <v>27.1</v>
      </c>
      <c r="G10" s="40">
        <v>19.8</v>
      </c>
      <c r="H10" s="5"/>
      <c r="I10" s="19">
        <f t="shared" ref="I10:I22" si="0">SUM(M10+R10+Y10+AD10+AK10+AY10+AR10)</f>
        <v>641</v>
      </c>
      <c r="J10" s="14"/>
      <c r="K10" s="119" t="s">
        <v>207</v>
      </c>
      <c r="L10" s="8">
        <v>2</v>
      </c>
      <c r="M10" s="37">
        <v>70</v>
      </c>
      <c r="N10" s="9" t="s">
        <v>1</v>
      </c>
      <c r="O10" s="12"/>
      <c r="P10" s="119" t="s">
        <v>207</v>
      </c>
      <c r="Q10" s="8">
        <v>1</v>
      </c>
      <c r="R10" s="37">
        <v>100</v>
      </c>
      <c r="S10" s="9" t="s">
        <v>1</v>
      </c>
      <c r="T10" s="14"/>
      <c r="U10" s="177">
        <v>100</v>
      </c>
      <c r="V10" s="177">
        <v>93</v>
      </c>
      <c r="W10" s="10">
        <f>SUM(U10:V10)</f>
        <v>193</v>
      </c>
      <c r="X10" s="128">
        <v>1</v>
      </c>
      <c r="Y10" s="38">
        <v>135</v>
      </c>
      <c r="Z10" s="11" t="s">
        <v>1</v>
      </c>
      <c r="AA10" s="12"/>
      <c r="AB10" s="176">
        <v>91</v>
      </c>
      <c r="AC10" s="155">
        <v>1</v>
      </c>
      <c r="AD10" s="37">
        <v>100</v>
      </c>
      <c r="AE10" s="9" t="s">
        <v>1</v>
      </c>
      <c r="AF10" s="112"/>
      <c r="AG10" s="42">
        <v>84</v>
      </c>
      <c r="AH10" s="42">
        <v>87</v>
      </c>
      <c r="AI10" s="10">
        <f t="shared" ref="AI10:AI20" si="1">SUM(AG10:AH10)</f>
        <v>171</v>
      </c>
      <c r="AJ10" s="128">
        <v>1</v>
      </c>
      <c r="AK10" s="38">
        <v>135</v>
      </c>
      <c r="AL10" s="11" t="s">
        <v>1</v>
      </c>
      <c r="AM10" s="112"/>
      <c r="AN10" s="42">
        <v>92</v>
      </c>
      <c r="AO10" s="42">
        <v>89</v>
      </c>
      <c r="AP10" s="10">
        <f>SUM(AN10:AO10)</f>
        <v>181</v>
      </c>
      <c r="AQ10" s="128">
        <v>2</v>
      </c>
      <c r="AR10" s="38">
        <v>101</v>
      </c>
      <c r="AS10" s="11" t="s">
        <v>1</v>
      </c>
      <c r="AT10" s="112"/>
      <c r="AU10" s="42"/>
      <c r="AV10" s="42"/>
      <c r="AW10" s="10"/>
      <c r="AX10" s="128"/>
      <c r="AY10" s="38"/>
      <c r="AZ10" s="11"/>
    </row>
    <row r="11" spans="1:52" ht="15.75" customHeight="1" x14ac:dyDescent="0.25">
      <c r="A11" s="21">
        <v>2</v>
      </c>
      <c r="B11" s="71" t="s">
        <v>119</v>
      </c>
      <c r="C11" s="24" t="s">
        <v>118</v>
      </c>
      <c r="D11" s="66" t="s">
        <v>78</v>
      </c>
      <c r="E11" s="74">
        <v>2011</v>
      </c>
      <c r="F11" s="28">
        <v>31.7</v>
      </c>
      <c r="G11" s="29">
        <v>26.4</v>
      </c>
      <c r="H11" s="5"/>
      <c r="I11" s="19">
        <f t="shared" si="0"/>
        <v>353</v>
      </c>
      <c r="J11" s="14"/>
      <c r="K11" s="119" t="s">
        <v>207</v>
      </c>
      <c r="L11" s="8">
        <v>1</v>
      </c>
      <c r="M11" s="37">
        <v>100</v>
      </c>
      <c r="N11" s="9" t="s">
        <v>1</v>
      </c>
      <c r="O11" s="12"/>
      <c r="P11" s="119" t="s">
        <v>207</v>
      </c>
      <c r="Q11" s="8">
        <v>2</v>
      </c>
      <c r="R11" s="37">
        <v>70</v>
      </c>
      <c r="S11" s="9" t="s">
        <v>1</v>
      </c>
      <c r="T11" s="14"/>
      <c r="U11" s="177">
        <v>110</v>
      </c>
      <c r="V11" s="177">
        <v>100</v>
      </c>
      <c r="W11" s="10">
        <f>SUM(U11:V11)</f>
        <v>210</v>
      </c>
      <c r="X11" s="128">
        <v>4</v>
      </c>
      <c r="Y11" s="38">
        <v>68</v>
      </c>
      <c r="Z11" s="11" t="s">
        <v>1</v>
      </c>
      <c r="AA11" s="12"/>
      <c r="AB11" s="176"/>
      <c r="AC11" s="8"/>
      <c r="AD11" s="37"/>
      <c r="AE11" s="9"/>
      <c r="AF11" s="112"/>
      <c r="AG11" s="177">
        <v>94</v>
      </c>
      <c r="AH11" s="177">
        <v>101</v>
      </c>
      <c r="AI11" s="10">
        <f t="shared" si="1"/>
        <v>195</v>
      </c>
      <c r="AJ11" s="128">
        <v>8</v>
      </c>
      <c r="AK11" s="38">
        <v>34</v>
      </c>
      <c r="AL11" s="11" t="s">
        <v>1</v>
      </c>
      <c r="AM11" s="112"/>
      <c r="AN11" s="177">
        <v>93</v>
      </c>
      <c r="AO11" s="177">
        <v>90</v>
      </c>
      <c r="AP11" s="10">
        <f>SUM(AN11:AO11)</f>
        <v>183</v>
      </c>
      <c r="AQ11" s="128">
        <v>3</v>
      </c>
      <c r="AR11" s="38">
        <v>81</v>
      </c>
      <c r="AS11" s="11" t="s">
        <v>1</v>
      </c>
      <c r="AT11" s="112"/>
      <c r="AU11" s="177"/>
      <c r="AV11" s="177"/>
      <c r="AW11" s="10"/>
      <c r="AX11" s="128"/>
      <c r="AY11" s="38"/>
      <c r="AZ11" s="11"/>
    </row>
    <row r="12" spans="1:52" ht="15.75" x14ac:dyDescent="0.25">
      <c r="A12" s="21">
        <v>3</v>
      </c>
      <c r="B12" s="78" t="s">
        <v>127</v>
      </c>
      <c r="C12" s="24" t="s">
        <v>82</v>
      </c>
      <c r="D12" s="30" t="s">
        <v>56</v>
      </c>
      <c r="E12" s="22">
        <v>2010</v>
      </c>
      <c r="F12" s="28">
        <v>41.1</v>
      </c>
      <c r="G12" s="46">
        <v>14.2</v>
      </c>
      <c r="H12" s="5"/>
      <c r="I12" s="19">
        <f t="shared" si="0"/>
        <v>332</v>
      </c>
      <c r="J12" s="14"/>
      <c r="K12" s="119" t="s">
        <v>207</v>
      </c>
      <c r="L12" s="8">
        <v>5</v>
      </c>
      <c r="M12" s="37">
        <v>43</v>
      </c>
      <c r="N12" s="9" t="s">
        <v>1</v>
      </c>
      <c r="O12" s="12"/>
      <c r="P12" s="119" t="s">
        <v>207</v>
      </c>
      <c r="Q12" s="8">
        <v>3</v>
      </c>
      <c r="R12" s="37">
        <v>60</v>
      </c>
      <c r="S12" s="9" t="s">
        <v>1</v>
      </c>
      <c r="T12" s="14"/>
      <c r="U12" s="42"/>
      <c r="V12" s="42"/>
      <c r="W12" s="10"/>
      <c r="X12" s="128"/>
      <c r="Y12" s="38"/>
      <c r="Z12" s="11"/>
      <c r="AA12" s="12"/>
      <c r="AB12" s="42">
        <v>98</v>
      </c>
      <c r="AC12" s="37">
        <v>2</v>
      </c>
      <c r="AD12" s="37">
        <v>70</v>
      </c>
      <c r="AE12" s="9" t="s">
        <v>1</v>
      </c>
      <c r="AF12" s="112"/>
      <c r="AG12" s="177">
        <v>89</v>
      </c>
      <c r="AH12" s="177">
        <v>87</v>
      </c>
      <c r="AI12" s="10">
        <f t="shared" si="1"/>
        <v>176</v>
      </c>
      <c r="AJ12" s="128">
        <v>2</v>
      </c>
      <c r="AK12" s="38">
        <v>91</v>
      </c>
      <c r="AL12" s="11" t="s">
        <v>1</v>
      </c>
      <c r="AM12" s="112"/>
      <c r="AN12" s="177">
        <v>97</v>
      </c>
      <c r="AO12" s="177">
        <v>88</v>
      </c>
      <c r="AP12" s="10">
        <f>SUM(AN12:AO12)</f>
        <v>185</v>
      </c>
      <c r="AQ12" s="128">
        <v>4</v>
      </c>
      <c r="AR12" s="38">
        <v>68</v>
      </c>
      <c r="AS12" s="11" t="s">
        <v>1</v>
      </c>
      <c r="AT12" s="112"/>
      <c r="AU12" s="177"/>
      <c r="AV12" s="177"/>
      <c r="AW12" s="10"/>
      <c r="AX12" s="128"/>
      <c r="AY12" s="38"/>
      <c r="AZ12" s="11"/>
    </row>
    <row r="13" spans="1:52" ht="15.75" x14ac:dyDescent="0.25">
      <c r="A13" s="21">
        <v>4</v>
      </c>
      <c r="B13" s="71" t="s">
        <v>117</v>
      </c>
      <c r="C13" s="24" t="s">
        <v>116</v>
      </c>
      <c r="D13" s="72" t="s">
        <v>21</v>
      </c>
      <c r="E13" s="22">
        <v>2010</v>
      </c>
      <c r="F13" s="28">
        <v>31.4</v>
      </c>
      <c r="G13" s="29">
        <v>18.600000000000001</v>
      </c>
      <c r="H13" s="5"/>
      <c r="I13" s="19">
        <f t="shared" si="0"/>
        <v>327</v>
      </c>
      <c r="J13" s="14"/>
      <c r="K13" s="119" t="s">
        <v>207</v>
      </c>
      <c r="L13" s="8">
        <v>3</v>
      </c>
      <c r="M13" s="37">
        <v>60</v>
      </c>
      <c r="N13" s="9" t="s">
        <v>1</v>
      </c>
      <c r="O13" s="12"/>
      <c r="P13" s="118"/>
      <c r="Q13" s="8"/>
      <c r="R13" s="37"/>
      <c r="S13" s="9"/>
      <c r="T13" s="14"/>
      <c r="U13" s="177">
        <v>109</v>
      </c>
      <c r="V13" s="177">
        <v>102</v>
      </c>
      <c r="W13" s="10">
        <f>SUM(U13:V13)</f>
        <v>211</v>
      </c>
      <c r="X13" s="128">
        <v>5</v>
      </c>
      <c r="Y13" s="38">
        <v>57</v>
      </c>
      <c r="Z13" s="11" t="s">
        <v>1</v>
      </c>
      <c r="AA13" s="12"/>
      <c r="AB13" s="176">
        <v>114</v>
      </c>
      <c r="AC13" s="155">
        <v>4</v>
      </c>
      <c r="AD13" s="37">
        <v>51</v>
      </c>
      <c r="AE13" s="11" t="s">
        <v>1</v>
      </c>
      <c r="AF13" s="12"/>
      <c r="AG13" s="42">
        <v>92</v>
      </c>
      <c r="AH13" s="42">
        <v>84</v>
      </c>
      <c r="AI13" s="10">
        <f t="shared" si="1"/>
        <v>176</v>
      </c>
      <c r="AJ13" s="128">
        <v>2</v>
      </c>
      <c r="AK13" s="38">
        <v>91</v>
      </c>
      <c r="AL13" s="11" t="s">
        <v>1</v>
      </c>
      <c r="AM13" s="12"/>
      <c r="AN13" s="42"/>
      <c r="AO13" s="42"/>
      <c r="AP13" s="10"/>
      <c r="AQ13" s="128"/>
      <c r="AR13" s="168"/>
      <c r="AS13" s="11"/>
      <c r="AT13" s="12"/>
      <c r="AU13" s="42">
        <v>100</v>
      </c>
      <c r="AV13" s="42">
        <v>90</v>
      </c>
      <c r="AW13" s="10">
        <f>SUM(AU13:AV13)</f>
        <v>190</v>
      </c>
      <c r="AX13" s="128">
        <v>4</v>
      </c>
      <c r="AY13" s="38">
        <v>68</v>
      </c>
      <c r="AZ13" s="11" t="s">
        <v>1</v>
      </c>
    </row>
    <row r="14" spans="1:52" ht="15.75" x14ac:dyDescent="0.25">
      <c r="A14" s="21">
        <v>5</v>
      </c>
      <c r="B14" s="71" t="s">
        <v>123</v>
      </c>
      <c r="C14" s="24" t="s">
        <v>122</v>
      </c>
      <c r="D14" s="72" t="s">
        <v>124</v>
      </c>
      <c r="E14" s="74">
        <v>2011</v>
      </c>
      <c r="F14" s="28">
        <v>36.200000000000003</v>
      </c>
      <c r="G14" s="29">
        <v>23.8</v>
      </c>
      <c r="H14" s="5"/>
      <c r="I14" s="19">
        <f t="shared" si="0"/>
        <v>255</v>
      </c>
      <c r="J14" s="14"/>
      <c r="K14" s="119" t="s">
        <v>207</v>
      </c>
      <c r="L14" s="8">
        <v>6</v>
      </c>
      <c r="M14" s="37">
        <v>35</v>
      </c>
      <c r="N14" s="9" t="s">
        <v>1</v>
      </c>
      <c r="O14" s="12"/>
      <c r="P14" s="113"/>
      <c r="Q14" s="8"/>
      <c r="R14" s="90"/>
      <c r="S14" s="110"/>
      <c r="T14" s="14"/>
      <c r="U14" s="42">
        <v>110</v>
      </c>
      <c r="V14" s="42">
        <v>96</v>
      </c>
      <c r="W14" s="10">
        <f>SUM(U14:V14)</f>
        <v>206</v>
      </c>
      <c r="X14" s="128">
        <v>3</v>
      </c>
      <c r="Y14" s="38">
        <v>81</v>
      </c>
      <c r="Z14" s="11" t="s">
        <v>1</v>
      </c>
      <c r="AA14" s="12"/>
      <c r="AB14" s="119"/>
      <c r="AC14" s="8"/>
      <c r="AD14" s="37"/>
      <c r="AE14" s="11"/>
      <c r="AF14" s="112"/>
      <c r="AG14" s="177">
        <v>92</v>
      </c>
      <c r="AH14" s="177">
        <v>93</v>
      </c>
      <c r="AI14" s="10">
        <f t="shared" si="1"/>
        <v>185</v>
      </c>
      <c r="AJ14" s="128">
        <v>6</v>
      </c>
      <c r="AK14" s="38">
        <v>47</v>
      </c>
      <c r="AL14" s="11" t="s">
        <v>1</v>
      </c>
      <c r="AM14" s="12"/>
      <c r="AN14" s="177"/>
      <c r="AO14" s="177"/>
      <c r="AP14" s="10"/>
      <c r="AQ14" s="128"/>
      <c r="AR14" s="168"/>
      <c r="AS14" s="11"/>
      <c r="AT14" s="12"/>
      <c r="AU14" s="177">
        <v>96</v>
      </c>
      <c r="AV14" s="177">
        <v>89</v>
      </c>
      <c r="AW14" s="10">
        <f>SUM(AU14:AV14)</f>
        <v>185</v>
      </c>
      <c r="AX14" s="128">
        <v>2</v>
      </c>
      <c r="AY14" s="38">
        <v>92</v>
      </c>
      <c r="AZ14" s="11" t="s">
        <v>1</v>
      </c>
    </row>
    <row r="15" spans="1:52" ht="15.75" x14ac:dyDescent="0.25">
      <c r="A15" s="21">
        <v>6</v>
      </c>
      <c r="B15" s="67" t="s">
        <v>71</v>
      </c>
      <c r="C15" s="24" t="s">
        <v>72</v>
      </c>
      <c r="D15" s="66" t="s">
        <v>268</v>
      </c>
      <c r="E15" s="22">
        <v>2010</v>
      </c>
      <c r="F15" s="28">
        <v>21.8</v>
      </c>
      <c r="G15" s="29">
        <v>19</v>
      </c>
      <c r="H15" s="112"/>
      <c r="I15" s="19">
        <f t="shared" si="0"/>
        <v>203</v>
      </c>
      <c r="J15" s="12"/>
      <c r="K15" s="90"/>
      <c r="L15" s="90"/>
      <c r="M15" s="90"/>
      <c r="N15" s="110"/>
      <c r="O15" s="12"/>
      <c r="P15" s="90"/>
      <c r="Q15" s="90"/>
      <c r="R15" s="90"/>
      <c r="S15" s="110"/>
      <c r="T15" s="12"/>
      <c r="U15" s="177"/>
      <c r="V15" s="177"/>
      <c r="W15" s="10"/>
      <c r="X15" s="156"/>
      <c r="Y15" s="194"/>
      <c r="Z15" s="90"/>
      <c r="AB15" s="90"/>
      <c r="AC15" s="90"/>
      <c r="AD15" s="90"/>
      <c r="AE15" s="90"/>
      <c r="AF15" s="112"/>
      <c r="AG15" s="177">
        <v>96</v>
      </c>
      <c r="AH15" s="177">
        <v>85</v>
      </c>
      <c r="AI15" s="10">
        <f t="shared" si="1"/>
        <v>181</v>
      </c>
      <c r="AJ15" s="128">
        <v>4</v>
      </c>
      <c r="AK15" s="38">
        <v>68</v>
      </c>
      <c r="AL15" s="11" t="s">
        <v>1</v>
      </c>
      <c r="AM15" s="12"/>
      <c r="AN15" s="177">
        <v>85</v>
      </c>
      <c r="AO15" s="177">
        <v>88</v>
      </c>
      <c r="AP15" s="10">
        <f>SUM(AN15:AO15)</f>
        <v>173</v>
      </c>
      <c r="AQ15" s="128">
        <v>1</v>
      </c>
      <c r="AR15" s="38">
        <v>135</v>
      </c>
      <c r="AS15" s="11" t="s">
        <v>1</v>
      </c>
      <c r="AT15" s="12"/>
      <c r="AU15" s="177"/>
      <c r="AV15" s="177"/>
      <c r="AW15" s="10"/>
      <c r="AX15" s="128"/>
      <c r="AY15" s="38"/>
      <c r="AZ15" s="11"/>
    </row>
    <row r="16" spans="1:52" ht="15.75" x14ac:dyDescent="0.25">
      <c r="A16" s="21">
        <v>7</v>
      </c>
      <c r="B16" s="195" t="s">
        <v>265</v>
      </c>
      <c r="C16" s="185" t="s">
        <v>266</v>
      </c>
      <c r="D16" s="196" t="s">
        <v>267</v>
      </c>
      <c r="E16" s="197">
        <v>2010</v>
      </c>
      <c r="F16" s="183">
        <v>26.4</v>
      </c>
      <c r="G16" s="133">
        <v>21.6</v>
      </c>
      <c r="H16" s="137"/>
      <c r="I16" s="19">
        <f t="shared" si="0"/>
        <v>192</v>
      </c>
      <c r="J16" s="12"/>
      <c r="K16" s="90"/>
      <c r="L16" s="62"/>
      <c r="M16" s="62"/>
      <c r="N16" s="134"/>
      <c r="O16" s="12"/>
      <c r="P16" s="90"/>
      <c r="Q16" s="62"/>
      <c r="R16" s="62"/>
      <c r="S16" s="134"/>
      <c r="T16" s="12"/>
      <c r="U16" s="42"/>
      <c r="V16" s="42"/>
      <c r="W16" s="90"/>
      <c r="X16" s="90"/>
      <c r="Y16" s="90"/>
      <c r="Z16" s="90"/>
      <c r="AF16" s="112"/>
      <c r="AG16" s="163">
        <v>96</v>
      </c>
      <c r="AH16" s="163">
        <v>86</v>
      </c>
      <c r="AI16" s="10">
        <f t="shared" si="1"/>
        <v>182</v>
      </c>
      <c r="AJ16" s="128">
        <v>5</v>
      </c>
      <c r="AK16" s="38">
        <v>57</v>
      </c>
      <c r="AL16" s="11" t="s">
        <v>1</v>
      </c>
      <c r="AM16" s="112"/>
      <c r="AN16" s="177"/>
      <c r="AO16" s="177"/>
      <c r="AP16" s="10"/>
      <c r="AQ16" s="128"/>
      <c r="AR16" s="38"/>
      <c r="AS16" s="11"/>
      <c r="AT16" s="112"/>
      <c r="AU16" s="177">
        <v>86</v>
      </c>
      <c r="AV16" s="177">
        <v>93</v>
      </c>
      <c r="AW16" s="10">
        <f>SUM(AU16:AV16)</f>
        <v>179</v>
      </c>
      <c r="AX16" s="128">
        <v>1</v>
      </c>
      <c r="AY16" s="38">
        <v>135</v>
      </c>
      <c r="AZ16" s="11" t="s">
        <v>1</v>
      </c>
    </row>
    <row r="17" spans="1:52" ht="15.75" x14ac:dyDescent="0.25">
      <c r="A17" s="21">
        <v>8</v>
      </c>
      <c r="B17" s="89" t="s">
        <v>238</v>
      </c>
      <c r="C17" s="57" t="s">
        <v>239</v>
      </c>
      <c r="D17" s="136" t="s">
        <v>124</v>
      </c>
      <c r="E17" s="75">
        <v>2011</v>
      </c>
      <c r="F17" s="29">
        <v>42</v>
      </c>
      <c r="G17" s="29">
        <v>30.2</v>
      </c>
      <c r="H17" s="137"/>
      <c r="I17" s="19">
        <f t="shared" si="0"/>
        <v>189.5</v>
      </c>
      <c r="J17" s="14"/>
      <c r="K17" s="90"/>
      <c r="L17" s="90"/>
      <c r="M17" s="90"/>
      <c r="N17" s="90"/>
      <c r="O17" s="93"/>
      <c r="P17" s="90"/>
      <c r="Q17" s="90"/>
      <c r="R17" s="90"/>
      <c r="S17" s="90"/>
      <c r="T17" s="14"/>
      <c r="U17" s="177">
        <v>107</v>
      </c>
      <c r="V17" s="177">
        <v>107</v>
      </c>
      <c r="W17" s="10">
        <f>SUM(U17:V17)</f>
        <v>214</v>
      </c>
      <c r="X17" s="128">
        <v>6</v>
      </c>
      <c r="Y17" s="121">
        <v>47</v>
      </c>
      <c r="Z17" s="11" t="s">
        <v>1</v>
      </c>
      <c r="AA17" s="12"/>
      <c r="AB17" s="120">
        <v>100</v>
      </c>
      <c r="AC17" s="126">
        <v>3</v>
      </c>
      <c r="AD17" s="126">
        <v>60</v>
      </c>
      <c r="AE17" s="106" t="s">
        <v>1</v>
      </c>
      <c r="AF17" s="12"/>
      <c r="AG17" s="163">
        <v>103</v>
      </c>
      <c r="AH17" s="163">
        <v>94</v>
      </c>
      <c r="AI17" s="10">
        <f t="shared" si="1"/>
        <v>197</v>
      </c>
      <c r="AJ17" s="128">
        <v>9</v>
      </c>
      <c r="AK17" s="38">
        <v>25.5</v>
      </c>
      <c r="AL17" s="11" t="s">
        <v>1</v>
      </c>
      <c r="AM17" s="12"/>
      <c r="AN17" s="177"/>
      <c r="AO17" s="177"/>
      <c r="AP17" s="10"/>
      <c r="AQ17" s="128"/>
      <c r="AR17" s="38"/>
      <c r="AS17" s="11"/>
      <c r="AT17" s="12"/>
      <c r="AU17" s="177">
        <v>102</v>
      </c>
      <c r="AV17" s="177">
        <v>101</v>
      </c>
      <c r="AW17" s="10">
        <f>SUM(AU17:AV17)</f>
        <v>203</v>
      </c>
      <c r="AX17" s="128">
        <v>5</v>
      </c>
      <c r="AY17" s="38">
        <v>57</v>
      </c>
      <c r="AZ17" s="11" t="s">
        <v>1</v>
      </c>
    </row>
    <row r="18" spans="1:52" ht="15.75" x14ac:dyDescent="0.25">
      <c r="A18" s="21">
        <v>8</v>
      </c>
      <c r="B18" s="71" t="s">
        <v>121</v>
      </c>
      <c r="C18" s="24" t="s">
        <v>120</v>
      </c>
      <c r="D18" s="72" t="s">
        <v>21</v>
      </c>
      <c r="E18" s="22">
        <v>2010</v>
      </c>
      <c r="F18" s="28">
        <v>34.299999999999997</v>
      </c>
      <c r="G18" s="46">
        <v>21.2</v>
      </c>
      <c r="H18" s="149"/>
      <c r="I18" s="19">
        <f t="shared" si="0"/>
        <v>184</v>
      </c>
      <c r="J18" s="14"/>
      <c r="K18" s="119" t="s">
        <v>207</v>
      </c>
      <c r="L18" s="8">
        <v>4</v>
      </c>
      <c r="M18" s="37">
        <v>51</v>
      </c>
      <c r="N18" s="11" t="s">
        <v>1</v>
      </c>
      <c r="O18" s="94"/>
      <c r="P18" s="113"/>
      <c r="Q18" s="8"/>
      <c r="R18" s="37"/>
      <c r="S18" s="11"/>
      <c r="T18" s="14"/>
      <c r="U18" s="177"/>
      <c r="V18" s="177"/>
      <c r="W18" s="10"/>
      <c r="X18" s="128"/>
      <c r="Y18" s="121"/>
      <c r="Z18" s="11"/>
      <c r="AF18" s="12"/>
      <c r="AG18" s="163">
        <v>99</v>
      </c>
      <c r="AH18" s="163">
        <v>88</v>
      </c>
      <c r="AI18" s="10">
        <f t="shared" si="1"/>
        <v>187</v>
      </c>
      <c r="AJ18" s="128">
        <v>7</v>
      </c>
      <c r="AK18" s="38">
        <v>41</v>
      </c>
      <c r="AL18" s="11" t="s">
        <v>1</v>
      </c>
      <c r="AM18" s="12"/>
      <c r="AN18" s="177"/>
      <c r="AO18" s="177"/>
      <c r="AP18" s="10"/>
      <c r="AQ18" s="128"/>
      <c r="AR18" s="168"/>
      <c r="AS18" s="11"/>
      <c r="AT18" s="12"/>
      <c r="AU18" s="177">
        <v>94</v>
      </c>
      <c r="AV18" s="177">
        <v>91</v>
      </c>
      <c r="AW18" s="10">
        <f>SUM(AU18:AV18)</f>
        <v>185</v>
      </c>
      <c r="AX18" s="128">
        <v>2</v>
      </c>
      <c r="AY18" s="38">
        <v>92</v>
      </c>
      <c r="AZ18" s="11" t="s">
        <v>1</v>
      </c>
    </row>
    <row r="19" spans="1:52" ht="15.75" x14ac:dyDescent="0.25">
      <c r="A19" s="21">
        <v>10</v>
      </c>
      <c r="B19" s="89" t="s">
        <v>76</v>
      </c>
      <c r="C19" s="57" t="s">
        <v>74</v>
      </c>
      <c r="D19" s="82" t="s">
        <v>75</v>
      </c>
      <c r="E19" s="75">
        <v>2012</v>
      </c>
      <c r="F19" s="29">
        <v>23.9</v>
      </c>
      <c r="G19" s="29">
        <v>24.2</v>
      </c>
      <c r="H19" s="117"/>
      <c r="I19" s="19">
        <f t="shared" si="0"/>
        <v>126.5</v>
      </c>
      <c r="J19" s="14"/>
      <c r="K19" s="90"/>
      <c r="L19" s="90"/>
      <c r="M19" s="90"/>
      <c r="N19" s="90"/>
      <c r="O19" s="12"/>
      <c r="P19" s="90"/>
      <c r="Q19" s="90"/>
      <c r="R19" s="90"/>
      <c r="S19" s="90"/>
      <c r="T19" s="14"/>
      <c r="U19" s="103">
        <v>104</v>
      </c>
      <c r="V19" s="103">
        <v>99</v>
      </c>
      <c r="W19" s="123">
        <f>SUM(U19:V19)</f>
        <v>203</v>
      </c>
      <c r="X19" s="132">
        <v>2</v>
      </c>
      <c r="Y19" s="125">
        <v>101</v>
      </c>
      <c r="Z19" s="106" t="s">
        <v>1</v>
      </c>
      <c r="AF19" s="12"/>
      <c r="AG19" s="163">
        <v>103</v>
      </c>
      <c r="AH19" s="163">
        <v>94</v>
      </c>
      <c r="AI19" s="10">
        <f t="shared" si="1"/>
        <v>197</v>
      </c>
      <c r="AJ19" s="128">
        <v>9</v>
      </c>
      <c r="AK19" s="38">
        <v>25.5</v>
      </c>
      <c r="AL19" s="11" t="s">
        <v>1</v>
      </c>
      <c r="AM19" s="112"/>
      <c r="AN19" s="177"/>
      <c r="AO19" s="177"/>
      <c r="AP19" s="10"/>
      <c r="AQ19" s="128"/>
      <c r="AR19" s="168"/>
      <c r="AS19" s="11"/>
      <c r="AT19" s="112"/>
      <c r="AU19" s="177"/>
      <c r="AV19" s="177"/>
      <c r="AW19" s="10"/>
      <c r="AX19" s="128"/>
      <c r="AY19" s="38"/>
      <c r="AZ19" s="11"/>
    </row>
    <row r="20" spans="1:52" ht="15.75" x14ac:dyDescent="0.25">
      <c r="A20" s="21">
        <v>11</v>
      </c>
      <c r="B20" s="71" t="s">
        <v>125</v>
      </c>
      <c r="C20" s="24" t="s">
        <v>169</v>
      </c>
      <c r="D20" s="30" t="s">
        <v>126</v>
      </c>
      <c r="E20" s="74">
        <v>2011</v>
      </c>
      <c r="F20" s="28">
        <v>42</v>
      </c>
      <c r="G20" s="29">
        <v>43</v>
      </c>
      <c r="H20" s="117"/>
      <c r="I20" s="19">
        <f t="shared" si="0"/>
        <v>51</v>
      </c>
      <c r="J20" s="14"/>
      <c r="K20" s="119" t="s">
        <v>207</v>
      </c>
      <c r="L20" s="8">
        <v>7</v>
      </c>
      <c r="M20" s="37">
        <v>31</v>
      </c>
      <c r="N20" s="11" t="s">
        <v>1</v>
      </c>
      <c r="O20" s="12"/>
      <c r="P20" s="118"/>
      <c r="Q20" s="8" t="s">
        <v>206</v>
      </c>
      <c r="R20" s="90"/>
      <c r="S20" s="90"/>
      <c r="T20" s="14"/>
      <c r="U20" s="103"/>
      <c r="V20" s="103"/>
      <c r="W20" s="123"/>
      <c r="X20" s="132"/>
      <c r="Y20" s="125"/>
      <c r="Z20" s="106"/>
      <c r="AF20" s="112"/>
      <c r="AG20" s="177">
        <v>101</v>
      </c>
      <c r="AH20" s="177">
        <v>96</v>
      </c>
      <c r="AI20" s="10">
        <f t="shared" si="1"/>
        <v>197</v>
      </c>
      <c r="AJ20" s="128">
        <v>11</v>
      </c>
      <c r="AK20" s="38">
        <v>20</v>
      </c>
      <c r="AL20" s="11" t="s">
        <v>1</v>
      </c>
      <c r="AM20" s="112"/>
      <c r="AN20" s="177"/>
      <c r="AO20" s="177"/>
      <c r="AP20" s="10"/>
      <c r="AQ20" s="128"/>
      <c r="AR20" s="38"/>
      <c r="AS20" s="11"/>
      <c r="AT20" s="112"/>
      <c r="AU20" s="177"/>
      <c r="AV20" s="177"/>
      <c r="AW20" s="10"/>
      <c r="AX20" s="128"/>
      <c r="AY20" s="38"/>
      <c r="AZ20" s="11"/>
    </row>
    <row r="21" spans="1:52" ht="15.75" x14ac:dyDescent="0.25">
      <c r="A21" s="171">
        <v>11</v>
      </c>
      <c r="B21" s="79" t="s">
        <v>188</v>
      </c>
      <c r="C21" s="57" t="s">
        <v>189</v>
      </c>
      <c r="D21" s="82" t="s">
        <v>56</v>
      </c>
      <c r="E21" s="57">
        <v>2010</v>
      </c>
      <c r="F21" s="29">
        <v>54</v>
      </c>
      <c r="G21" s="84"/>
      <c r="H21" s="117"/>
      <c r="I21" s="19">
        <f t="shared" si="0"/>
        <v>51</v>
      </c>
      <c r="J21" s="14"/>
      <c r="K21" s="165"/>
      <c r="O21" s="12"/>
      <c r="P21" s="119" t="s">
        <v>207</v>
      </c>
      <c r="Q21" s="114">
        <v>4</v>
      </c>
      <c r="R21" s="37">
        <v>51</v>
      </c>
      <c r="S21" s="11" t="s">
        <v>1</v>
      </c>
      <c r="T21" s="14"/>
      <c r="W21" s="123"/>
      <c r="X21" s="132"/>
      <c r="Y21" s="125"/>
      <c r="Z21" s="106"/>
      <c r="AF21" s="12"/>
      <c r="AG21" s="163"/>
      <c r="AH21" s="163"/>
      <c r="AI21" s="10"/>
      <c r="AJ21" s="128"/>
      <c r="AK21" s="121"/>
      <c r="AL21" s="11"/>
      <c r="AM21" s="112"/>
      <c r="AN21" s="177"/>
      <c r="AO21" s="177"/>
      <c r="AP21" s="10"/>
      <c r="AQ21" s="128"/>
      <c r="AR21" s="38"/>
      <c r="AS21" s="11"/>
      <c r="AT21" s="112"/>
      <c r="AU21" s="177"/>
      <c r="AV21" s="177"/>
      <c r="AW21" s="10"/>
      <c r="AX21" s="128"/>
      <c r="AY21" s="38"/>
      <c r="AZ21" s="11"/>
    </row>
    <row r="22" spans="1:52" ht="15.75" x14ac:dyDescent="0.25">
      <c r="A22" s="171">
        <v>12</v>
      </c>
      <c r="B22" s="79" t="s">
        <v>190</v>
      </c>
      <c r="C22" s="57" t="s">
        <v>191</v>
      </c>
      <c r="D22" s="82" t="s">
        <v>75</v>
      </c>
      <c r="E22" s="57">
        <v>2010</v>
      </c>
      <c r="F22" s="29">
        <v>48</v>
      </c>
      <c r="G22" s="84"/>
      <c r="H22" s="117"/>
      <c r="I22" s="19">
        <f t="shared" si="0"/>
        <v>43</v>
      </c>
      <c r="J22" s="14"/>
      <c r="K22" s="165"/>
      <c r="O22" s="12"/>
      <c r="P22" s="119" t="s">
        <v>207</v>
      </c>
      <c r="Q22" s="114">
        <v>5</v>
      </c>
      <c r="R22" s="37">
        <v>43</v>
      </c>
      <c r="S22" s="11" t="s">
        <v>1</v>
      </c>
      <c r="T22" s="14"/>
      <c r="W22" s="123"/>
      <c r="X22" s="132"/>
      <c r="Y22" s="125"/>
      <c r="Z22" s="106"/>
      <c r="AF22" s="112"/>
      <c r="AG22" s="163"/>
      <c r="AH22" s="163"/>
      <c r="AI22" s="10"/>
      <c r="AJ22" s="128"/>
      <c r="AK22" s="37"/>
      <c r="AL22" s="11"/>
      <c r="AM22" s="112"/>
      <c r="AN22" s="177"/>
      <c r="AO22" s="177"/>
      <c r="AP22" s="10"/>
      <c r="AQ22" s="128"/>
      <c r="AR22" s="38"/>
      <c r="AS22" s="11"/>
      <c r="AT22" s="112"/>
      <c r="AU22" s="177"/>
      <c r="AV22" s="177"/>
      <c r="AW22" s="10"/>
      <c r="AX22" s="128"/>
      <c r="AY22" s="38"/>
      <c r="AZ22" s="11"/>
    </row>
  </sheetData>
  <sortState xmlns:xlrd2="http://schemas.microsoft.com/office/spreadsheetml/2017/richdata2" ref="B10:AZ22">
    <sortCondition descending="1" ref="I10:I22"/>
  </sortState>
  <mergeCells count="62">
    <mergeCell ref="AG4:AL4"/>
    <mergeCell ref="AG5:AL5"/>
    <mergeCell ref="AG6:AL6"/>
    <mergeCell ref="AG7:AG9"/>
    <mergeCell ref="AH7:AH9"/>
    <mergeCell ref="AI7:AI9"/>
    <mergeCell ref="AJ7:AJ9"/>
    <mergeCell ref="AK7:AL9"/>
    <mergeCell ref="U4:Z4"/>
    <mergeCell ref="U5:Z5"/>
    <mergeCell ref="U6:Z6"/>
    <mergeCell ref="U7:U9"/>
    <mergeCell ref="V7:V9"/>
    <mergeCell ref="W7:W9"/>
    <mergeCell ref="X7:X9"/>
    <mergeCell ref="Y7:Z9"/>
    <mergeCell ref="G8:G9"/>
    <mergeCell ref="K6:N6"/>
    <mergeCell ref="A1:I4"/>
    <mergeCell ref="K1:N2"/>
    <mergeCell ref="K4:N4"/>
    <mergeCell ref="B5:C5"/>
    <mergeCell ref="K5:N5"/>
    <mergeCell ref="B8:B9"/>
    <mergeCell ref="C8:C9"/>
    <mergeCell ref="D8:D9"/>
    <mergeCell ref="E8:E9"/>
    <mergeCell ref="F8:F9"/>
    <mergeCell ref="I7:I9"/>
    <mergeCell ref="K7:K9"/>
    <mergeCell ref="L7:L9"/>
    <mergeCell ref="M7:N9"/>
    <mergeCell ref="P1:S2"/>
    <mergeCell ref="P4:S4"/>
    <mergeCell ref="P5:S5"/>
    <mergeCell ref="P6:S6"/>
    <mergeCell ref="P7:P9"/>
    <mergeCell ref="Q7:Q9"/>
    <mergeCell ref="R7:S9"/>
    <mergeCell ref="AB1:AE2"/>
    <mergeCell ref="AB4:AE4"/>
    <mergeCell ref="AB5:AE5"/>
    <mergeCell ref="AB6:AE6"/>
    <mergeCell ref="AB7:AB9"/>
    <mergeCell ref="AC7:AC9"/>
    <mergeCell ref="AD7:AE9"/>
    <mergeCell ref="AN4:AS4"/>
    <mergeCell ref="AU4:AZ4"/>
    <mergeCell ref="AN5:AS5"/>
    <mergeCell ref="AU5:AZ5"/>
    <mergeCell ref="AN6:AS6"/>
    <mergeCell ref="AU6:AZ6"/>
    <mergeCell ref="AN7:AN9"/>
    <mergeCell ref="AO7:AO9"/>
    <mergeCell ref="AP7:AP9"/>
    <mergeCell ref="AQ7:AQ9"/>
    <mergeCell ref="AR7:AS9"/>
    <mergeCell ref="AU7:AU9"/>
    <mergeCell ref="AV7:AV9"/>
    <mergeCell ref="AW7:AW9"/>
    <mergeCell ref="AX7:AX9"/>
    <mergeCell ref="AY7:AZ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AU66"/>
  <sheetViews>
    <sheetView workbookViewId="0">
      <pane xSplit="9525" topLeftCell="AH1" activePane="topRight"/>
      <selection pane="topRight" activeCell="AV13" sqref="AV13"/>
    </sheetView>
  </sheetViews>
  <sheetFormatPr baseColWidth="10" defaultRowHeight="15" x14ac:dyDescent="0.25"/>
  <cols>
    <col min="1" max="1" width="3" style="20" bestFit="1" customWidth="1"/>
    <col min="2" max="2" width="13" style="20" customWidth="1"/>
    <col min="3" max="3" width="10.7109375" style="20" customWidth="1"/>
    <col min="4" max="4" width="18.85546875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3.4257812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7" width="7.85546875" style="120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140625" style="1" customWidth="1"/>
    <col min="25" max="25" width="6.28515625" style="1" customWidth="1"/>
    <col min="26" max="26" width="10.28515625" style="1" customWidth="1"/>
    <col min="27" max="27" width="0.85546875" style="4" customWidth="1"/>
    <col min="28" max="29" width="7.85546875" style="120" customWidth="1"/>
    <col min="30" max="30" width="7.5703125" style="1" customWidth="1"/>
    <col min="31" max="31" width="6.140625" style="1" customWidth="1"/>
    <col min="32" max="32" width="6.28515625" style="1" customWidth="1"/>
    <col min="33" max="33" width="4" style="1" customWidth="1"/>
    <col min="34" max="34" width="0.85546875" style="4" customWidth="1"/>
    <col min="35" max="36" width="7.85546875" style="120" customWidth="1"/>
    <col min="37" max="37" width="7.5703125" style="1" customWidth="1"/>
    <col min="38" max="38" width="6.140625" style="1" customWidth="1"/>
    <col min="39" max="39" width="6.28515625" style="1" customWidth="1"/>
    <col min="40" max="40" width="4" style="1" customWidth="1"/>
    <col min="41" max="41" width="0.85546875" style="4" customWidth="1"/>
    <col min="42" max="43" width="7.85546875" style="120" customWidth="1"/>
    <col min="44" max="44" width="7.5703125" style="1" customWidth="1"/>
    <col min="45" max="45" width="6.140625" style="1" customWidth="1"/>
    <col min="46" max="46" width="6.28515625" style="1" customWidth="1"/>
    <col min="47" max="47" width="4" style="1" customWidth="1"/>
    <col min="48" max="16384" width="11.42578125" style="1"/>
  </cols>
  <sheetData>
    <row r="1" spans="1:47" ht="15.75" customHeight="1" thickTop="1" x14ac:dyDescent="0.25">
      <c r="A1" s="234"/>
      <c r="B1" s="235"/>
      <c r="C1" s="235"/>
      <c r="D1" s="235"/>
      <c r="E1" s="235"/>
      <c r="F1" s="235"/>
      <c r="G1" s="235"/>
      <c r="H1" s="235"/>
      <c r="I1" s="236"/>
      <c r="K1" s="217"/>
      <c r="L1" s="217"/>
      <c r="M1" s="217"/>
      <c r="N1" s="217"/>
      <c r="W1" s="217"/>
      <c r="X1" s="217"/>
      <c r="Y1" s="217"/>
      <c r="Z1" s="217"/>
    </row>
    <row r="2" spans="1:47" x14ac:dyDescent="0.25">
      <c r="A2" s="237"/>
      <c r="B2" s="238"/>
      <c r="C2" s="238"/>
      <c r="D2" s="238"/>
      <c r="E2" s="238"/>
      <c r="F2" s="238"/>
      <c r="G2" s="238"/>
      <c r="H2" s="238"/>
      <c r="I2" s="239"/>
      <c r="K2" s="217"/>
      <c r="L2" s="217"/>
      <c r="M2" s="217"/>
      <c r="N2" s="217"/>
      <c r="W2" s="217"/>
      <c r="X2" s="217"/>
      <c r="Y2" s="217"/>
      <c r="Z2" s="217"/>
    </row>
    <row r="3" spans="1:47" x14ac:dyDescent="0.25">
      <c r="A3" s="237"/>
      <c r="B3" s="238"/>
      <c r="C3" s="238"/>
      <c r="D3" s="238"/>
      <c r="E3" s="238"/>
      <c r="F3" s="238"/>
      <c r="G3" s="238"/>
      <c r="H3" s="238"/>
      <c r="I3" s="239"/>
    </row>
    <row r="4" spans="1:47" ht="15.75" thickBot="1" x14ac:dyDescent="0.3">
      <c r="A4" s="240"/>
      <c r="B4" s="241"/>
      <c r="C4" s="241"/>
      <c r="D4" s="241"/>
      <c r="E4" s="241"/>
      <c r="F4" s="241"/>
      <c r="G4" s="241"/>
      <c r="H4" s="241"/>
      <c r="I4" s="242"/>
      <c r="K4" s="218" t="s">
        <v>170</v>
      </c>
      <c r="L4" s="219"/>
      <c r="M4" s="219"/>
      <c r="N4" s="220"/>
      <c r="P4" s="200" t="s">
        <v>212</v>
      </c>
      <c r="Q4" s="201"/>
      <c r="R4" s="201"/>
      <c r="S4" s="201"/>
      <c r="T4" s="201"/>
      <c r="U4" s="202"/>
      <c r="W4" s="218" t="s">
        <v>240</v>
      </c>
      <c r="X4" s="219"/>
      <c r="Y4" s="219"/>
      <c r="Z4" s="220"/>
      <c r="AB4" s="200" t="s">
        <v>264</v>
      </c>
      <c r="AC4" s="201"/>
      <c r="AD4" s="201"/>
      <c r="AE4" s="201"/>
      <c r="AF4" s="201"/>
      <c r="AG4" s="202"/>
      <c r="AI4" s="200" t="s">
        <v>270</v>
      </c>
      <c r="AJ4" s="201"/>
      <c r="AK4" s="201"/>
      <c r="AL4" s="201"/>
      <c r="AM4" s="201"/>
      <c r="AN4" s="202"/>
      <c r="AP4" s="200" t="s">
        <v>275</v>
      </c>
      <c r="AQ4" s="201"/>
      <c r="AR4" s="201"/>
      <c r="AS4" s="201"/>
      <c r="AT4" s="201"/>
      <c r="AU4" s="202"/>
    </row>
    <row r="5" spans="1:47" ht="16.5" thickTop="1" x14ac:dyDescent="0.25">
      <c r="B5" s="261" t="s">
        <v>73</v>
      </c>
      <c r="C5" s="202"/>
      <c r="H5" s="5"/>
      <c r="I5" s="15" t="s">
        <v>3</v>
      </c>
      <c r="J5" s="143"/>
      <c r="K5" s="203" t="s">
        <v>36</v>
      </c>
      <c r="L5" s="204"/>
      <c r="M5" s="204"/>
      <c r="N5" s="205"/>
      <c r="O5" s="17"/>
      <c r="P5" s="203" t="s">
        <v>224</v>
      </c>
      <c r="Q5" s="204"/>
      <c r="R5" s="204"/>
      <c r="S5" s="204"/>
      <c r="T5" s="204"/>
      <c r="U5" s="205"/>
      <c r="V5" s="17"/>
      <c r="W5" s="203" t="s">
        <v>36</v>
      </c>
      <c r="X5" s="204"/>
      <c r="Y5" s="204"/>
      <c r="Z5" s="205"/>
      <c r="AA5" s="146"/>
      <c r="AB5" s="203" t="s">
        <v>224</v>
      </c>
      <c r="AC5" s="204"/>
      <c r="AD5" s="204"/>
      <c r="AE5" s="204"/>
      <c r="AF5" s="204"/>
      <c r="AG5" s="205"/>
      <c r="AH5" s="146"/>
      <c r="AI5" s="203" t="s">
        <v>208</v>
      </c>
      <c r="AJ5" s="204"/>
      <c r="AK5" s="204"/>
      <c r="AL5" s="204"/>
      <c r="AM5" s="204"/>
      <c r="AN5" s="205"/>
      <c r="AO5" s="146"/>
      <c r="AP5" s="203" t="s">
        <v>224</v>
      </c>
      <c r="AQ5" s="204"/>
      <c r="AR5" s="204"/>
      <c r="AS5" s="204"/>
      <c r="AT5" s="204"/>
      <c r="AU5" s="205"/>
    </row>
    <row r="6" spans="1:47" x14ac:dyDescent="0.25">
      <c r="D6" s="55" t="s">
        <v>144</v>
      </c>
      <c r="H6" s="5"/>
      <c r="I6" s="16" t="s">
        <v>9</v>
      </c>
      <c r="J6" s="147"/>
      <c r="K6" s="206" t="s">
        <v>201</v>
      </c>
      <c r="L6" s="207"/>
      <c r="M6" s="207"/>
      <c r="N6" s="208"/>
      <c r="O6" s="18"/>
      <c r="P6" s="206" t="s">
        <v>225</v>
      </c>
      <c r="Q6" s="207"/>
      <c r="R6" s="207"/>
      <c r="S6" s="207"/>
      <c r="T6" s="207"/>
      <c r="U6" s="208"/>
      <c r="V6" s="18"/>
      <c r="W6" s="206" t="s">
        <v>247</v>
      </c>
      <c r="X6" s="207"/>
      <c r="Y6" s="207"/>
      <c r="Z6" s="208"/>
      <c r="AA6" s="147"/>
      <c r="AB6" s="206" t="s">
        <v>259</v>
      </c>
      <c r="AC6" s="207"/>
      <c r="AD6" s="207"/>
      <c r="AE6" s="207"/>
      <c r="AF6" s="207"/>
      <c r="AG6" s="208"/>
      <c r="AH6" s="147"/>
      <c r="AI6" s="206" t="s">
        <v>271</v>
      </c>
      <c r="AJ6" s="207"/>
      <c r="AK6" s="207"/>
      <c r="AL6" s="207"/>
      <c r="AM6" s="207"/>
      <c r="AN6" s="208"/>
      <c r="AO6" s="147"/>
      <c r="AP6" s="206" t="s">
        <v>276</v>
      </c>
      <c r="AQ6" s="207"/>
      <c r="AR6" s="207"/>
      <c r="AS6" s="207"/>
      <c r="AT6" s="207"/>
      <c r="AU6" s="208"/>
    </row>
    <row r="7" spans="1:47" ht="15" customHeight="1" x14ac:dyDescent="0.55000000000000004">
      <c r="D7" s="59" t="s">
        <v>262</v>
      </c>
      <c r="E7" s="23" t="s">
        <v>17</v>
      </c>
      <c r="G7" s="27"/>
      <c r="H7" s="6"/>
      <c r="I7" s="243" t="s">
        <v>5</v>
      </c>
      <c r="J7" s="150"/>
      <c r="K7" s="223" t="s">
        <v>24</v>
      </c>
      <c r="L7" s="214" t="s">
        <v>4</v>
      </c>
      <c r="M7" s="214" t="s">
        <v>35</v>
      </c>
      <c r="N7" s="214"/>
      <c r="O7" s="13"/>
      <c r="P7" s="209" t="s">
        <v>209</v>
      </c>
      <c r="Q7" s="212" t="s">
        <v>210</v>
      </c>
      <c r="R7" s="214" t="s">
        <v>211</v>
      </c>
      <c r="S7" s="214" t="s">
        <v>4</v>
      </c>
      <c r="T7" s="214" t="s">
        <v>35</v>
      </c>
      <c r="U7" s="214"/>
      <c r="V7" s="13"/>
      <c r="W7" s="223" t="s">
        <v>24</v>
      </c>
      <c r="X7" s="214" t="s">
        <v>4</v>
      </c>
      <c r="Y7" s="214" t="s">
        <v>35</v>
      </c>
      <c r="Z7" s="214"/>
      <c r="AA7" s="144"/>
      <c r="AB7" s="209" t="s">
        <v>209</v>
      </c>
      <c r="AC7" s="212" t="s">
        <v>210</v>
      </c>
      <c r="AD7" s="214" t="s">
        <v>211</v>
      </c>
      <c r="AE7" s="214" t="s">
        <v>4</v>
      </c>
      <c r="AF7" s="214" t="s">
        <v>35</v>
      </c>
      <c r="AG7" s="214"/>
      <c r="AH7" s="144"/>
      <c r="AI7" s="209" t="s">
        <v>209</v>
      </c>
      <c r="AJ7" s="212" t="s">
        <v>210</v>
      </c>
      <c r="AK7" s="214" t="s">
        <v>211</v>
      </c>
      <c r="AL7" s="214" t="s">
        <v>4</v>
      </c>
      <c r="AM7" s="214" t="s">
        <v>35</v>
      </c>
      <c r="AN7" s="214"/>
      <c r="AO7" s="144"/>
      <c r="AP7" s="209" t="s">
        <v>209</v>
      </c>
      <c r="AQ7" s="212" t="s">
        <v>210</v>
      </c>
      <c r="AR7" s="214" t="s">
        <v>211</v>
      </c>
      <c r="AS7" s="214" t="s">
        <v>4</v>
      </c>
      <c r="AT7" s="214" t="s">
        <v>35</v>
      </c>
      <c r="AU7" s="214"/>
    </row>
    <row r="8" spans="1:47" ht="15" customHeight="1" x14ac:dyDescent="0.25">
      <c r="B8" s="246" t="s">
        <v>11</v>
      </c>
      <c r="C8" s="246" t="s">
        <v>12</v>
      </c>
      <c r="D8" s="246" t="s">
        <v>14</v>
      </c>
      <c r="E8" s="246" t="s">
        <v>13</v>
      </c>
      <c r="F8" s="248" t="s">
        <v>15</v>
      </c>
      <c r="G8" s="250" t="s">
        <v>16</v>
      </c>
      <c r="H8" s="7"/>
      <c r="I8" s="260"/>
      <c r="J8" s="151"/>
      <c r="K8" s="224"/>
      <c r="L8" s="216"/>
      <c r="M8" s="216"/>
      <c r="N8" s="216"/>
      <c r="O8" s="14"/>
      <c r="P8" s="210"/>
      <c r="Q8" s="213"/>
      <c r="R8" s="215"/>
      <c r="S8" s="216"/>
      <c r="T8" s="216"/>
      <c r="U8" s="216"/>
      <c r="V8" s="14"/>
      <c r="W8" s="224"/>
      <c r="X8" s="216"/>
      <c r="Y8" s="216"/>
      <c r="Z8" s="216"/>
      <c r="AA8" s="145"/>
      <c r="AB8" s="210"/>
      <c r="AC8" s="213"/>
      <c r="AD8" s="215"/>
      <c r="AE8" s="216"/>
      <c r="AF8" s="216"/>
      <c r="AG8" s="216"/>
      <c r="AH8" s="145"/>
      <c r="AI8" s="210"/>
      <c r="AJ8" s="213"/>
      <c r="AK8" s="215"/>
      <c r="AL8" s="216"/>
      <c r="AM8" s="216"/>
      <c r="AN8" s="216"/>
      <c r="AO8" s="145"/>
      <c r="AP8" s="210"/>
      <c r="AQ8" s="213"/>
      <c r="AR8" s="215"/>
      <c r="AS8" s="216"/>
      <c r="AT8" s="216"/>
      <c r="AU8" s="216"/>
    </row>
    <row r="9" spans="1:47" ht="15" customHeight="1" x14ac:dyDescent="0.25">
      <c r="B9" s="247"/>
      <c r="C9" s="247"/>
      <c r="D9" s="247"/>
      <c r="E9" s="247"/>
      <c r="F9" s="249"/>
      <c r="G9" s="251"/>
      <c r="H9" s="7"/>
      <c r="I9" s="260"/>
      <c r="J9" s="151"/>
      <c r="K9" s="225"/>
      <c r="L9" s="216"/>
      <c r="M9" s="216"/>
      <c r="N9" s="216"/>
      <c r="O9" s="153"/>
      <c r="P9" s="211"/>
      <c r="Q9" s="213"/>
      <c r="R9" s="215"/>
      <c r="S9" s="216"/>
      <c r="T9" s="216"/>
      <c r="U9" s="216"/>
      <c r="V9" s="154"/>
      <c r="W9" s="225"/>
      <c r="X9" s="216"/>
      <c r="Y9" s="216"/>
      <c r="Z9" s="216"/>
      <c r="AA9" s="145"/>
      <c r="AB9" s="211"/>
      <c r="AC9" s="213"/>
      <c r="AD9" s="215"/>
      <c r="AE9" s="216"/>
      <c r="AF9" s="216"/>
      <c r="AG9" s="216"/>
      <c r="AH9" s="145"/>
      <c r="AI9" s="211"/>
      <c r="AJ9" s="213"/>
      <c r="AK9" s="215"/>
      <c r="AL9" s="216"/>
      <c r="AM9" s="216"/>
      <c r="AN9" s="216"/>
      <c r="AO9" s="145"/>
      <c r="AP9" s="211"/>
      <c r="AQ9" s="213"/>
      <c r="AR9" s="215"/>
      <c r="AS9" s="216"/>
      <c r="AT9" s="216"/>
      <c r="AU9" s="216"/>
    </row>
    <row r="10" spans="1:47" ht="15" customHeight="1" x14ac:dyDescent="0.25">
      <c r="A10" s="21">
        <v>1</v>
      </c>
      <c r="B10" s="85" t="s">
        <v>226</v>
      </c>
      <c r="C10" s="43" t="s">
        <v>227</v>
      </c>
      <c r="D10" s="31" t="s">
        <v>228</v>
      </c>
      <c r="E10" s="44">
        <v>2012</v>
      </c>
      <c r="F10" s="46">
        <v>12</v>
      </c>
      <c r="G10" s="56">
        <v>12.2</v>
      </c>
      <c r="H10" s="5"/>
      <c r="I10" s="19">
        <f t="shared" ref="I10:I20" si="0">SUM(M10+T10+Y10+AF10+AM10+AT10)</f>
        <v>505</v>
      </c>
      <c r="J10" s="152"/>
      <c r="K10" s="64"/>
      <c r="L10" s="80"/>
      <c r="M10" s="49"/>
      <c r="N10" s="9"/>
      <c r="O10" s="153"/>
      <c r="P10" s="64">
        <v>88</v>
      </c>
      <c r="Q10" s="64">
        <v>84</v>
      </c>
      <c r="R10" s="10">
        <f>SUM(P10:Q10)</f>
        <v>172</v>
      </c>
      <c r="S10" s="8">
        <v>1</v>
      </c>
      <c r="T10" s="121">
        <v>135</v>
      </c>
      <c r="U10" s="11" t="s">
        <v>1</v>
      </c>
      <c r="V10" s="12"/>
      <c r="W10" s="138">
        <v>81</v>
      </c>
      <c r="X10" s="80">
        <v>1</v>
      </c>
      <c r="Y10" s="37">
        <v>100</v>
      </c>
      <c r="Z10" s="9" t="s">
        <v>1</v>
      </c>
      <c r="AA10" s="112"/>
      <c r="AB10" s="42">
        <v>81</v>
      </c>
      <c r="AC10" s="42">
        <v>78</v>
      </c>
      <c r="AD10" s="10">
        <f>SUM(AB10:AC10)</f>
        <v>159</v>
      </c>
      <c r="AE10" s="128">
        <v>1</v>
      </c>
      <c r="AF10" s="38">
        <v>135</v>
      </c>
      <c r="AG10" s="11" t="s">
        <v>1</v>
      </c>
      <c r="AH10" s="112"/>
      <c r="AI10" s="169"/>
      <c r="AJ10" s="169"/>
      <c r="AK10" s="10"/>
      <c r="AL10" s="128"/>
      <c r="AM10" s="38"/>
      <c r="AN10" s="11"/>
      <c r="AO10" s="112"/>
      <c r="AP10" s="172">
        <v>81</v>
      </c>
      <c r="AQ10" s="172">
        <v>82</v>
      </c>
      <c r="AR10" s="10">
        <f>SUM(AP10:AQ10)</f>
        <v>163</v>
      </c>
      <c r="AS10" s="128">
        <v>1</v>
      </c>
      <c r="AT10" s="38">
        <v>135</v>
      </c>
      <c r="AU10" s="11" t="s">
        <v>1</v>
      </c>
    </row>
    <row r="11" spans="1:47" ht="15" customHeight="1" x14ac:dyDescent="0.25">
      <c r="A11" s="21">
        <v>2</v>
      </c>
      <c r="B11" s="85" t="s">
        <v>231</v>
      </c>
      <c r="C11" s="43" t="s">
        <v>232</v>
      </c>
      <c r="D11" s="30" t="s">
        <v>115</v>
      </c>
      <c r="E11" s="75">
        <v>2015</v>
      </c>
      <c r="F11" s="46">
        <v>24.5</v>
      </c>
      <c r="G11" s="46">
        <v>27.2</v>
      </c>
      <c r="H11" s="5"/>
      <c r="I11" s="19">
        <f t="shared" si="0"/>
        <v>262</v>
      </c>
      <c r="J11" s="152"/>
      <c r="K11" s="64">
        <v>98</v>
      </c>
      <c r="L11" s="80">
        <v>3</v>
      </c>
      <c r="M11" s="37">
        <v>60</v>
      </c>
      <c r="N11" s="9" t="s">
        <v>1</v>
      </c>
      <c r="O11" s="153"/>
      <c r="P11" s="138"/>
      <c r="Q11" s="138"/>
      <c r="R11" s="10"/>
      <c r="S11" s="8"/>
      <c r="T11" s="121"/>
      <c r="U11" s="11"/>
      <c r="V11" s="112"/>
      <c r="W11" s="138"/>
      <c r="X11" s="80"/>
      <c r="Y11" s="37"/>
      <c r="Z11" s="9"/>
      <c r="AA11" s="112"/>
      <c r="AB11" s="157">
        <v>86</v>
      </c>
      <c r="AC11" s="157">
        <v>95</v>
      </c>
      <c r="AD11" s="10">
        <f>SUM(AB11:AC11)</f>
        <v>181</v>
      </c>
      <c r="AE11" s="128">
        <v>2</v>
      </c>
      <c r="AF11" s="38">
        <v>101</v>
      </c>
      <c r="AG11" s="11" t="s">
        <v>1</v>
      </c>
      <c r="AH11" s="12"/>
      <c r="AI11" s="169">
        <v>94</v>
      </c>
      <c r="AJ11" s="169">
        <v>90</v>
      </c>
      <c r="AK11" s="10">
        <f>SUM(AI11:AJ11)</f>
        <v>184</v>
      </c>
      <c r="AL11" s="128">
        <v>2</v>
      </c>
      <c r="AM11" s="38">
        <v>101</v>
      </c>
      <c r="AN11" s="11" t="s">
        <v>1</v>
      </c>
      <c r="AO11" s="112"/>
      <c r="AP11" s="172"/>
      <c r="AQ11" s="172"/>
      <c r="AR11" s="10"/>
      <c r="AS11" s="128"/>
      <c r="AT11" s="38"/>
      <c r="AU11" s="11"/>
    </row>
    <row r="12" spans="1:47" ht="15" customHeight="1" x14ac:dyDescent="0.25">
      <c r="A12" s="21">
        <v>3</v>
      </c>
      <c r="B12" s="85" t="s">
        <v>175</v>
      </c>
      <c r="C12" s="32" t="s">
        <v>176</v>
      </c>
      <c r="D12" s="33" t="s">
        <v>177</v>
      </c>
      <c r="E12" s="44">
        <v>2012</v>
      </c>
      <c r="F12" s="29">
        <v>22.4</v>
      </c>
      <c r="G12" s="46">
        <v>20</v>
      </c>
      <c r="H12" s="107"/>
      <c r="I12" s="19">
        <f t="shared" si="0"/>
        <v>256</v>
      </c>
      <c r="J12" s="166"/>
      <c r="K12" s="64">
        <v>92</v>
      </c>
      <c r="L12" s="80">
        <v>2</v>
      </c>
      <c r="M12" s="37">
        <v>70</v>
      </c>
      <c r="N12" s="9" t="s">
        <v>1</v>
      </c>
      <c r="O12" s="167"/>
      <c r="P12" s="157">
        <v>98</v>
      </c>
      <c r="Q12" s="157" t="s">
        <v>153</v>
      </c>
      <c r="R12" s="10"/>
      <c r="S12" s="8"/>
      <c r="T12" s="121"/>
      <c r="U12" s="11"/>
      <c r="V12" s="137"/>
      <c r="W12" s="138">
        <v>93</v>
      </c>
      <c r="X12" s="80">
        <v>4</v>
      </c>
      <c r="Y12" s="37">
        <v>51</v>
      </c>
      <c r="Z12" s="9" t="s">
        <v>1</v>
      </c>
      <c r="AA12" s="12"/>
      <c r="AB12" s="42"/>
      <c r="AC12" s="42"/>
      <c r="AD12" s="10"/>
      <c r="AE12" s="128"/>
      <c r="AF12" s="168"/>
      <c r="AG12" s="11"/>
      <c r="AH12" s="112"/>
      <c r="AI12" s="169">
        <v>85</v>
      </c>
      <c r="AJ12" s="169">
        <v>86</v>
      </c>
      <c r="AK12" s="10">
        <f>SUM(AI12:AJ12)</f>
        <v>171</v>
      </c>
      <c r="AL12" s="128">
        <v>1</v>
      </c>
      <c r="AM12" s="38">
        <v>135</v>
      </c>
      <c r="AN12" s="11" t="s">
        <v>1</v>
      </c>
      <c r="AO12" s="112"/>
      <c r="AP12" s="42"/>
      <c r="AQ12" s="42"/>
      <c r="AR12" s="10"/>
      <c r="AS12" s="128"/>
      <c r="AT12" s="38"/>
      <c r="AU12" s="11"/>
    </row>
    <row r="13" spans="1:47" s="4" customFormat="1" ht="15.75" customHeight="1" x14ac:dyDescent="0.25">
      <c r="A13" s="21">
        <v>5</v>
      </c>
      <c r="B13" s="85" t="s">
        <v>180</v>
      </c>
      <c r="C13" s="43" t="s">
        <v>57</v>
      </c>
      <c r="D13" s="30" t="s">
        <v>28</v>
      </c>
      <c r="E13" s="44">
        <v>2012</v>
      </c>
      <c r="F13" s="46">
        <v>22.8</v>
      </c>
      <c r="G13" s="46">
        <v>19.8</v>
      </c>
      <c r="H13" s="111"/>
      <c r="I13" s="19">
        <f t="shared" si="0"/>
        <v>219</v>
      </c>
      <c r="J13" s="152"/>
      <c r="K13" s="138"/>
      <c r="L13" s="80"/>
      <c r="M13" s="49"/>
      <c r="N13" s="11"/>
      <c r="O13" s="153"/>
      <c r="P13" s="172"/>
      <c r="Q13" s="172"/>
      <c r="R13" s="10"/>
      <c r="S13" s="8"/>
      <c r="T13" s="121"/>
      <c r="U13" s="11"/>
      <c r="V13" s="152"/>
      <c r="W13" s="138">
        <v>82</v>
      </c>
      <c r="X13" s="80">
        <v>2</v>
      </c>
      <c r="Y13" s="37">
        <v>70</v>
      </c>
      <c r="Z13" s="11" t="s">
        <v>1</v>
      </c>
      <c r="AA13" s="112"/>
      <c r="AB13" s="169">
        <v>99</v>
      </c>
      <c r="AC13" s="169">
        <v>95</v>
      </c>
      <c r="AD13" s="10">
        <f>SUM(AB13:AC13)</f>
        <v>194</v>
      </c>
      <c r="AE13" s="128">
        <v>3</v>
      </c>
      <c r="AF13" s="38">
        <v>81</v>
      </c>
      <c r="AG13" s="11" t="s">
        <v>1</v>
      </c>
      <c r="AH13" s="12"/>
      <c r="AI13" s="169">
        <v>100</v>
      </c>
      <c r="AJ13" s="169">
        <v>93</v>
      </c>
      <c r="AK13" s="10">
        <f>SUM(AI13:AJ13)</f>
        <v>193</v>
      </c>
      <c r="AL13" s="128">
        <v>4</v>
      </c>
      <c r="AM13" s="38">
        <v>68</v>
      </c>
      <c r="AN13" s="11" t="s">
        <v>1</v>
      </c>
      <c r="AO13" s="12"/>
      <c r="AP13" s="42"/>
      <c r="AQ13" s="42"/>
      <c r="AR13" s="10"/>
      <c r="AS13" s="128"/>
      <c r="AT13" s="38"/>
      <c r="AU13" s="11"/>
    </row>
    <row r="14" spans="1:47" s="4" customFormat="1" ht="15.75" customHeight="1" x14ac:dyDescent="0.25">
      <c r="A14" s="21">
        <v>5</v>
      </c>
      <c r="B14" s="85" t="s">
        <v>248</v>
      </c>
      <c r="C14" s="43" t="s">
        <v>249</v>
      </c>
      <c r="D14" s="31" t="s">
        <v>250</v>
      </c>
      <c r="E14" s="75">
        <v>2013</v>
      </c>
      <c r="F14" s="29">
        <v>22.8</v>
      </c>
      <c r="G14" s="46">
        <v>18.2</v>
      </c>
      <c r="H14" s="111"/>
      <c r="I14" s="19">
        <f t="shared" si="0"/>
        <v>168</v>
      </c>
      <c r="J14" s="152"/>
      <c r="K14" s="138">
        <v>89</v>
      </c>
      <c r="L14" s="80">
        <v>1</v>
      </c>
      <c r="M14" s="37">
        <v>100</v>
      </c>
      <c r="N14" s="11" t="s">
        <v>1</v>
      </c>
      <c r="O14" s="153"/>
      <c r="P14" s="42"/>
      <c r="Q14" s="42"/>
      <c r="R14" s="10"/>
      <c r="S14" s="8"/>
      <c r="T14" s="121"/>
      <c r="U14" s="11"/>
      <c r="V14" s="112"/>
      <c r="W14" s="138"/>
      <c r="X14" s="80"/>
      <c r="Y14" s="37"/>
      <c r="Z14" s="11"/>
      <c r="AA14" s="112"/>
      <c r="AB14" s="172"/>
      <c r="AC14" s="172"/>
      <c r="AD14" s="10"/>
      <c r="AE14" s="128"/>
      <c r="AF14" s="168"/>
      <c r="AG14" s="11"/>
      <c r="AH14" s="112"/>
      <c r="AI14" s="169"/>
      <c r="AJ14" s="169"/>
      <c r="AK14" s="10"/>
      <c r="AL14" s="128"/>
      <c r="AM14" s="38"/>
      <c r="AN14" s="11"/>
      <c r="AO14" s="12"/>
      <c r="AP14" s="172">
        <v>101</v>
      </c>
      <c r="AQ14" s="172">
        <v>102</v>
      </c>
      <c r="AR14" s="10">
        <f>SUM(AP14:AQ14)</f>
        <v>203</v>
      </c>
      <c r="AS14" s="128">
        <v>4</v>
      </c>
      <c r="AT14" s="38">
        <v>68</v>
      </c>
      <c r="AU14" s="11" t="s">
        <v>1</v>
      </c>
    </row>
    <row r="15" spans="1:47" s="4" customFormat="1" ht="17.850000000000001" customHeight="1" x14ac:dyDescent="0.25">
      <c r="A15" s="21">
        <v>7</v>
      </c>
      <c r="B15" s="85" t="s">
        <v>260</v>
      </c>
      <c r="C15" s="43" t="s">
        <v>50</v>
      </c>
      <c r="D15" s="30" t="s">
        <v>261</v>
      </c>
      <c r="E15" s="44">
        <v>2012</v>
      </c>
      <c r="F15" s="46">
        <v>24</v>
      </c>
      <c r="G15" s="46">
        <v>26.1</v>
      </c>
      <c r="H15" s="149"/>
      <c r="I15" s="19">
        <f t="shared" si="0"/>
        <v>138</v>
      </c>
      <c r="J15" s="12"/>
      <c r="K15" s="157"/>
      <c r="L15" s="80"/>
      <c r="M15" s="49"/>
      <c r="N15" s="11"/>
      <c r="O15" s="14"/>
      <c r="P15" s="157"/>
      <c r="Q15" s="157"/>
      <c r="R15" s="10"/>
      <c r="S15" s="8"/>
      <c r="T15" s="121"/>
      <c r="U15" s="11"/>
      <c r="V15" s="12"/>
      <c r="W15" s="157"/>
      <c r="X15" s="80"/>
      <c r="Y15" s="49"/>
      <c r="Z15" s="11"/>
      <c r="AA15" s="12"/>
      <c r="AB15" s="157">
        <v>102</v>
      </c>
      <c r="AC15" s="157">
        <v>97</v>
      </c>
      <c r="AD15" s="10">
        <f>SUM(AB15:AC15)</f>
        <v>199</v>
      </c>
      <c r="AE15" s="128">
        <v>5</v>
      </c>
      <c r="AF15" s="38">
        <v>57</v>
      </c>
      <c r="AG15" s="11" t="s">
        <v>1</v>
      </c>
      <c r="AH15" s="112"/>
      <c r="AI15" s="169">
        <v>95</v>
      </c>
      <c r="AJ15" s="169">
        <v>94</v>
      </c>
      <c r="AK15" s="10">
        <f>SUM(AI15:AJ15)</f>
        <v>189</v>
      </c>
      <c r="AL15" s="128">
        <v>3</v>
      </c>
      <c r="AM15" s="38">
        <v>81</v>
      </c>
      <c r="AN15" s="11" t="s">
        <v>1</v>
      </c>
      <c r="AO15" s="112"/>
      <c r="AP15" s="172"/>
      <c r="AQ15" s="172"/>
      <c r="AR15" s="10"/>
      <c r="AS15" s="128"/>
      <c r="AT15" s="38"/>
      <c r="AU15" s="11"/>
    </row>
    <row r="16" spans="1:47" s="4" customFormat="1" ht="15.75" customHeight="1" x14ac:dyDescent="0.25">
      <c r="A16" s="21">
        <v>9</v>
      </c>
      <c r="B16" s="85" t="s">
        <v>242</v>
      </c>
      <c r="C16" s="43" t="s">
        <v>25</v>
      </c>
      <c r="D16" s="31" t="s">
        <v>251</v>
      </c>
      <c r="E16" s="44">
        <v>2012</v>
      </c>
      <c r="F16" s="46">
        <v>24</v>
      </c>
      <c r="G16" s="46">
        <v>21.6</v>
      </c>
      <c r="H16" s="149"/>
      <c r="I16" s="19">
        <f t="shared" si="0"/>
        <v>124</v>
      </c>
      <c r="J16" s="112"/>
      <c r="K16" s="157"/>
      <c r="L16" s="80"/>
      <c r="M16" s="49"/>
      <c r="N16" s="11"/>
      <c r="O16" s="145"/>
      <c r="P16" s="157"/>
      <c r="Q16" s="157"/>
      <c r="R16" s="10"/>
      <c r="S16" s="8"/>
      <c r="T16" s="121"/>
      <c r="U16" s="11"/>
      <c r="V16" s="112"/>
      <c r="W16" s="157">
        <v>95</v>
      </c>
      <c r="X16" s="80">
        <v>5</v>
      </c>
      <c r="Y16" s="37">
        <v>43</v>
      </c>
      <c r="Z16" s="11" t="s">
        <v>1</v>
      </c>
      <c r="AA16" s="112"/>
      <c r="AB16" s="172"/>
      <c r="AC16" s="172"/>
      <c r="AD16" s="10"/>
      <c r="AE16" s="128"/>
      <c r="AF16" s="37"/>
      <c r="AG16" s="11"/>
      <c r="AH16" s="112"/>
      <c r="AI16" s="169"/>
      <c r="AJ16" s="169"/>
      <c r="AK16" s="10"/>
      <c r="AL16" s="128"/>
      <c r="AM16" s="38"/>
      <c r="AN16" s="11"/>
      <c r="AO16" s="112"/>
      <c r="AP16" s="172">
        <v>99</v>
      </c>
      <c r="AQ16" s="172">
        <v>94</v>
      </c>
      <c r="AR16" s="10">
        <f>SUM(AP16:AQ16)</f>
        <v>193</v>
      </c>
      <c r="AS16" s="128">
        <v>3</v>
      </c>
      <c r="AT16" s="38">
        <v>81</v>
      </c>
      <c r="AU16" s="11" t="s">
        <v>1</v>
      </c>
    </row>
    <row r="17" spans="1:47" s="4" customFormat="1" ht="15.75" x14ac:dyDescent="0.25">
      <c r="A17" s="21">
        <v>10</v>
      </c>
      <c r="B17" s="85" t="s">
        <v>178</v>
      </c>
      <c r="C17" s="32" t="s">
        <v>179</v>
      </c>
      <c r="D17" s="33" t="s">
        <v>56</v>
      </c>
      <c r="E17" s="44">
        <v>2012</v>
      </c>
      <c r="F17" s="46">
        <v>24.1</v>
      </c>
      <c r="G17" s="46">
        <v>18.899999999999999</v>
      </c>
      <c r="H17" s="149"/>
      <c r="I17" s="19">
        <f t="shared" si="0"/>
        <v>117</v>
      </c>
      <c r="J17" s="12"/>
      <c r="K17" s="157"/>
      <c r="L17" s="80"/>
      <c r="M17" s="49"/>
      <c r="N17" s="11"/>
      <c r="O17" s="14"/>
      <c r="P17" s="172"/>
      <c r="Q17" s="172"/>
      <c r="R17" s="10"/>
      <c r="S17" s="8"/>
      <c r="T17" s="121"/>
      <c r="U17" s="11"/>
      <c r="V17" s="12"/>
      <c r="W17" s="157">
        <v>83</v>
      </c>
      <c r="X17" s="80">
        <v>3</v>
      </c>
      <c r="Y17" s="37">
        <v>60</v>
      </c>
      <c r="Z17" s="11" t="s">
        <v>1</v>
      </c>
      <c r="AA17" s="12"/>
      <c r="AB17" s="163"/>
      <c r="AC17" s="163"/>
      <c r="AD17" s="10"/>
      <c r="AE17" s="128"/>
      <c r="AF17" s="121"/>
      <c r="AG17" s="11"/>
      <c r="AH17" s="112"/>
      <c r="AI17" s="169">
        <v>101</v>
      </c>
      <c r="AJ17" s="169">
        <v>97</v>
      </c>
      <c r="AK17" s="10">
        <f>SUM(AI17:AJ17)</f>
        <v>198</v>
      </c>
      <c r="AL17" s="128">
        <v>5</v>
      </c>
      <c r="AM17" s="38">
        <v>57</v>
      </c>
      <c r="AN17" s="11" t="s">
        <v>1</v>
      </c>
      <c r="AO17" s="12"/>
      <c r="AP17" s="172"/>
      <c r="AQ17" s="172"/>
      <c r="AR17" s="10"/>
      <c r="AS17" s="128"/>
      <c r="AT17" s="38"/>
      <c r="AU17" s="11"/>
    </row>
    <row r="18" spans="1:47" s="4" customFormat="1" ht="15.75" x14ac:dyDescent="0.25">
      <c r="A18" s="21">
        <v>11</v>
      </c>
      <c r="B18" s="85" t="s">
        <v>27</v>
      </c>
      <c r="C18" s="43" t="s">
        <v>26</v>
      </c>
      <c r="D18" s="30" t="s">
        <v>28</v>
      </c>
      <c r="E18" s="75">
        <v>2013</v>
      </c>
      <c r="F18" s="46">
        <v>45</v>
      </c>
      <c r="G18" s="46">
        <v>23.1</v>
      </c>
      <c r="H18" s="149"/>
      <c r="I18" s="19">
        <f t="shared" si="0"/>
        <v>115</v>
      </c>
      <c r="J18" s="12"/>
      <c r="K18" s="157"/>
      <c r="L18" s="80"/>
      <c r="M18" s="49"/>
      <c r="N18" s="11"/>
      <c r="O18" s="14"/>
      <c r="P18" s="163"/>
      <c r="Q18" s="163"/>
      <c r="R18" s="10"/>
      <c r="S18" s="8"/>
      <c r="T18" s="121"/>
      <c r="U18" s="11"/>
      <c r="V18" s="12"/>
      <c r="W18" s="157"/>
      <c r="X18" s="80"/>
      <c r="Y18" s="49"/>
      <c r="Z18" s="11"/>
      <c r="AA18" s="12"/>
      <c r="AB18" s="163">
        <v>102</v>
      </c>
      <c r="AC18" s="163">
        <v>96</v>
      </c>
      <c r="AD18" s="10">
        <f>SUM(AB18:AC18)</f>
        <v>198</v>
      </c>
      <c r="AE18" s="128">
        <v>4</v>
      </c>
      <c r="AF18" s="121">
        <v>68</v>
      </c>
      <c r="AG18" s="11" t="s">
        <v>1</v>
      </c>
      <c r="AH18" s="112"/>
      <c r="AI18" s="169">
        <v>104</v>
      </c>
      <c r="AJ18" s="169">
        <v>111</v>
      </c>
      <c r="AK18" s="10">
        <f>SUM(AI18:AJ18)</f>
        <v>215</v>
      </c>
      <c r="AL18" s="128">
        <v>6</v>
      </c>
      <c r="AM18" s="38">
        <v>47</v>
      </c>
      <c r="AN18" s="11" t="s">
        <v>1</v>
      </c>
      <c r="AO18" s="12"/>
      <c r="AP18" s="172"/>
      <c r="AQ18" s="172"/>
      <c r="AR18" s="10"/>
      <c r="AS18" s="128"/>
      <c r="AT18" s="38"/>
      <c r="AU18" s="11"/>
    </row>
    <row r="19" spans="1:47" s="4" customFormat="1" ht="15.75" x14ac:dyDescent="0.25">
      <c r="A19" s="21">
        <v>12</v>
      </c>
      <c r="B19" s="71" t="s">
        <v>131</v>
      </c>
      <c r="C19" s="24" t="s">
        <v>130</v>
      </c>
      <c r="D19" s="72" t="s">
        <v>132</v>
      </c>
      <c r="E19" s="22">
        <v>2012</v>
      </c>
      <c r="F19" s="28">
        <v>26.5</v>
      </c>
      <c r="G19" s="54">
        <v>21.6</v>
      </c>
      <c r="H19" s="94"/>
      <c r="I19" s="19">
        <f t="shared" si="0"/>
        <v>101</v>
      </c>
      <c r="J19" s="12"/>
      <c r="K19" s="157"/>
      <c r="L19" s="80"/>
      <c r="M19" s="49"/>
      <c r="N19" s="11"/>
      <c r="O19" s="14"/>
      <c r="P19" s="103"/>
      <c r="Q19" s="103"/>
      <c r="R19" s="123"/>
      <c r="S19" s="124"/>
      <c r="T19" s="125"/>
      <c r="U19" s="106"/>
      <c r="V19" s="12"/>
      <c r="W19" s="157"/>
      <c r="X19" s="80"/>
      <c r="Y19" s="49"/>
      <c r="Z19" s="11"/>
      <c r="AA19" s="12"/>
      <c r="AB19" s="163"/>
      <c r="AC19" s="163"/>
      <c r="AD19" s="10"/>
      <c r="AE19" s="8"/>
      <c r="AF19" s="142"/>
      <c r="AG19" s="11"/>
      <c r="AH19" s="112"/>
      <c r="AI19" s="169"/>
      <c r="AJ19" s="169"/>
      <c r="AK19" s="10"/>
      <c r="AL19" s="128"/>
      <c r="AM19" s="38"/>
      <c r="AN19" s="11"/>
      <c r="AO19" s="112"/>
      <c r="AP19" s="172">
        <v>88</v>
      </c>
      <c r="AQ19" s="172">
        <v>94</v>
      </c>
      <c r="AR19" s="10">
        <f>SUM(AP19:AQ19)</f>
        <v>182</v>
      </c>
      <c r="AS19" s="128">
        <v>2</v>
      </c>
      <c r="AT19" s="38">
        <v>101</v>
      </c>
      <c r="AU19" s="11" t="s">
        <v>1</v>
      </c>
    </row>
    <row r="20" spans="1:47" s="4" customFormat="1" ht="15.75" x14ac:dyDescent="0.25">
      <c r="A20" s="21">
        <v>13</v>
      </c>
      <c r="B20" s="71" t="s">
        <v>99</v>
      </c>
      <c r="C20" s="22" t="s">
        <v>65</v>
      </c>
      <c r="D20" s="73" t="s">
        <v>47</v>
      </c>
      <c r="E20" s="74">
        <v>2013</v>
      </c>
      <c r="F20" s="28">
        <v>46</v>
      </c>
      <c r="G20" s="54">
        <v>46</v>
      </c>
      <c r="H20" s="5"/>
      <c r="I20" s="19">
        <f t="shared" si="0"/>
        <v>47</v>
      </c>
      <c r="J20" s="12"/>
      <c r="K20" s="103"/>
      <c r="L20" s="104"/>
      <c r="M20" s="105"/>
      <c r="N20" s="106"/>
      <c r="O20" s="14"/>
      <c r="P20" s="103"/>
      <c r="Q20" s="103"/>
      <c r="R20" s="123"/>
      <c r="S20" s="124"/>
      <c r="T20" s="125"/>
      <c r="U20" s="106"/>
      <c r="V20" s="12"/>
      <c r="W20" s="103"/>
      <c r="X20" s="104"/>
      <c r="Y20" s="105"/>
      <c r="Z20" s="106"/>
      <c r="AA20" s="12"/>
      <c r="AB20" s="103">
        <v>100</v>
      </c>
      <c r="AC20" s="103">
        <v>103</v>
      </c>
      <c r="AD20" s="123">
        <f>SUM(AB20:AC20)</f>
        <v>203</v>
      </c>
      <c r="AE20" s="132">
        <v>6</v>
      </c>
      <c r="AF20" s="125">
        <v>47</v>
      </c>
      <c r="AG20" s="106" t="s">
        <v>1</v>
      </c>
      <c r="AH20" s="112"/>
      <c r="AI20" s="169"/>
      <c r="AJ20" s="169"/>
      <c r="AK20" s="10"/>
      <c r="AL20" s="128"/>
      <c r="AM20" s="38"/>
      <c r="AN20" s="11"/>
      <c r="AO20" s="12"/>
      <c r="AP20" s="172"/>
      <c r="AQ20" s="172"/>
      <c r="AR20" s="10"/>
      <c r="AS20" s="128"/>
      <c r="AT20" s="38"/>
      <c r="AU20" s="11"/>
    </row>
    <row r="21" spans="1:47" s="4" customFormat="1" ht="15.75" x14ac:dyDescent="0.25">
      <c r="A21" s="98"/>
      <c r="B21" s="99"/>
      <c r="C21" s="99"/>
      <c r="D21" s="99"/>
      <c r="E21" s="100"/>
      <c r="F21" s="101"/>
      <c r="G21" s="97"/>
      <c r="I21" s="102"/>
      <c r="K21" s="103"/>
      <c r="L21" s="104"/>
      <c r="M21" s="105"/>
      <c r="N21" s="106"/>
      <c r="O21" s="127"/>
      <c r="P21" s="103"/>
      <c r="Q21" s="103"/>
      <c r="R21" s="123"/>
      <c r="S21" s="124"/>
      <c r="T21" s="125"/>
      <c r="U21" s="106"/>
      <c r="W21" s="103"/>
      <c r="X21" s="104"/>
      <c r="Y21" s="105"/>
      <c r="Z21" s="106"/>
      <c r="AB21" s="103"/>
      <c r="AC21" s="103"/>
      <c r="AD21" s="123"/>
      <c r="AE21" s="124"/>
      <c r="AF21" s="135"/>
      <c r="AG21" s="106"/>
      <c r="AH21" s="112"/>
      <c r="AI21" s="169"/>
      <c r="AJ21" s="169"/>
      <c r="AK21" s="10"/>
      <c r="AL21" s="128"/>
      <c r="AM21" s="38"/>
      <c r="AN21" s="11"/>
      <c r="AO21" s="112"/>
      <c r="AP21" s="172"/>
      <c r="AQ21" s="172"/>
      <c r="AR21" s="10"/>
      <c r="AS21" s="128"/>
      <c r="AT21" s="38"/>
      <c r="AU21" s="11"/>
    </row>
    <row r="22" spans="1:47" s="4" customFormat="1" x14ac:dyDescent="0.25">
      <c r="A22" s="95"/>
      <c r="B22" s="95"/>
      <c r="C22" s="95"/>
      <c r="D22" s="95"/>
      <c r="E22" s="95"/>
      <c r="F22" s="96"/>
      <c r="G22" s="97"/>
      <c r="K22" s="103"/>
      <c r="L22" s="104"/>
      <c r="M22" s="105"/>
      <c r="N22" s="106"/>
      <c r="O22" s="127"/>
      <c r="P22" s="103"/>
      <c r="Q22" s="103"/>
      <c r="R22" s="123"/>
      <c r="S22" s="124"/>
      <c r="T22" s="125"/>
      <c r="U22" s="106"/>
      <c r="W22" s="103"/>
      <c r="X22" s="104"/>
      <c r="Y22" s="105"/>
      <c r="Z22" s="106"/>
      <c r="AB22" s="103"/>
      <c r="AC22" s="103"/>
      <c r="AD22" s="123"/>
      <c r="AE22" s="124"/>
      <c r="AF22" s="135"/>
      <c r="AG22" s="106"/>
      <c r="AH22" s="112"/>
      <c r="AI22" s="169"/>
      <c r="AJ22" s="169"/>
      <c r="AK22" s="10"/>
      <c r="AL22" s="128"/>
      <c r="AM22" s="38"/>
      <c r="AN22" s="11"/>
      <c r="AO22" s="112"/>
      <c r="AP22" s="172"/>
      <c r="AQ22" s="172"/>
      <c r="AR22" s="10"/>
      <c r="AS22" s="128"/>
      <c r="AT22" s="38"/>
      <c r="AU22" s="11"/>
    </row>
    <row r="23" spans="1:47" s="4" customFormat="1" x14ac:dyDescent="0.25">
      <c r="A23" s="95"/>
      <c r="B23" s="95"/>
      <c r="C23" s="95"/>
      <c r="D23" s="95"/>
      <c r="E23" s="95"/>
      <c r="F23" s="96"/>
      <c r="G23" s="97"/>
      <c r="O23" s="127"/>
      <c r="P23" s="103"/>
      <c r="Q23" s="103"/>
      <c r="R23" s="123"/>
      <c r="S23" s="124"/>
      <c r="T23" s="125"/>
      <c r="U23" s="106"/>
      <c r="AB23" s="103"/>
      <c r="AC23" s="103"/>
      <c r="AD23" s="123"/>
      <c r="AE23" s="124"/>
      <c r="AF23" s="135"/>
      <c r="AG23" s="106"/>
      <c r="AH23" s="112"/>
      <c r="AI23" s="169"/>
      <c r="AJ23" s="169"/>
      <c r="AK23" s="10"/>
      <c r="AL23" s="128"/>
      <c r="AM23" s="38"/>
      <c r="AN23" s="11"/>
      <c r="AO23" s="112"/>
      <c r="AP23" s="172"/>
      <c r="AQ23" s="172"/>
      <c r="AR23" s="10"/>
      <c r="AS23" s="128"/>
      <c r="AT23" s="38"/>
      <c r="AU23" s="11"/>
    </row>
    <row r="24" spans="1:47" s="4" customFormat="1" x14ac:dyDescent="0.25">
      <c r="A24" s="95"/>
      <c r="B24" s="95"/>
      <c r="C24" s="95"/>
      <c r="D24" s="95"/>
      <c r="E24" s="95"/>
      <c r="F24" s="96"/>
      <c r="G24" s="97"/>
      <c r="O24" s="127"/>
      <c r="P24" s="103"/>
      <c r="Q24" s="103"/>
      <c r="R24" s="123"/>
      <c r="S24" s="124"/>
      <c r="T24" s="125"/>
      <c r="U24" s="106"/>
      <c r="AB24" s="103"/>
      <c r="AC24" s="103"/>
      <c r="AD24" s="123"/>
      <c r="AE24" s="124"/>
      <c r="AF24" s="105"/>
      <c r="AG24" s="106"/>
      <c r="AH24" s="112"/>
      <c r="AI24" s="169"/>
      <c r="AJ24" s="169"/>
      <c r="AK24" s="10"/>
      <c r="AL24" s="128"/>
      <c r="AM24" s="38"/>
      <c r="AN24" s="11"/>
      <c r="AO24" s="112"/>
      <c r="AP24" s="172"/>
      <c r="AQ24" s="172"/>
      <c r="AR24" s="10"/>
      <c r="AS24" s="128"/>
      <c r="AT24" s="38"/>
      <c r="AU24" s="11"/>
    </row>
    <row r="25" spans="1:47" s="4" customFormat="1" x14ac:dyDescent="0.25">
      <c r="A25" s="95"/>
      <c r="B25" s="95"/>
      <c r="C25" s="95"/>
      <c r="D25" s="95"/>
      <c r="E25" s="95"/>
      <c r="F25" s="96"/>
      <c r="G25" s="97"/>
      <c r="O25" s="127"/>
      <c r="P25" s="103"/>
      <c r="Q25" s="103"/>
      <c r="R25" s="123"/>
      <c r="S25" s="124"/>
      <c r="T25" s="126"/>
      <c r="U25" s="106"/>
      <c r="AB25" s="103"/>
      <c r="AC25" s="103"/>
      <c r="AD25" s="123"/>
      <c r="AE25" s="124"/>
      <c r="AF25" s="135"/>
      <c r="AG25" s="106"/>
      <c r="AH25" s="112"/>
      <c r="AI25" s="169"/>
      <c r="AJ25" s="169"/>
      <c r="AK25" s="10"/>
      <c r="AL25" s="128"/>
      <c r="AM25" s="168"/>
      <c r="AN25" s="11"/>
      <c r="AO25" s="112"/>
      <c r="AP25" s="172"/>
      <c r="AQ25" s="172"/>
      <c r="AR25" s="10"/>
      <c r="AS25" s="128"/>
      <c r="AT25" s="168"/>
      <c r="AU25" s="11"/>
    </row>
    <row r="26" spans="1:47" s="4" customFormat="1" x14ac:dyDescent="0.25">
      <c r="A26" s="95"/>
      <c r="B26" s="95"/>
      <c r="C26" s="95"/>
      <c r="D26" s="95"/>
      <c r="E26" s="95"/>
      <c r="F26" s="96"/>
      <c r="G26" s="97"/>
      <c r="O26" s="127"/>
      <c r="P26" s="103"/>
      <c r="Q26" s="103"/>
      <c r="R26" s="123"/>
      <c r="S26" s="124"/>
      <c r="T26" s="125"/>
      <c r="U26" s="106"/>
      <c r="AB26" s="103"/>
      <c r="AC26" s="103"/>
      <c r="AD26" s="123"/>
      <c r="AE26" s="124"/>
      <c r="AF26" s="135"/>
      <c r="AG26" s="106"/>
      <c r="AH26" s="112"/>
      <c r="AI26" s="169"/>
      <c r="AJ26" s="169"/>
      <c r="AK26" s="10"/>
      <c r="AL26" s="128"/>
      <c r="AM26" s="168"/>
      <c r="AN26" s="11"/>
      <c r="AO26" s="112"/>
      <c r="AP26" s="172"/>
      <c r="AQ26" s="172"/>
      <c r="AR26" s="10"/>
      <c r="AS26" s="128"/>
      <c r="AT26" s="38"/>
      <c r="AU26" s="11"/>
    </row>
    <row r="27" spans="1:47" s="4" customFormat="1" x14ac:dyDescent="0.25">
      <c r="A27" s="95"/>
      <c r="B27" s="95"/>
      <c r="C27" s="95"/>
      <c r="D27" s="95"/>
      <c r="E27" s="95"/>
      <c r="F27" s="96"/>
      <c r="G27" s="97"/>
      <c r="O27" s="127"/>
      <c r="P27" s="103"/>
      <c r="Q27" s="103"/>
      <c r="R27" s="123"/>
      <c r="S27" s="124"/>
      <c r="T27" s="125"/>
      <c r="U27" s="106"/>
      <c r="AB27" s="103"/>
      <c r="AC27" s="103"/>
      <c r="AD27" s="123"/>
      <c r="AE27" s="124"/>
      <c r="AF27" s="135"/>
      <c r="AG27" s="106"/>
      <c r="AH27" s="112"/>
      <c r="AI27" s="169"/>
      <c r="AJ27" s="169"/>
      <c r="AK27" s="10"/>
      <c r="AL27" s="128"/>
      <c r="AM27" s="38"/>
      <c r="AN27" s="11"/>
      <c r="AO27" s="112"/>
      <c r="AP27" s="172"/>
      <c r="AQ27" s="172"/>
      <c r="AR27" s="10"/>
      <c r="AS27" s="128"/>
      <c r="AT27" s="38"/>
      <c r="AU27" s="11"/>
    </row>
    <row r="28" spans="1:47" s="4" customFormat="1" x14ac:dyDescent="0.25">
      <c r="A28" s="95"/>
      <c r="B28" s="95"/>
      <c r="C28" s="95"/>
      <c r="D28" s="95"/>
      <c r="E28" s="95"/>
      <c r="F28" s="96"/>
      <c r="G28" s="97"/>
      <c r="O28" s="127"/>
      <c r="P28" s="103"/>
      <c r="Q28" s="103"/>
      <c r="R28" s="123"/>
      <c r="S28" s="124"/>
      <c r="T28" s="125"/>
      <c r="U28" s="106"/>
      <c r="AB28" s="103"/>
      <c r="AC28" s="103"/>
      <c r="AD28" s="123"/>
      <c r="AE28" s="124"/>
      <c r="AF28" s="135"/>
      <c r="AG28" s="106"/>
      <c r="AH28" s="112"/>
      <c r="AI28" s="169"/>
      <c r="AJ28" s="169"/>
      <c r="AK28" s="10"/>
      <c r="AL28" s="128"/>
      <c r="AM28" s="168"/>
      <c r="AN28" s="11"/>
      <c r="AO28" s="112"/>
      <c r="AP28" s="172"/>
      <c r="AQ28" s="172"/>
      <c r="AR28" s="10"/>
      <c r="AS28" s="128"/>
      <c r="AT28" s="38"/>
      <c r="AU28" s="11"/>
    </row>
    <row r="29" spans="1:47" s="4" customFormat="1" x14ac:dyDescent="0.25">
      <c r="A29" s="95"/>
      <c r="B29" s="95"/>
      <c r="C29" s="95"/>
      <c r="D29" s="95"/>
      <c r="E29" s="95"/>
      <c r="F29" s="96"/>
      <c r="G29" s="97"/>
      <c r="O29" s="127"/>
      <c r="P29" s="103"/>
      <c r="Q29" s="103"/>
      <c r="R29" s="123"/>
      <c r="S29" s="1"/>
      <c r="T29" s="1"/>
      <c r="U29" s="1"/>
      <c r="AB29" s="103"/>
      <c r="AC29" s="103"/>
      <c r="AD29" s="123"/>
      <c r="AE29" s="132"/>
      <c r="AF29" s="125"/>
      <c r="AG29" s="106"/>
      <c r="AH29" s="112"/>
      <c r="AI29" s="169"/>
      <c r="AJ29" s="169"/>
      <c r="AK29" s="10"/>
      <c r="AL29" s="128"/>
      <c r="AM29" s="38"/>
      <c r="AN29" s="11"/>
      <c r="AO29" s="112"/>
      <c r="AP29" s="172"/>
      <c r="AQ29" s="172"/>
      <c r="AR29" s="10"/>
      <c r="AS29" s="128"/>
      <c r="AT29" s="38"/>
      <c r="AU29" s="11"/>
    </row>
    <row r="30" spans="1:47" s="4" customFormat="1" x14ac:dyDescent="0.25">
      <c r="A30" s="95"/>
      <c r="B30" s="95"/>
      <c r="C30" s="95"/>
      <c r="D30" s="95"/>
      <c r="E30" s="95"/>
      <c r="F30" s="96"/>
      <c r="G30" s="97"/>
      <c r="O30" s="127"/>
      <c r="P30" s="103"/>
      <c r="Q30" s="103"/>
      <c r="R30" s="123"/>
      <c r="S30" s="124"/>
      <c r="T30" s="125"/>
      <c r="U30" s="106"/>
      <c r="AB30" s="103"/>
      <c r="AC30" s="103"/>
      <c r="AD30" s="123"/>
      <c r="AE30" s="132"/>
      <c r="AF30" s="125"/>
      <c r="AG30" s="106"/>
      <c r="AH30" s="112"/>
      <c r="AI30" s="169"/>
      <c r="AJ30" s="169"/>
      <c r="AK30" s="10"/>
      <c r="AL30" s="128"/>
      <c r="AM30" s="37"/>
      <c r="AN30" s="11"/>
      <c r="AO30" s="112"/>
      <c r="AP30" s="172"/>
      <c r="AQ30" s="172"/>
      <c r="AR30" s="10"/>
      <c r="AS30" s="128"/>
      <c r="AT30" s="121"/>
      <c r="AU30" s="11"/>
    </row>
    <row r="31" spans="1:47" s="4" customFormat="1" x14ac:dyDescent="0.25">
      <c r="A31" s="95"/>
      <c r="B31" s="95"/>
      <c r="C31" s="95"/>
      <c r="D31" s="95"/>
      <c r="E31" s="95"/>
      <c r="F31" s="96"/>
      <c r="G31" s="97"/>
      <c r="O31" s="127"/>
      <c r="P31" s="103"/>
      <c r="Q31" s="103"/>
      <c r="R31" s="123"/>
      <c r="S31" s="124"/>
      <c r="T31" s="125"/>
      <c r="U31" s="106"/>
      <c r="AB31" s="103"/>
      <c r="AC31" s="103"/>
      <c r="AD31" s="123"/>
      <c r="AE31" s="132"/>
      <c r="AF31" s="125"/>
      <c r="AG31" s="106"/>
      <c r="AH31" s="112"/>
      <c r="AI31" s="169"/>
      <c r="AJ31" s="169"/>
      <c r="AK31" s="10"/>
      <c r="AL31" s="128"/>
      <c r="AM31" s="37"/>
      <c r="AN31" s="11"/>
      <c r="AO31" s="112"/>
      <c r="AP31" s="172"/>
      <c r="AQ31" s="172"/>
      <c r="AR31" s="10"/>
      <c r="AS31" s="128"/>
      <c r="AT31" s="121"/>
      <c r="AU31" s="11"/>
    </row>
    <row r="32" spans="1:47" s="4" customFormat="1" x14ac:dyDescent="0.25">
      <c r="A32" s="95"/>
      <c r="B32" s="95"/>
      <c r="C32" s="95"/>
      <c r="D32" s="95"/>
      <c r="E32" s="95"/>
      <c r="F32" s="96"/>
      <c r="G32" s="97"/>
      <c r="O32" s="127"/>
      <c r="P32" s="103"/>
      <c r="Q32" s="103"/>
      <c r="R32" s="123"/>
      <c r="S32" s="124"/>
      <c r="T32" s="125"/>
      <c r="U32" s="106"/>
      <c r="AB32" s="103"/>
      <c r="AC32" s="103"/>
      <c r="AD32" s="123"/>
      <c r="AE32" s="132"/>
      <c r="AF32" s="125"/>
      <c r="AG32" s="106"/>
      <c r="AH32" s="112"/>
      <c r="AI32" s="169"/>
      <c r="AJ32" s="169"/>
      <c r="AK32" s="10"/>
      <c r="AL32" s="128"/>
      <c r="AM32" s="37"/>
      <c r="AN32" s="11"/>
      <c r="AO32" s="112"/>
      <c r="AP32" s="172"/>
      <c r="AQ32" s="172"/>
      <c r="AR32" s="10"/>
      <c r="AS32" s="128"/>
      <c r="AT32" s="121"/>
      <c r="AU32" s="11"/>
    </row>
    <row r="33" spans="1:47" s="4" customFormat="1" x14ac:dyDescent="0.25">
      <c r="A33" s="95"/>
      <c r="B33" s="95"/>
      <c r="C33" s="95"/>
      <c r="D33" s="95"/>
      <c r="E33" s="95"/>
      <c r="F33" s="96"/>
      <c r="G33" s="97"/>
      <c r="O33" s="127"/>
      <c r="P33" s="103"/>
      <c r="Q33" s="103"/>
      <c r="R33" s="123"/>
      <c r="S33" s="124"/>
      <c r="T33" s="125"/>
      <c r="U33" s="106"/>
      <c r="AB33" s="103"/>
      <c r="AC33" s="103"/>
      <c r="AD33" s="123"/>
      <c r="AE33" s="132"/>
      <c r="AF33" s="125"/>
      <c r="AG33" s="106"/>
      <c r="AH33" s="112"/>
      <c r="AI33" s="169"/>
      <c r="AJ33" s="169"/>
      <c r="AK33" s="10"/>
      <c r="AL33" s="128"/>
      <c r="AM33" s="37"/>
      <c r="AN33" s="11"/>
      <c r="AO33" s="112"/>
      <c r="AP33" s="172"/>
      <c r="AQ33" s="172"/>
      <c r="AR33" s="10"/>
      <c r="AS33" s="128"/>
      <c r="AT33" s="121"/>
      <c r="AU33" s="11"/>
    </row>
    <row r="34" spans="1:47" s="4" customFormat="1" x14ac:dyDescent="0.25">
      <c r="A34" s="95"/>
      <c r="B34" s="95"/>
      <c r="C34" s="95"/>
      <c r="D34" s="95"/>
      <c r="E34" s="95"/>
      <c r="F34" s="96"/>
      <c r="G34" s="97"/>
      <c r="O34" s="127"/>
      <c r="P34" s="103"/>
      <c r="Q34" s="103"/>
      <c r="R34" s="123"/>
      <c r="S34" s="124"/>
      <c r="T34" s="125"/>
      <c r="U34" s="106"/>
      <c r="AA34" s="127"/>
      <c r="AB34" s="103"/>
      <c r="AC34" s="103"/>
      <c r="AD34" s="123"/>
      <c r="AE34" s="124"/>
      <c r="AF34" s="105"/>
      <c r="AG34" s="106"/>
      <c r="AH34" s="112"/>
      <c r="AI34" s="169"/>
      <c r="AJ34" s="169"/>
      <c r="AK34" s="10"/>
      <c r="AL34" s="128"/>
      <c r="AM34" s="121"/>
      <c r="AN34" s="11"/>
      <c r="AO34" s="112"/>
      <c r="AP34" s="172"/>
      <c r="AQ34" s="172"/>
      <c r="AR34" s="10"/>
      <c r="AS34" s="128"/>
      <c r="AT34" s="121"/>
      <c r="AU34" s="11"/>
    </row>
    <row r="35" spans="1:47" s="4" customFormat="1" x14ac:dyDescent="0.25">
      <c r="A35" s="95"/>
      <c r="B35" s="95"/>
      <c r="C35" s="95"/>
      <c r="D35" s="95"/>
      <c r="E35" s="95"/>
      <c r="F35" s="96"/>
      <c r="G35" s="97"/>
      <c r="O35" s="127"/>
      <c r="P35" s="103"/>
      <c r="Q35" s="103"/>
      <c r="R35" s="123"/>
      <c r="S35" s="124"/>
      <c r="T35" s="125"/>
      <c r="U35" s="106"/>
      <c r="AA35" s="127"/>
      <c r="AB35" s="103"/>
      <c r="AC35" s="103"/>
      <c r="AD35" s="123"/>
      <c r="AE35" s="124"/>
      <c r="AF35" s="105"/>
      <c r="AG35" s="106"/>
      <c r="AH35" s="112"/>
      <c r="AI35" s="169"/>
      <c r="AJ35" s="169"/>
      <c r="AK35" s="10"/>
      <c r="AL35" s="128"/>
      <c r="AM35" s="121"/>
      <c r="AN35" s="11"/>
      <c r="AO35" s="112"/>
      <c r="AP35" s="172"/>
      <c r="AQ35" s="172"/>
      <c r="AR35" s="10"/>
      <c r="AS35" s="128"/>
      <c r="AT35" s="121"/>
      <c r="AU35" s="11"/>
    </row>
    <row r="36" spans="1:47" s="4" customFormat="1" x14ac:dyDescent="0.25">
      <c r="A36" s="95"/>
      <c r="B36" s="95"/>
      <c r="C36" s="95"/>
      <c r="D36" s="95"/>
      <c r="E36" s="95"/>
      <c r="F36" s="96"/>
      <c r="G36" s="97"/>
      <c r="P36" s="103"/>
      <c r="Q36" s="103"/>
      <c r="R36" s="123"/>
      <c r="S36" s="1"/>
      <c r="T36" s="1"/>
      <c r="U36" s="1"/>
      <c r="AA36" s="127"/>
      <c r="AB36" s="103"/>
      <c r="AC36" s="103"/>
      <c r="AD36" s="123"/>
      <c r="AE36" s="124"/>
      <c r="AF36" s="105"/>
      <c r="AH36" s="112"/>
      <c r="AI36" s="169"/>
      <c r="AJ36" s="169"/>
      <c r="AK36" s="10"/>
      <c r="AL36" s="128"/>
      <c r="AM36" s="121"/>
      <c r="AN36" s="11"/>
      <c r="AO36" s="112"/>
      <c r="AP36" s="172"/>
      <c r="AQ36" s="172"/>
      <c r="AR36" s="10"/>
      <c r="AS36" s="128"/>
      <c r="AT36" s="121"/>
      <c r="AU36" s="11"/>
    </row>
    <row r="37" spans="1:47" s="4" customFormat="1" x14ac:dyDescent="0.25">
      <c r="A37" s="95"/>
      <c r="B37" s="95"/>
      <c r="C37" s="95"/>
      <c r="D37" s="95"/>
      <c r="E37" s="95"/>
      <c r="F37" s="96"/>
      <c r="G37" s="97"/>
      <c r="P37" s="103"/>
      <c r="Q37" s="103"/>
      <c r="R37" s="123"/>
      <c r="S37" s="1"/>
      <c r="T37" s="1"/>
      <c r="U37" s="1"/>
      <c r="AA37" s="127"/>
      <c r="AB37" s="103"/>
      <c r="AC37" s="103"/>
      <c r="AD37" s="123"/>
      <c r="AE37" s="130"/>
      <c r="AH37" s="112"/>
      <c r="AI37" s="169"/>
      <c r="AJ37" s="169"/>
      <c r="AK37" s="10"/>
      <c r="AL37" s="128"/>
      <c r="AM37" s="121"/>
      <c r="AN37" s="11"/>
      <c r="AO37" s="112"/>
      <c r="AP37" s="172"/>
      <c r="AQ37" s="172"/>
      <c r="AR37" s="10"/>
      <c r="AS37" s="128"/>
      <c r="AT37" s="121"/>
      <c r="AU37" s="11"/>
    </row>
    <row r="38" spans="1:47" s="4" customFormat="1" x14ac:dyDescent="0.25">
      <c r="A38" s="95"/>
      <c r="B38" s="95"/>
      <c r="C38" s="95"/>
      <c r="D38" s="95"/>
      <c r="E38" s="95"/>
      <c r="F38" s="96"/>
      <c r="G38" s="97"/>
      <c r="P38" s="103"/>
      <c r="Q38" s="103"/>
      <c r="R38" s="123"/>
      <c r="S38" s="1"/>
      <c r="T38" s="1"/>
      <c r="U38" s="1"/>
      <c r="AA38" s="127"/>
      <c r="AB38" s="103"/>
      <c r="AC38" s="103"/>
      <c r="AD38" s="123"/>
      <c r="AE38" s="130"/>
      <c r="AH38" s="112"/>
      <c r="AI38" s="169"/>
      <c r="AJ38" s="169"/>
      <c r="AK38" s="10"/>
      <c r="AL38" s="128"/>
      <c r="AM38" s="37"/>
      <c r="AN38" s="11"/>
      <c r="AO38" s="112"/>
      <c r="AP38" s="172"/>
      <c r="AQ38" s="172"/>
      <c r="AR38" s="10"/>
      <c r="AS38" s="128"/>
      <c r="AT38" s="121"/>
      <c r="AU38" s="11"/>
    </row>
    <row r="39" spans="1:47" s="4" customFormat="1" x14ac:dyDescent="0.25">
      <c r="A39" s="95"/>
      <c r="B39" s="95"/>
      <c r="C39" s="95"/>
      <c r="D39" s="95"/>
      <c r="E39" s="95"/>
      <c r="F39" s="96"/>
      <c r="G39" s="97"/>
      <c r="P39" s="103"/>
      <c r="Q39" s="103"/>
      <c r="R39" s="123"/>
      <c r="S39" s="1"/>
      <c r="T39" s="1"/>
      <c r="U39" s="1"/>
      <c r="AA39" s="127"/>
      <c r="AB39" s="103"/>
      <c r="AC39" s="103"/>
      <c r="AD39" s="123"/>
      <c r="AE39" s="130"/>
      <c r="AH39" s="112"/>
      <c r="AI39" s="169"/>
      <c r="AJ39" s="169"/>
      <c r="AK39" s="10"/>
      <c r="AL39" s="128"/>
      <c r="AM39" s="37"/>
      <c r="AN39" s="11"/>
      <c r="AO39" s="112"/>
      <c r="AP39" s="172"/>
      <c r="AQ39" s="172"/>
      <c r="AR39" s="10"/>
      <c r="AS39" s="128"/>
      <c r="AT39" s="37"/>
      <c r="AU39" s="11"/>
    </row>
    <row r="40" spans="1:47" s="4" customFormat="1" x14ac:dyDescent="0.25">
      <c r="A40" s="95"/>
      <c r="B40" s="95"/>
      <c r="C40" s="95"/>
      <c r="D40" s="95"/>
      <c r="E40" s="95"/>
      <c r="F40" s="96"/>
      <c r="G40" s="97"/>
      <c r="P40" s="103"/>
      <c r="Q40" s="103"/>
      <c r="R40" s="123"/>
      <c r="S40" s="1"/>
      <c r="T40" s="1"/>
      <c r="U40" s="1"/>
      <c r="AA40" s="127"/>
      <c r="AB40" s="103"/>
      <c r="AC40" s="103"/>
      <c r="AD40" s="123"/>
      <c r="AE40" s="130"/>
      <c r="AH40" s="12"/>
      <c r="AI40" s="169"/>
      <c r="AJ40" s="169"/>
      <c r="AK40" s="10"/>
      <c r="AL40" s="128"/>
      <c r="AM40" s="37"/>
      <c r="AN40" s="11"/>
      <c r="AO40" s="112"/>
      <c r="AP40" s="172"/>
      <c r="AQ40" s="172"/>
      <c r="AR40" s="10"/>
      <c r="AS40" s="128"/>
      <c r="AT40" s="121"/>
      <c r="AU40" s="11"/>
    </row>
    <row r="41" spans="1:47" s="4" customFormat="1" x14ac:dyDescent="0.25">
      <c r="A41" s="95"/>
      <c r="B41" s="95"/>
      <c r="C41" s="95"/>
      <c r="D41" s="95"/>
      <c r="E41" s="95"/>
      <c r="F41" s="96"/>
      <c r="G41" s="97"/>
      <c r="P41" s="103"/>
      <c r="Q41" s="103"/>
      <c r="R41" s="123"/>
      <c r="S41" s="1"/>
      <c r="T41" s="1"/>
      <c r="U41" s="1"/>
      <c r="AB41" s="103"/>
      <c r="AC41" s="103"/>
      <c r="AD41" s="123"/>
      <c r="AE41" s="130"/>
      <c r="AF41" s="1"/>
      <c r="AG41" s="1"/>
      <c r="AH41" s="12"/>
      <c r="AI41" s="169"/>
      <c r="AJ41" s="169"/>
      <c r="AK41" s="10"/>
      <c r="AL41" s="128"/>
      <c r="AM41" s="37"/>
      <c r="AN41" s="11"/>
      <c r="AO41" s="112"/>
      <c r="AP41" s="172"/>
      <c r="AQ41" s="172"/>
      <c r="AR41" s="10"/>
      <c r="AS41" s="128"/>
      <c r="AT41" s="37"/>
      <c r="AU41" s="11"/>
    </row>
    <row r="42" spans="1:47" s="4" customFormat="1" x14ac:dyDescent="0.25">
      <c r="A42" s="95"/>
      <c r="B42" s="95"/>
      <c r="C42" s="95"/>
      <c r="D42" s="95"/>
      <c r="E42" s="95"/>
      <c r="F42" s="96"/>
      <c r="G42" s="97"/>
      <c r="P42" s="103"/>
      <c r="Q42" s="103"/>
      <c r="R42" s="123"/>
      <c r="S42" s="1"/>
      <c r="T42" s="1"/>
      <c r="U42" s="1"/>
      <c r="AB42" s="103"/>
      <c r="AC42" s="103"/>
      <c r="AD42" s="123"/>
      <c r="AE42" s="130"/>
      <c r="AF42" s="1"/>
      <c r="AG42" s="1"/>
      <c r="AH42" s="112"/>
      <c r="AI42" s="169"/>
      <c r="AJ42" s="169"/>
      <c r="AK42" s="10"/>
      <c r="AL42" s="128"/>
      <c r="AM42" s="37"/>
      <c r="AN42" s="11"/>
      <c r="AO42" s="112"/>
      <c r="AP42" s="172"/>
      <c r="AQ42" s="172"/>
      <c r="AR42" s="10"/>
      <c r="AS42" s="128"/>
      <c r="AT42" s="37"/>
      <c r="AU42" s="11"/>
    </row>
    <row r="43" spans="1:47" s="4" customFormat="1" x14ac:dyDescent="0.25">
      <c r="A43" s="95"/>
      <c r="B43" s="95"/>
      <c r="C43" s="95"/>
      <c r="D43" s="95"/>
      <c r="E43" s="95"/>
      <c r="F43" s="96"/>
      <c r="G43" s="97"/>
      <c r="P43" s="103"/>
      <c r="Q43" s="103"/>
      <c r="R43" s="123"/>
      <c r="S43" s="1"/>
      <c r="T43" s="1"/>
      <c r="U43" s="1"/>
      <c r="AB43" s="103"/>
      <c r="AC43" s="103"/>
      <c r="AD43" s="123"/>
      <c r="AE43" s="130"/>
      <c r="AF43" s="1"/>
      <c r="AG43" s="1"/>
      <c r="AH43" s="112"/>
      <c r="AI43" s="169"/>
      <c r="AJ43" s="169"/>
      <c r="AK43" s="10"/>
      <c r="AL43" s="128"/>
      <c r="AM43" s="37"/>
      <c r="AN43" s="11"/>
      <c r="AO43" s="112"/>
      <c r="AP43" s="172"/>
      <c r="AQ43" s="172"/>
      <c r="AR43" s="10"/>
      <c r="AS43" s="128"/>
      <c r="AT43" s="37"/>
      <c r="AU43" s="11"/>
    </row>
    <row r="44" spans="1:47" s="4" customFormat="1" x14ac:dyDescent="0.25">
      <c r="A44" s="95"/>
      <c r="B44" s="95"/>
      <c r="C44" s="95"/>
      <c r="D44" s="95"/>
      <c r="E44" s="95"/>
      <c r="F44" s="96"/>
      <c r="G44" s="97"/>
      <c r="P44" s="103"/>
      <c r="Q44" s="103"/>
      <c r="R44" s="123"/>
      <c r="S44" s="1"/>
      <c r="T44" s="1"/>
      <c r="U44" s="1"/>
      <c r="AB44" s="103"/>
      <c r="AC44" s="103"/>
      <c r="AD44" s="123"/>
      <c r="AE44" s="130"/>
      <c r="AF44" s="1"/>
      <c r="AG44" s="1"/>
      <c r="AH44" s="112"/>
      <c r="AI44" s="169"/>
      <c r="AJ44" s="169"/>
      <c r="AK44" s="10"/>
      <c r="AL44" s="128"/>
      <c r="AM44" s="37"/>
      <c r="AN44" s="11"/>
      <c r="AO44" s="112"/>
      <c r="AP44" s="172"/>
      <c r="AQ44" s="172"/>
      <c r="AR44" s="10"/>
      <c r="AS44" s="128"/>
      <c r="AT44" s="37"/>
      <c r="AU44" s="11"/>
    </row>
    <row r="45" spans="1:47" s="4" customFormat="1" x14ac:dyDescent="0.25">
      <c r="A45" s="95"/>
      <c r="B45" s="95"/>
      <c r="C45" s="95"/>
      <c r="D45" s="95"/>
      <c r="E45" s="95"/>
      <c r="F45" s="96"/>
      <c r="G45" s="97"/>
      <c r="P45" s="103"/>
      <c r="Q45" s="103"/>
      <c r="R45" s="123"/>
      <c r="S45" s="1"/>
      <c r="T45" s="1"/>
      <c r="U45" s="1"/>
      <c r="AB45" s="103"/>
      <c r="AC45" s="103"/>
      <c r="AD45" s="123"/>
      <c r="AE45" s="130"/>
      <c r="AF45" s="1"/>
      <c r="AG45" s="1"/>
      <c r="AH45" s="112"/>
      <c r="AI45" s="42"/>
      <c r="AJ45" s="42"/>
      <c r="AK45" s="10"/>
      <c r="AL45" s="128"/>
      <c r="AM45" s="37"/>
      <c r="AN45" s="11"/>
      <c r="AO45" s="112"/>
      <c r="AP45" s="172"/>
      <c r="AQ45" s="172"/>
      <c r="AR45" s="10"/>
      <c r="AS45" s="128"/>
      <c r="AT45" s="121"/>
      <c r="AU45" s="11"/>
    </row>
    <row r="46" spans="1:47" s="4" customFormat="1" x14ac:dyDescent="0.25">
      <c r="A46" s="95"/>
      <c r="B46" s="95"/>
      <c r="C46" s="95"/>
      <c r="D46" s="95"/>
      <c r="E46" s="95"/>
      <c r="F46" s="96"/>
      <c r="G46" s="97"/>
      <c r="P46" s="103"/>
      <c r="Q46" s="103"/>
      <c r="R46" s="123"/>
      <c r="S46" s="1"/>
      <c r="T46" s="1"/>
      <c r="U46" s="1"/>
      <c r="AB46" s="103"/>
      <c r="AC46" s="103"/>
      <c r="AD46" s="123"/>
      <c r="AE46" s="130"/>
      <c r="AF46" s="1"/>
      <c r="AG46" s="1"/>
      <c r="AH46" s="112"/>
      <c r="AI46" s="169"/>
      <c r="AJ46" s="169"/>
      <c r="AK46" s="10"/>
      <c r="AL46" s="128"/>
      <c r="AM46" s="37"/>
      <c r="AN46" s="11"/>
      <c r="AO46" s="112"/>
      <c r="AP46" s="172"/>
      <c r="AQ46" s="172"/>
      <c r="AR46" s="10"/>
      <c r="AS46" s="128"/>
      <c r="AT46" s="121"/>
      <c r="AU46" s="11"/>
    </row>
    <row r="47" spans="1:47" x14ac:dyDescent="0.25">
      <c r="A47" s="116"/>
      <c r="B47" s="116"/>
      <c r="C47" s="116"/>
      <c r="D47" s="116"/>
      <c r="E47" s="116"/>
      <c r="N47" s="4"/>
      <c r="P47" s="103"/>
      <c r="Q47" s="103"/>
      <c r="Z47" s="4"/>
      <c r="AH47" s="112"/>
      <c r="AI47" s="169"/>
      <c r="AJ47" s="169"/>
      <c r="AK47" s="10"/>
      <c r="AL47" s="128"/>
      <c r="AM47" s="37"/>
      <c r="AN47" s="11"/>
      <c r="AO47" s="112"/>
      <c r="AP47" s="172"/>
      <c r="AQ47" s="172"/>
      <c r="AR47" s="10"/>
      <c r="AS47" s="128"/>
      <c r="AT47" s="37"/>
      <c r="AU47" s="11"/>
    </row>
    <row r="48" spans="1:47" x14ac:dyDescent="0.25">
      <c r="A48" s="116"/>
      <c r="B48" s="116"/>
      <c r="C48" s="116"/>
      <c r="D48" s="116"/>
      <c r="E48" s="116"/>
      <c r="N48" s="4"/>
      <c r="P48" s="103"/>
      <c r="Q48" s="103"/>
      <c r="Z48" s="4"/>
      <c r="AH48" s="12"/>
      <c r="AI48" s="42"/>
      <c r="AJ48" s="42"/>
      <c r="AK48" s="10"/>
      <c r="AL48" s="128"/>
      <c r="AM48" s="37"/>
      <c r="AN48" s="11"/>
      <c r="AO48" s="112"/>
      <c r="AP48" s="172"/>
      <c r="AQ48" s="172"/>
      <c r="AR48" s="10"/>
      <c r="AS48" s="128"/>
      <c r="AT48" s="37"/>
      <c r="AU48" s="11"/>
    </row>
    <row r="49" spans="1:44" x14ac:dyDescent="0.25">
      <c r="A49" s="116"/>
      <c r="B49" s="116"/>
      <c r="C49" s="116"/>
      <c r="D49" s="116"/>
      <c r="E49" s="116"/>
      <c r="N49" s="4"/>
      <c r="P49" s="103"/>
      <c r="Q49" s="103"/>
      <c r="Z49" s="4"/>
      <c r="AH49" s="112"/>
      <c r="AI49" s="169"/>
      <c r="AJ49" s="169"/>
      <c r="AK49" s="10"/>
      <c r="AL49" s="128"/>
      <c r="AM49" s="37"/>
      <c r="AN49" s="11"/>
      <c r="AR49" s="10"/>
    </row>
    <row r="50" spans="1:44" x14ac:dyDescent="0.25">
      <c r="A50" s="116"/>
      <c r="B50" s="116"/>
      <c r="C50" s="116"/>
      <c r="D50" s="116"/>
      <c r="E50" s="116"/>
      <c r="N50" s="4"/>
      <c r="P50" s="103"/>
      <c r="Q50" s="103"/>
      <c r="Z50" s="4"/>
      <c r="AK50" s="10"/>
    </row>
    <row r="51" spans="1:44" x14ac:dyDescent="0.25">
      <c r="A51" s="116"/>
      <c r="B51" s="116"/>
      <c r="C51" s="116"/>
      <c r="D51" s="116"/>
      <c r="E51" s="116"/>
      <c r="N51" s="4"/>
      <c r="P51" s="103"/>
      <c r="Q51" s="103"/>
      <c r="Z51" s="4"/>
    </row>
    <row r="52" spans="1:44" x14ac:dyDescent="0.25">
      <c r="A52" s="116"/>
      <c r="B52" s="116"/>
      <c r="C52" s="116"/>
      <c r="D52" s="116"/>
      <c r="E52" s="116"/>
      <c r="N52" s="4"/>
      <c r="P52" s="103"/>
      <c r="Q52" s="103"/>
      <c r="Z52" s="4"/>
    </row>
    <row r="53" spans="1:44" x14ac:dyDescent="0.25">
      <c r="A53" s="116"/>
      <c r="B53" s="116"/>
      <c r="C53" s="116"/>
      <c r="D53" s="116"/>
      <c r="E53" s="116"/>
    </row>
    <row r="54" spans="1:44" x14ac:dyDescent="0.25">
      <c r="A54" s="116"/>
      <c r="B54" s="116"/>
      <c r="C54" s="116"/>
      <c r="D54" s="116"/>
      <c r="E54" s="116"/>
    </row>
    <row r="55" spans="1:44" x14ac:dyDescent="0.25">
      <c r="A55" s="116"/>
      <c r="B55" s="116"/>
      <c r="C55" s="116"/>
      <c r="D55" s="116"/>
      <c r="E55" s="116"/>
    </row>
    <row r="56" spans="1:44" x14ac:dyDescent="0.25">
      <c r="A56" s="116"/>
      <c r="B56" s="116"/>
      <c r="C56" s="116"/>
      <c r="D56" s="116"/>
      <c r="E56" s="116"/>
    </row>
    <row r="57" spans="1:44" x14ac:dyDescent="0.25">
      <c r="A57" s="116"/>
      <c r="B57" s="116"/>
      <c r="C57" s="116"/>
      <c r="D57" s="116"/>
      <c r="E57" s="116"/>
    </row>
    <row r="58" spans="1:44" x14ac:dyDescent="0.25">
      <c r="A58" s="116"/>
      <c r="B58" s="116"/>
      <c r="C58" s="116"/>
      <c r="D58" s="116"/>
      <c r="E58" s="116"/>
    </row>
    <row r="59" spans="1:44" x14ac:dyDescent="0.25">
      <c r="A59" s="116"/>
      <c r="B59" s="116"/>
      <c r="C59" s="116"/>
      <c r="D59" s="116"/>
      <c r="E59" s="116"/>
    </row>
    <row r="60" spans="1:44" x14ac:dyDescent="0.25">
      <c r="A60" s="116"/>
      <c r="B60" s="116"/>
      <c r="C60" s="116"/>
      <c r="D60" s="116"/>
      <c r="E60" s="116"/>
    </row>
    <row r="61" spans="1:44" x14ac:dyDescent="0.25">
      <c r="A61" s="116"/>
      <c r="B61" s="116"/>
      <c r="C61" s="116"/>
      <c r="D61" s="116"/>
      <c r="E61" s="116"/>
    </row>
    <row r="62" spans="1:44" x14ac:dyDescent="0.25">
      <c r="A62" s="116"/>
      <c r="B62" s="116"/>
      <c r="C62" s="116"/>
      <c r="D62" s="116"/>
      <c r="E62" s="116"/>
    </row>
    <row r="63" spans="1:44" x14ac:dyDescent="0.25">
      <c r="A63" s="116"/>
      <c r="B63" s="116"/>
      <c r="C63" s="116"/>
      <c r="D63" s="116"/>
      <c r="E63" s="116"/>
    </row>
    <row r="64" spans="1:44" x14ac:dyDescent="0.25">
      <c r="A64" s="116"/>
      <c r="B64" s="116"/>
      <c r="C64" s="116"/>
      <c r="D64" s="116"/>
      <c r="E64" s="116"/>
    </row>
    <row r="65" spans="1:5" x14ac:dyDescent="0.25">
      <c r="A65" s="116"/>
      <c r="B65" s="116"/>
      <c r="C65" s="116"/>
      <c r="D65" s="116"/>
      <c r="E65" s="116"/>
    </row>
    <row r="66" spans="1:5" x14ac:dyDescent="0.25">
      <c r="A66" s="116"/>
      <c r="B66" s="116"/>
      <c r="C66" s="116"/>
      <c r="D66" s="116"/>
      <c r="E66" s="116"/>
    </row>
  </sheetData>
  <sortState xmlns:xlrd2="http://schemas.microsoft.com/office/spreadsheetml/2017/richdata2" ref="B10:AU20">
    <sortCondition descending="1" ref="I10:I20"/>
  </sortState>
  <mergeCells count="55">
    <mergeCell ref="AP4:AU4"/>
    <mergeCell ref="AP5:AU5"/>
    <mergeCell ref="AP6:AU6"/>
    <mergeCell ref="AP7:AP9"/>
    <mergeCell ref="AQ7:AQ9"/>
    <mergeCell ref="AR7:AR9"/>
    <mergeCell ref="AS7:AS9"/>
    <mergeCell ref="AT7:AU9"/>
    <mergeCell ref="P4:U4"/>
    <mergeCell ref="P5:U5"/>
    <mergeCell ref="P6:U6"/>
    <mergeCell ref="P7:P9"/>
    <mergeCell ref="Q7:Q9"/>
    <mergeCell ref="R7:R9"/>
    <mergeCell ref="S7:S9"/>
    <mergeCell ref="T7:U9"/>
    <mergeCell ref="A1:I4"/>
    <mergeCell ref="B8:B9"/>
    <mergeCell ref="C8:C9"/>
    <mergeCell ref="D8:D9"/>
    <mergeCell ref="E8:E9"/>
    <mergeCell ref="F8:F9"/>
    <mergeCell ref="G8:G9"/>
    <mergeCell ref="B5:C5"/>
    <mergeCell ref="I7:I9"/>
    <mergeCell ref="K1:N2"/>
    <mergeCell ref="K4:N4"/>
    <mergeCell ref="K5:N5"/>
    <mergeCell ref="K6:N6"/>
    <mergeCell ref="K7:K9"/>
    <mergeCell ref="L7:L9"/>
    <mergeCell ref="M7:N9"/>
    <mergeCell ref="W1:Z2"/>
    <mergeCell ref="W4:Z4"/>
    <mergeCell ref="W5:Z5"/>
    <mergeCell ref="W6:Z6"/>
    <mergeCell ref="W7:W9"/>
    <mergeCell ref="X7:X9"/>
    <mergeCell ref="Y7:Z9"/>
    <mergeCell ref="AB4:AG4"/>
    <mergeCell ref="AB5:AG5"/>
    <mergeCell ref="AB6:AG6"/>
    <mergeCell ref="AB7:AB9"/>
    <mergeCell ref="AC7:AC9"/>
    <mergeCell ref="AD7:AD9"/>
    <mergeCell ref="AE7:AE9"/>
    <mergeCell ref="AF7:AG9"/>
    <mergeCell ref="AI4:AN4"/>
    <mergeCell ref="AI5:AN5"/>
    <mergeCell ref="AI6:AN6"/>
    <mergeCell ref="AI7:AI9"/>
    <mergeCell ref="AJ7:AJ9"/>
    <mergeCell ref="AK7:AK9"/>
    <mergeCell ref="AL7:AL9"/>
    <mergeCell ref="AM7:AN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AS35"/>
  <sheetViews>
    <sheetView tabSelected="1" topLeftCell="A4" workbookViewId="0">
      <pane xSplit="9840" topLeftCell="AM1" activePane="topRight"/>
      <selection pane="topRight" activeCell="AW9" sqref="AW9"/>
    </sheetView>
  </sheetViews>
  <sheetFormatPr baseColWidth="10" defaultRowHeight="15" x14ac:dyDescent="0.25"/>
  <cols>
    <col min="1" max="1" width="3" style="20" bestFit="1" customWidth="1"/>
    <col min="2" max="2" width="17.85546875" style="20" customWidth="1"/>
    <col min="3" max="3" width="10.7109375" style="20" customWidth="1"/>
    <col min="4" max="4" width="17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3.4257812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20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9.140625" style="1" customWidth="1"/>
    <col min="32" max="32" width="0.85546875" style="4" customWidth="1"/>
    <col min="33" max="34" width="7.85546875" style="120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20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16384" width="11.42578125" style="1"/>
  </cols>
  <sheetData>
    <row r="1" spans="1:45" ht="15.75" customHeight="1" thickTop="1" x14ac:dyDescent="0.25">
      <c r="A1" s="234"/>
      <c r="B1" s="235"/>
      <c r="C1" s="235"/>
      <c r="D1" s="235"/>
      <c r="E1" s="235"/>
      <c r="F1" s="235"/>
      <c r="G1" s="235"/>
      <c r="H1" s="235"/>
      <c r="I1" s="236"/>
      <c r="K1" s="217"/>
      <c r="L1" s="217"/>
      <c r="M1" s="217"/>
      <c r="N1" s="217"/>
      <c r="P1" s="217"/>
      <c r="Q1" s="217"/>
      <c r="R1" s="217"/>
      <c r="S1" s="217"/>
      <c r="AB1" s="217"/>
      <c r="AC1" s="217"/>
      <c r="AD1" s="217"/>
      <c r="AE1" s="217"/>
    </row>
    <row r="2" spans="1:45" x14ac:dyDescent="0.25">
      <c r="A2" s="237"/>
      <c r="B2" s="238"/>
      <c r="C2" s="238"/>
      <c r="D2" s="238"/>
      <c r="E2" s="238"/>
      <c r="F2" s="238"/>
      <c r="G2" s="238"/>
      <c r="H2" s="238"/>
      <c r="I2" s="239"/>
      <c r="K2" s="217"/>
      <c r="L2" s="217"/>
      <c r="M2" s="217"/>
      <c r="N2" s="217"/>
      <c r="P2" s="217"/>
      <c r="Q2" s="217"/>
      <c r="R2" s="217"/>
      <c r="S2" s="217"/>
      <c r="AB2" s="217"/>
      <c r="AC2" s="217"/>
      <c r="AD2" s="217"/>
      <c r="AE2" s="217"/>
    </row>
    <row r="3" spans="1:45" x14ac:dyDescent="0.25">
      <c r="A3" s="237"/>
      <c r="B3" s="238"/>
      <c r="C3" s="238"/>
      <c r="D3" s="238"/>
      <c r="E3" s="238"/>
      <c r="F3" s="238"/>
      <c r="G3" s="238"/>
      <c r="H3" s="238"/>
      <c r="I3" s="239"/>
    </row>
    <row r="4" spans="1:45" ht="15.75" thickBot="1" x14ac:dyDescent="0.3">
      <c r="A4" s="240"/>
      <c r="B4" s="241"/>
      <c r="C4" s="241"/>
      <c r="D4" s="241"/>
      <c r="E4" s="241"/>
      <c r="F4" s="241"/>
      <c r="G4" s="241"/>
      <c r="H4" s="241"/>
      <c r="I4" s="242"/>
      <c r="K4" s="218" t="s">
        <v>66</v>
      </c>
      <c r="L4" s="219"/>
      <c r="M4" s="219"/>
      <c r="N4" s="220"/>
      <c r="P4" s="262" t="s">
        <v>170</v>
      </c>
      <c r="Q4" s="263"/>
      <c r="R4" s="263"/>
      <c r="S4" s="264"/>
      <c r="U4" s="200" t="s">
        <v>212</v>
      </c>
      <c r="V4" s="201"/>
      <c r="W4" s="201"/>
      <c r="X4" s="201"/>
      <c r="Y4" s="201"/>
      <c r="Z4" s="202"/>
      <c r="AB4" s="218" t="s">
        <v>240</v>
      </c>
      <c r="AC4" s="219"/>
      <c r="AD4" s="219"/>
      <c r="AE4" s="220"/>
      <c r="AG4" s="200" t="s">
        <v>264</v>
      </c>
      <c r="AH4" s="201"/>
      <c r="AI4" s="201"/>
      <c r="AJ4" s="201"/>
      <c r="AK4" s="201"/>
      <c r="AL4" s="202"/>
      <c r="AN4" s="200" t="s">
        <v>275</v>
      </c>
      <c r="AO4" s="201"/>
      <c r="AP4" s="201"/>
      <c r="AQ4" s="201"/>
      <c r="AR4" s="201"/>
      <c r="AS4" s="202"/>
    </row>
    <row r="5" spans="1:45" ht="16.5" thickTop="1" x14ac:dyDescent="0.25">
      <c r="B5" s="261" t="s">
        <v>73</v>
      </c>
      <c r="C5" s="202"/>
      <c r="H5" s="5"/>
      <c r="I5" s="15" t="s">
        <v>3</v>
      </c>
      <c r="J5" s="146"/>
      <c r="K5" s="203" t="s">
        <v>36</v>
      </c>
      <c r="L5" s="204"/>
      <c r="M5" s="204"/>
      <c r="N5" s="205"/>
      <c r="O5" s="146"/>
      <c r="P5" s="203" t="s">
        <v>36</v>
      </c>
      <c r="Q5" s="204"/>
      <c r="R5" s="204"/>
      <c r="S5" s="205"/>
      <c r="T5" s="146"/>
      <c r="U5" s="203" t="s">
        <v>224</v>
      </c>
      <c r="V5" s="204"/>
      <c r="W5" s="204"/>
      <c r="X5" s="204"/>
      <c r="Y5" s="204"/>
      <c r="Z5" s="205"/>
      <c r="AA5" s="146"/>
      <c r="AB5" s="203" t="s">
        <v>36</v>
      </c>
      <c r="AC5" s="204"/>
      <c r="AD5" s="204"/>
      <c r="AE5" s="205"/>
      <c r="AF5" s="146"/>
      <c r="AG5" s="203" t="s">
        <v>224</v>
      </c>
      <c r="AH5" s="204"/>
      <c r="AI5" s="204"/>
      <c r="AJ5" s="204"/>
      <c r="AK5" s="204"/>
      <c r="AL5" s="205"/>
      <c r="AM5" s="146"/>
      <c r="AN5" s="203" t="s">
        <v>224</v>
      </c>
      <c r="AO5" s="204"/>
      <c r="AP5" s="204"/>
      <c r="AQ5" s="204"/>
      <c r="AR5" s="204"/>
      <c r="AS5" s="205"/>
    </row>
    <row r="6" spans="1:45" x14ac:dyDescent="0.25">
      <c r="D6" s="45" t="s">
        <v>263</v>
      </c>
      <c r="H6" s="5"/>
      <c r="I6" s="16" t="s">
        <v>10</v>
      </c>
      <c r="J6" s="147"/>
      <c r="K6" s="206" t="s">
        <v>128</v>
      </c>
      <c r="L6" s="207"/>
      <c r="M6" s="207"/>
      <c r="N6" s="208"/>
      <c r="O6" s="147"/>
      <c r="P6" s="206" t="s">
        <v>192</v>
      </c>
      <c r="Q6" s="207"/>
      <c r="R6" s="207"/>
      <c r="S6" s="208"/>
      <c r="T6" s="147"/>
      <c r="U6" s="206" t="s">
        <v>229</v>
      </c>
      <c r="V6" s="207"/>
      <c r="W6" s="207"/>
      <c r="X6" s="207"/>
      <c r="Y6" s="207"/>
      <c r="Z6" s="208"/>
      <c r="AA6" s="147"/>
      <c r="AB6" s="206" t="s">
        <v>241</v>
      </c>
      <c r="AC6" s="207"/>
      <c r="AD6" s="207"/>
      <c r="AE6" s="208"/>
      <c r="AF6" s="147"/>
      <c r="AG6" s="206" t="s">
        <v>257</v>
      </c>
      <c r="AH6" s="207"/>
      <c r="AI6" s="207"/>
      <c r="AJ6" s="207"/>
      <c r="AK6" s="207"/>
      <c r="AL6" s="208"/>
      <c r="AM6" s="147"/>
      <c r="AN6" s="206" t="s">
        <v>277</v>
      </c>
      <c r="AO6" s="207"/>
      <c r="AP6" s="207"/>
      <c r="AQ6" s="207"/>
      <c r="AR6" s="207"/>
      <c r="AS6" s="208"/>
    </row>
    <row r="7" spans="1:45" ht="13.5" customHeight="1" x14ac:dyDescent="0.55000000000000004">
      <c r="D7" s="60" t="s">
        <v>205</v>
      </c>
      <c r="E7" s="23" t="s">
        <v>17</v>
      </c>
      <c r="G7" s="27"/>
      <c r="H7" s="6"/>
      <c r="I7" s="243" t="s">
        <v>5</v>
      </c>
      <c r="J7" s="144"/>
      <c r="K7" s="223" t="s">
        <v>24</v>
      </c>
      <c r="L7" s="214" t="s">
        <v>4</v>
      </c>
      <c r="M7" s="214" t="s">
        <v>35</v>
      </c>
      <c r="N7" s="214"/>
      <c r="O7" s="144"/>
      <c r="P7" s="223" t="s">
        <v>24</v>
      </c>
      <c r="Q7" s="214" t="s">
        <v>4</v>
      </c>
      <c r="R7" s="214" t="s">
        <v>35</v>
      </c>
      <c r="S7" s="214"/>
      <c r="T7" s="144"/>
      <c r="U7" s="209" t="s">
        <v>209</v>
      </c>
      <c r="V7" s="212" t="s">
        <v>210</v>
      </c>
      <c r="W7" s="214" t="s">
        <v>211</v>
      </c>
      <c r="X7" s="214" t="s">
        <v>4</v>
      </c>
      <c r="Y7" s="214" t="s">
        <v>35</v>
      </c>
      <c r="Z7" s="214"/>
      <c r="AA7" s="144"/>
      <c r="AB7" s="223" t="s">
        <v>24</v>
      </c>
      <c r="AC7" s="214" t="s">
        <v>4</v>
      </c>
      <c r="AD7" s="214" t="s">
        <v>35</v>
      </c>
      <c r="AE7" s="214"/>
      <c r="AF7" s="144"/>
      <c r="AG7" s="209" t="s">
        <v>209</v>
      </c>
      <c r="AH7" s="212" t="s">
        <v>210</v>
      </c>
      <c r="AI7" s="214" t="s">
        <v>211</v>
      </c>
      <c r="AJ7" s="214" t="s">
        <v>4</v>
      </c>
      <c r="AK7" s="214" t="s">
        <v>35</v>
      </c>
      <c r="AL7" s="214"/>
      <c r="AM7" s="144"/>
      <c r="AN7" s="209" t="s">
        <v>209</v>
      </c>
      <c r="AO7" s="212" t="s">
        <v>210</v>
      </c>
      <c r="AP7" s="214" t="s">
        <v>211</v>
      </c>
      <c r="AQ7" s="214" t="s">
        <v>4</v>
      </c>
      <c r="AR7" s="214" t="s">
        <v>35</v>
      </c>
      <c r="AS7" s="214"/>
    </row>
    <row r="8" spans="1:45" ht="15.75" customHeight="1" x14ac:dyDescent="0.25">
      <c r="B8" s="246" t="s">
        <v>11</v>
      </c>
      <c r="C8" s="246" t="s">
        <v>12</v>
      </c>
      <c r="D8" s="246" t="s">
        <v>14</v>
      </c>
      <c r="E8" s="246" t="s">
        <v>13</v>
      </c>
      <c r="F8" s="248" t="s">
        <v>15</v>
      </c>
      <c r="G8" s="250" t="s">
        <v>16</v>
      </c>
      <c r="H8" s="7"/>
      <c r="I8" s="260"/>
      <c r="J8" s="145"/>
      <c r="K8" s="224"/>
      <c r="L8" s="216"/>
      <c r="M8" s="216"/>
      <c r="N8" s="216"/>
      <c r="O8" s="145"/>
      <c r="P8" s="224"/>
      <c r="Q8" s="216"/>
      <c r="R8" s="216"/>
      <c r="S8" s="216"/>
      <c r="T8" s="145"/>
      <c r="U8" s="210"/>
      <c r="V8" s="213"/>
      <c r="W8" s="215"/>
      <c r="X8" s="216"/>
      <c r="Y8" s="216"/>
      <c r="Z8" s="216"/>
      <c r="AA8" s="145"/>
      <c r="AB8" s="224"/>
      <c r="AC8" s="216"/>
      <c r="AD8" s="216"/>
      <c r="AE8" s="216"/>
      <c r="AF8" s="145"/>
      <c r="AG8" s="210"/>
      <c r="AH8" s="213"/>
      <c r="AI8" s="215"/>
      <c r="AJ8" s="216"/>
      <c r="AK8" s="216"/>
      <c r="AL8" s="216"/>
      <c r="AM8" s="145"/>
      <c r="AN8" s="210"/>
      <c r="AO8" s="213"/>
      <c r="AP8" s="215"/>
      <c r="AQ8" s="216"/>
      <c r="AR8" s="216"/>
      <c r="AS8" s="216"/>
    </row>
    <row r="9" spans="1:45" ht="15" customHeight="1" x14ac:dyDescent="0.25">
      <c r="B9" s="247"/>
      <c r="C9" s="247"/>
      <c r="D9" s="247"/>
      <c r="E9" s="247"/>
      <c r="F9" s="249"/>
      <c r="G9" s="251"/>
      <c r="H9" s="7"/>
      <c r="I9" s="260"/>
      <c r="J9" s="145"/>
      <c r="K9" s="225"/>
      <c r="L9" s="216"/>
      <c r="M9" s="216"/>
      <c r="N9" s="216"/>
      <c r="O9" s="145"/>
      <c r="P9" s="225"/>
      <c r="Q9" s="216"/>
      <c r="R9" s="216"/>
      <c r="S9" s="216"/>
      <c r="T9" s="145"/>
      <c r="U9" s="211"/>
      <c r="V9" s="213"/>
      <c r="W9" s="215"/>
      <c r="X9" s="216"/>
      <c r="Y9" s="216"/>
      <c r="Z9" s="216"/>
      <c r="AA9" s="145"/>
      <c r="AB9" s="225"/>
      <c r="AC9" s="216"/>
      <c r="AD9" s="216"/>
      <c r="AE9" s="216"/>
      <c r="AF9" s="145"/>
      <c r="AG9" s="211"/>
      <c r="AH9" s="213"/>
      <c r="AI9" s="215"/>
      <c r="AJ9" s="216"/>
      <c r="AK9" s="216"/>
      <c r="AL9" s="216"/>
      <c r="AM9" s="145"/>
      <c r="AN9" s="211"/>
      <c r="AO9" s="213"/>
      <c r="AP9" s="215"/>
      <c r="AQ9" s="216"/>
      <c r="AR9" s="216"/>
      <c r="AS9" s="216"/>
    </row>
    <row r="10" spans="1:45" ht="15" customHeight="1" x14ac:dyDescent="0.25">
      <c r="A10" s="21">
        <v>1</v>
      </c>
      <c r="B10" s="71" t="s">
        <v>142</v>
      </c>
      <c r="C10" s="24" t="s">
        <v>26</v>
      </c>
      <c r="D10" s="72" t="s">
        <v>143</v>
      </c>
      <c r="E10" s="74">
        <v>2015</v>
      </c>
      <c r="F10" s="28">
        <v>54</v>
      </c>
      <c r="G10" s="81">
        <v>36.700000000000003</v>
      </c>
      <c r="H10" s="12"/>
      <c r="I10" s="19">
        <f t="shared" ref="I10:I35" si="0">SUM(M10+R10+Y10+AD10+AK10+AR10)</f>
        <v>238</v>
      </c>
      <c r="J10" s="112"/>
      <c r="K10" s="172">
        <v>62</v>
      </c>
      <c r="L10" s="80">
        <v>9</v>
      </c>
      <c r="M10" s="37">
        <v>10</v>
      </c>
      <c r="N10" s="9" t="s">
        <v>1</v>
      </c>
      <c r="O10" s="112"/>
      <c r="P10" s="172">
        <v>58</v>
      </c>
      <c r="Q10" s="80">
        <v>5</v>
      </c>
      <c r="R10" s="37">
        <v>20</v>
      </c>
      <c r="S10" s="9" t="s">
        <v>1</v>
      </c>
      <c r="T10" s="112"/>
      <c r="U10" s="172">
        <v>61</v>
      </c>
      <c r="V10" s="172">
        <v>61</v>
      </c>
      <c r="W10" s="10">
        <f>SUM(U10:V10)</f>
        <v>122</v>
      </c>
      <c r="X10" s="128">
        <v>5</v>
      </c>
      <c r="Y10" s="37">
        <v>43</v>
      </c>
      <c r="Z10" s="11" t="s">
        <v>1</v>
      </c>
      <c r="AA10" s="112"/>
      <c r="AB10" s="172">
        <v>59</v>
      </c>
      <c r="AC10" s="115">
        <v>6</v>
      </c>
      <c r="AD10" s="37">
        <v>18</v>
      </c>
      <c r="AE10" s="9" t="s">
        <v>1</v>
      </c>
      <c r="AF10" s="112"/>
      <c r="AG10" s="172">
        <v>52</v>
      </c>
      <c r="AH10" s="172">
        <v>56</v>
      </c>
      <c r="AI10" s="10">
        <f>SUM(AG10:AH10)</f>
        <v>108</v>
      </c>
      <c r="AJ10" s="128">
        <v>4</v>
      </c>
      <c r="AK10" s="37">
        <v>47</v>
      </c>
      <c r="AL10" s="11" t="s">
        <v>1</v>
      </c>
      <c r="AM10" s="12"/>
      <c r="AN10" s="42">
        <v>45</v>
      </c>
      <c r="AO10" s="42">
        <v>43</v>
      </c>
      <c r="AP10" s="10">
        <f>SUM(AN10:AO10)</f>
        <v>88</v>
      </c>
      <c r="AQ10" s="128">
        <v>1</v>
      </c>
      <c r="AR10" s="37">
        <v>100</v>
      </c>
      <c r="AS10" s="11" t="s">
        <v>1</v>
      </c>
    </row>
    <row r="11" spans="1:45" ht="15.75" x14ac:dyDescent="0.25">
      <c r="A11" s="21">
        <v>2</v>
      </c>
      <c r="B11" s="89" t="s">
        <v>233</v>
      </c>
      <c r="C11" s="57" t="s">
        <v>234</v>
      </c>
      <c r="D11" s="136" t="s">
        <v>136</v>
      </c>
      <c r="E11" s="75">
        <v>2014</v>
      </c>
      <c r="F11" s="29">
        <v>34.299999999999997</v>
      </c>
      <c r="G11" s="84">
        <v>34.9</v>
      </c>
      <c r="H11" s="12"/>
      <c r="I11" s="19">
        <f t="shared" si="0"/>
        <v>224</v>
      </c>
      <c r="J11" s="112"/>
      <c r="K11" s="90"/>
      <c r="L11" s="90"/>
      <c r="M11" s="90"/>
      <c r="N11" s="110"/>
      <c r="O11" s="112"/>
      <c r="P11" s="90"/>
      <c r="Q11" s="90"/>
      <c r="R11" s="90"/>
      <c r="S11" s="110"/>
      <c r="T11" s="112"/>
      <c r="U11" s="42">
        <v>59</v>
      </c>
      <c r="V11" s="42">
        <v>62</v>
      </c>
      <c r="W11" s="10">
        <f>SUM(U11:V11)</f>
        <v>121</v>
      </c>
      <c r="X11" s="128">
        <v>4</v>
      </c>
      <c r="Y11" s="37">
        <v>51</v>
      </c>
      <c r="Z11" s="11" t="s">
        <v>1</v>
      </c>
      <c r="AA11" s="112"/>
      <c r="AB11" s="42">
        <v>57</v>
      </c>
      <c r="AC11" s="32">
        <v>5</v>
      </c>
      <c r="AD11" s="37">
        <v>22</v>
      </c>
      <c r="AE11" s="9" t="s">
        <v>1</v>
      </c>
      <c r="AF11" s="112"/>
      <c r="AG11" s="42">
        <v>49</v>
      </c>
      <c r="AH11" s="42">
        <v>51</v>
      </c>
      <c r="AI11" s="10">
        <f>SUM(AG11:AH11)</f>
        <v>100</v>
      </c>
      <c r="AJ11" s="128">
        <v>1</v>
      </c>
      <c r="AK11" s="37">
        <v>100</v>
      </c>
      <c r="AL11" s="11" t="s">
        <v>1</v>
      </c>
      <c r="AM11" s="112"/>
      <c r="AN11" s="42">
        <v>47</v>
      </c>
      <c r="AO11" s="42">
        <v>50</v>
      </c>
      <c r="AP11" s="10">
        <f>SUM(AN11:AO11)</f>
        <v>97</v>
      </c>
      <c r="AQ11" s="128">
        <v>4</v>
      </c>
      <c r="AR11" s="37">
        <v>51</v>
      </c>
      <c r="AS11" s="11" t="s">
        <v>1</v>
      </c>
    </row>
    <row r="12" spans="1:45" ht="15.75" x14ac:dyDescent="0.25">
      <c r="A12" s="21">
        <v>3</v>
      </c>
      <c r="B12" s="71" t="s">
        <v>131</v>
      </c>
      <c r="C12" s="24" t="s">
        <v>130</v>
      </c>
      <c r="D12" s="72" t="s">
        <v>132</v>
      </c>
      <c r="E12" s="22">
        <v>2012</v>
      </c>
      <c r="F12" s="28">
        <v>26.5</v>
      </c>
      <c r="G12" s="54">
        <v>26.6</v>
      </c>
      <c r="H12" s="5"/>
      <c r="I12" s="19">
        <f t="shared" si="0"/>
        <v>220</v>
      </c>
      <c r="J12" s="112"/>
      <c r="K12" s="172">
        <v>46</v>
      </c>
      <c r="L12" s="80">
        <v>1</v>
      </c>
      <c r="M12" s="37">
        <v>50</v>
      </c>
      <c r="N12" s="9" t="s">
        <v>1</v>
      </c>
      <c r="O12" s="112"/>
      <c r="P12" s="172"/>
      <c r="Q12" s="80"/>
      <c r="R12" s="37"/>
      <c r="S12" s="9"/>
      <c r="T12" s="12"/>
      <c r="U12" s="42">
        <v>48</v>
      </c>
      <c r="V12" s="42">
        <v>43</v>
      </c>
      <c r="W12" s="10">
        <f>SUM(U12:V12)</f>
        <v>91</v>
      </c>
      <c r="X12" s="128">
        <v>1</v>
      </c>
      <c r="Y12" s="37">
        <v>100</v>
      </c>
      <c r="Z12" s="11" t="s">
        <v>1</v>
      </c>
      <c r="AA12" s="112"/>
      <c r="AB12" s="172"/>
      <c r="AC12" s="80"/>
      <c r="AD12" s="37"/>
      <c r="AE12" s="9"/>
      <c r="AF12" s="112"/>
      <c r="AG12" s="42"/>
      <c r="AH12" s="42"/>
      <c r="AI12" s="10"/>
      <c r="AJ12" s="128"/>
      <c r="AK12" s="37"/>
      <c r="AL12" s="11"/>
      <c r="AM12" s="112"/>
      <c r="AN12" s="172">
        <v>46</v>
      </c>
      <c r="AO12" s="172">
        <v>45</v>
      </c>
      <c r="AP12" s="10">
        <f>SUM(AN12:AO12)</f>
        <v>91</v>
      </c>
      <c r="AQ12" s="128">
        <v>2</v>
      </c>
      <c r="AR12" s="37">
        <v>70</v>
      </c>
      <c r="AS12" s="11" t="s">
        <v>1</v>
      </c>
    </row>
    <row r="13" spans="1:45" ht="15.75" x14ac:dyDescent="0.25">
      <c r="A13" s="21">
        <v>4</v>
      </c>
      <c r="B13" s="89" t="s">
        <v>230</v>
      </c>
      <c r="C13" s="57" t="s">
        <v>150</v>
      </c>
      <c r="D13" s="82" t="s">
        <v>115</v>
      </c>
      <c r="E13" s="75">
        <v>2013</v>
      </c>
      <c r="F13" s="29">
        <v>41</v>
      </c>
      <c r="G13" s="84">
        <v>39</v>
      </c>
      <c r="H13" s="12"/>
      <c r="I13" s="19">
        <f t="shared" si="0"/>
        <v>140</v>
      </c>
      <c r="J13" s="112"/>
      <c r="K13" s="90"/>
      <c r="L13" s="90"/>
      <c r="M13" s="90"/>
      <c r="N13" s="110"/>
      <c r="O13" s="112"/>
      <c r="P13" s="90"/>
      <c r="Q13" s="90"/>
      <c r="R13" s="90"/>
      <c r="S13" s="110"/>
      <c r="T13" s="112"/>
      <c r="U13" s="42">
        <v>51</v>
      </c>
      <c r="V13" s="42">
        <v>54</v>
      </c>
      <c r="W13" s="10">
        <f>SUM(U13:V13)</f>
        <v>105</v>
      </c>
      <c r="X13" s="128">
        <v>2</v>
      </c>
      <c r="Y13" s="37">
        <v>70</v>
      </c>
      <c r="Z13" s="11" t="s">
        <v>1</v>
      </c>
      <c r="AA13" s="112"/>
      <c r="AB13" s="90"/>
      <c r="AC13" s="90"/>
      <c r="AD13" s="90"/>
      <c r="AE13" s="110"/>
      <c r="AF13" s="112"/>
      <c r="AG13" s="42">
        <v>49</v>
      </c>
      <c r="AH13" s="42">
        <v>52</v>
      </c>
      <c r="AI13" s="10">
        <f>SUM(AG13:AH13)</f>
        <v>101</v>
      </c>
      <c r="AJ13" s="128">
        <v>2</v>
      </c>
      <c r="AK13" s="37">
        <v>70</v>
      </c>
      <c r="AL13" s="11" t="s">
        <v>1</v>
      </c>
      <c r="AM13" s="112"/>
      <c r="AN13" s="172"/>
      <c r="AO13" s="172"/>
      <c r="AP13" s="10"/>
      <c r="AQ13" s="128"/>
      <c r="AR13" s="121"/>
      <c r="AS13" s="11"/>
    </row>
    <row r="14" spans="1:45" ht="15.75" x14ac:dyDescent="0.25">
      <c r="A14" s="21">
        <v>5</v>
      </c>
      <c r="B14" s="83" t="s">
        <v>168</v>
      </c>
      <c r="C14" s="44" t="s">
        <v>154</v>
      </c>
      <c r="D14" s="82" t="s">
        <v>47</v>
      </c>
      <c r="E14" s="44">
        <v>2012</v>
      </c>
      <c r="F14" s="46">
        <v>53</v>
      </c>
      <c r="G14" s="81">
        <v>42</v>
      </c>
      <c r="H14" s="12"/>
      <c r="I14" s="19">
        <f t="shared" si="0"/>
        <v>115</v>
      </c>
      <c r="J14" s="112"/>
      <c r="K14" s="42">
        <v>52</v>
      </c>
      <c r="L14" s="80">
        <v>5</v>
      </c>
      <c r="M14" s="37">
        <v>20</v>
      </c>
      <c r="N14" s="9" t="s">
        <v>1</v>
      </c>
      <c r="O14" s="112"/>
      <c r="P14" s="172">
        <v>52</v>
      </c>
      <c r="Q14" s="80">
        <v>2</v>
      </c>
      <c r="R14" s="37">
        <v>35</v>
      </c>
      <c r="S14" s="9" t="s">
        <v>1</v>
      </c>
      <c r="T14" s="112"/>
      <c r="U14" s="172"/>
      <c r="V14" s="172"/>
      <c r="W14" s="10"/>
      <c r="X14" s="128"/>
      <c r="Y14" s="121"/>
      <c r="Z14" s="11"/>
      <c r="AA14" s="112"/>
      <c r="AB14" s="172"/>
      <c r="AC14" s="80"/>
      <c r="AD14" s="37"/>
      <c r="AE14" s="9"/>
      <c r="AF14" s="112"/>
      <c r="AG14" s="172">
        <v>49</v>
      </c>
      <c r="AH14" s="172">
        <v>57</v>
      </c>
      <c r="AI14" s="10">
        <f>SUM(AG14:AH14)</f>
        <v>106</v>
      </c>
      <c r="AJ14" s="128">
        <v>3</v>
      </c>
      <c r="AK14" s="37">
        <v>60</v>
      </c>
      <c r="AL14" s="11" t="s">
        <v>1</v>
      </c>
      <c r="AM14" s="12"/>
      <c r="AN14" s="172"/>
      <c r="AO14" s="172"/>
      <c r="AP14" s="10"/>
      <c r="AQ14" s="128"/>
      <c r="AR14" s="38"/>
      <c r="AS14" s="11"/>
    </row>
    <row r="15" spans="1:45" ht="15.75" x14ac:dyDescent="0.25">
      <c r="A15" s="21">
        <v>5</v>
      </c>
      <c r="B15" s="71" t="s">
        <v>129</v>
      </c>
      <c r="C15" s="24" t="s">
        <v>50</v>
      </c>
      <c r="D15" s="30" t="s">
        <v>63</v>
      </c>
      <c r="E15" s="22">
        <v>2012</v>
      </c>
      <c r="F15" s="28">
        <v>25.4</v>
      </c>
      <c r="G15" s="46">
        <v>24</v>
      </c>
      <c r="H15" s="5"/>
      <c r="I15" s="19">
        <f t="shared" si="0"/>
        <v>115</v>
      </c>
      <c r="J15" s="112"/>
      <c r="K15" s="172">
        <v>48</v>
      </c>
      <c r="L15" s="80">
        <v>2</v>
      </c>
      <c r="M15" s="37">
        <v>35</v>
      </c>
      <c r="N15" s="9" t="s">
        <v>1</v>
      </c>
      <c r="O15" s="112"/>
      <c r="P15" s="172">
        <v>47</v>
      </c>
      <c r="Q15" s="80">
        <v>1</v>
      </c>
      <c r="R15" s="37">
        <v>50</v>
      </c>
      <c r="S15" s="9" t="s">
        <v>1</v>
      </c>
      <c r="T15" s="112"/>
      <c r="U15" s="172"/>
      <c r="V15" s="172"/>
      <c r="W15" s="10"/>
      <c r="X15" s="128"/>
      <c r="Y15" s="121"/>
      <c r="Z15" s="11"/>
      <c r="AA15" s="112"/>
      <c r="AB15" s="172">
        <v>55</v>
      </c>
      <c r="AC15" s="115">
        <v>3</v>
      </c>
      <c r="AD15" s="37">
        <v>30</v>
      </c>
      <c r="AE15" s="9" t="s">
        <v>1</v>
      </c>
      <c r="AF15" s="112"/>
      <c r="AG15" s="140"/>
      <c r="AH15" s="140"/>
      <c r="AI15" s="10"/>
      <c r="AJ15" s="128"/>
      <c r="AK15" s="121"/>
      <c r="AL15" s="11"/>
      <c r="AM15" s="12"/>
      <c r="AN15" s="172"/>
      <c r="AO15" s="172"/>
      <c r="AP15" s="10"/>
      <c r="AQ15" s="128"/>
      <c r="AR15" s="38"/>
      <c r="AS15" s="11"/>
    </row>
    <row r="16" spans="1:45" ht="15.75" x14ac:dyDescent="0.25">
      <c r="A16" s="21">
        <v>7</v>
      </c>
      <c r="B16" s="79" t="s">
        <v>193</v>
      </c>
      <c r="C16" s="57" t="s">
        <v>194</v>
      </c>
      <c r="D16" s="82" t="s">
        <v>75</v>
      </c>
      <c r="E16" s="57">
        <v>2012</v>
      </c>
      <c r="F16" s="29">
        <v>38</v>
      </c>
      <c r="G16" s="84">
        <v>35.200000000000003</v>
      </c>
      <c r="H16" s="12"/>
      <c r="I16" s="19">
        <f t="shared" si="0"/>
        <v>101</v>
      </c>
      <c r="J16" s="12"/>
      <c r="K16" s="90"/>
      <c r="L16" s="90"/>
      <c r="M16" s="90"/>
      <c r="N16" s="110"/>
      <c r="O16" s="12"/>
      <c r="P16" s="172">
        <v>60</v>
      </c>
      <c r="Q16" s="80">
        <v>7</v>
      </c>
      <c r="R16" s="37">
        <v>16</v>
      </c>
      <c r="S16" s="9" t="s">
        <v>1</v>
      </c>
      <c r="T16" s="12"/>
      <c r="U16" s="172"/>
      <c r="V16" s="172"/>
      <c r="W16" s="10"/>
      <c r="X16" s="128"/>
      <c r="Y16" s="121"/>
      <c r="Z16" s="11"/>
      <c r="AA16" s="12"/>
      <c r="AB16" s="172">
        <v>51</v>
      </c>
      <c r="AC16" s="115">
        <v>1</v>
      </c>
      <c r="AD16" s="37">
        <v>50</v>
      </c>
      <c r="AE16" s="9" t="s">
        <v>1</v>
      </c>
      <c r="AF16" s="112"/>
      <c r="AG16" s="172">
        <v>63</v>
      </c>
      <c r="AH16" s="172">
        <v>47</v>
      </c>
      <c r="AI16" s="10">
        <f>SUM(AG16:AH16)</f>
        <v>110</v>
      </c>
      <c r="AJ16" s="128">
        <v>6</v>
      </c>
      <c r="AK16" s="37">
        <v>35</v>
      </c>
      <c r="AL16" s="11" t="s">
        <v>1</v>
      </c>
      <c r="AM16" s="112"/>
      <c r="AN16" s="172"/>
      <c r="AO16" s="172"/>
      <c r="AP16" s="10"/>
      <c r="AQ16" s="128"/>
      <c r="AR16" s="38"/>
      <c r="AS16" s="11"/>
    </row>
    <row r="17" spans="1:45" ht="15.75" x14ac:dyDescent="0.25">
      <c r="A17" s="21">
        <v>8</v>
      </c>
      <c r="B17" s="85" t="s">
        <v>242</v>
      </c>
      <c r="C17" s="32" t="s">
        <v>243</v>
      </c>
      <c r="D17" s="86" t="s">
        <v>143</v>
      </c>
      <c r="E17" s="75">
        <v>2016</v>
      </c>
      <c r="F17" s="29">
        <v>37</v>
      </c>
      <c r="G17" s="84">
        <v>37</v>
      </c>
      <c r="H17" s="12"/>
      <c r="I17" s="19">
        <f t="shared" si="0"/>
        <v>82</v>
      </c>
      <c r="J17" s="112"/>
      <c r="K17" s="90"/>
      <c r="L17" s="90"/>
      <c r="M17" s="90"/>
      <c r="N17" s="110"/>
      <c r="O17" s="112"/>
      <c r="P17" s="90"/>
      <c r="Q17" s="90"/>
      <c r="R17" s="90"/>
      <c r="S17" s="141"/>
      <c r="T17" s="112"/>
      <c r="U17" s="172"/>
      <c r="V17" s="172"/>
      <c r="W17" s="10"/>
      <c r="X17" s="8"/>
      <c r="Y17" s="142"/>
      <c r="Z17" s="11"/>
      <c r="AA17" s="112"/>
      <c r="AB17" s="157">
        <v>53</v>
      </c>
      <c r="AC17" s="32">
        <v>2</v>
      </c>
      <c r="AD17" s="37">
        <v>35</v>
      </c>
      <c r="AE17" s="9" t="s">
        <v>1</v>
      </c>
      <c r="AF17" s="112"/>
      <c r="AG17" s="140">
        <v>52</v>
      </c>
      <c r="AH17" s="140">
        <v>56</v>
      </c>
      <c r="AI17" s="10">
        <f>SUM(AG17:AH17)</f>
        <v>108</v>
      </c>
      <c r="AJ17" s="128">
        <v>4</v>
      </c>
      <c r="AK17" s="37">
        <v>47</v>
      </c>
      <c r="AL17" s="11" t="s">
        <v>1</v>
      </c>
      <c r="AM17" s="12"/>
      <c r="AN17" s="172"/>
      <c r="AO17" s="172"/>
      <c r="AP17" s="10"/>
      <c r="AQ17" s="128"/>
      <c r="AR17" s="38"/>
      <c r="AS17" s="11"/>
    </row>
    <row r="18" spans="1:45" ht="15.75" x14ac:dyDescent="0.25">
      <c r="A18" s="21">
        <v>9</v>
      </c>
      <c r="B18" s="71" t="s">
        <v>135</v>
      </c>
      <c r="C18" s="24" t="s">
        <v>134</v>
      </c>
      <c r="D18" s="72" t="s">
        <v>136</v>
      </c>
      <c r="E18" s="74">
        <v>2013</v>
      </c>
      <c r="F18" s="28">
        <v>36.700000000000003</v>
      </c>
      <c r="G18" s="56">
        <v>28.5</v>
      </c>
      <c r="H18" s="5"/>
      <c r="I18" s="19">
        <f t="shared" si="0"/>
        <v>69</v>
      </c>
      <c r="J18" s="112"/>
      <c r="K18" s="163">
        <v>63</v>
      </c>
      <c r="L18" s="80">
        <v>10</v>
      </c>
      <c r="M18" s="37">
        <v>9</v>
      </c>
      <c r="N18" s="9" t="s">
        <v>1</v>
      </c>
      <c r="O18" s="112"/>
      <c r="P18" s="140"/>
      <c r="Q18" s="80"/>
      <c r="R18" s="37"/>
      <c r="S18" s="9"/>
      <c r="T18" s="112"/>
      <c r="U18" s="42"/>
      <c r="V18" s="42"/>
      <c r="W18" s="10"/>
      <c r="X18" s="128"/>
      <c r="Y18" s="121"/>
      <c r="Z18" s="11"/>
      <c r="AA18" s="12"/>
      <c r="AB18" s="140"/>
      <c r="AC18" s="80"/>
      <c r="AD18" s="49"/>
      <c r="AE18" s="9"/>
      <c r="AF18" s="12"/>
      <c r="AG18" s="140"/>
      <c r="AH18" s="140"/>
      <c r="AI18" s="10"/>
      <c r="AJ18" s="128"/>
      <c r="AK18" s="121"/>
      <c r="AL18" s="11"/>
      <c r="AM18" s="112"/>
      <c r="AN18" s="172">
        <v>46</v>
      </c>
      <c r="AO18" s="172">
        <v>48</v>
      </c>
      <c r="AP18" s="10">
        <f>SUM(AN18:AO18)</f>
        <v>94</v>
      </c>
      <c r="AQ18" s="128">
        <v>3</v>
      </c>
      <c r="AR18" s="168">
        <v>60</v>
      </c>
      <c r="AS18" s="11" t="s">
        <v>1</v>
      </c>
    </row>
    <row r="19" spans="1:45" ht="15.75" x14ac:dyDescent="0.25">
      <c r="A19" s="21">
        <v>10</v>
      </c>
      <c r="B19" s="71" t="s">
        <v>137</v>
      </c>
      <c r="C19" s="24" t="s">
        <v>31</v>
      </c>
      <c r="D19" s="72" t="s">
        <v>136</v>
      </c>
      <c r="E19" s="74">
        <v>2014</v>
      </c>
      <c r="F19" s="28">
        <v>51</v>
      </c>
      <c r="G19" s="54">
        <v>49</v>
      </c>
      <c r="H19" s="5"/>
      <c r="I19" s="19">
        <f t="shared" si="0"/>
        <v>68</v>
      </c>
      <c r="J19" s="112"/>
      <c r="K19" s="172">
        <v>68</v>
      </c>
      <c r="L19" s="80">
        <v>12</v>
      </c>
      <c r="M19" s="37">
        <v>7</v>
      </c>
      <c r="N19" s="9" t="s">
        <v>1</v>
      </c>
      <c r="O19" s="112"/>
      <c r="P19" s="172"/>
      <c r="Q19" s="80"/>
      <c r="R19" s="37"/>
      <c r="S19" s="9"/>
      <c r="T19" s="112"/>
      <c r="U19" s="172">
        <v>62</v>
      </c>
      <c r="V19" s="172">
        <v>64</v>
      </c>
      <c r="W19" s="10">
        <f>SUM(U19:V19)</f>
        <v>126</v>
      </c>
      <c r="X19" s="128">
        <v>6</v>
      </c>
      <c r="Y19" s="37">
        <v>35</v>
      </c>
      <c r="Z19" s="11" t="s">
        <v>1</v>
      </c>
      <c r="AA19" s="112"/>
      <c r="AB19" s="172">
        <v>56</v>
      </c>
      <c r="AC19" s="115">
        <v>4</v>
      </c>
      <c r="AD19" s="37">
        <v>26</v>
      </c>
      <c r="AE19" s="9" t="s">
        <v>1</v>
      </c>
      <c r="AF19" s="112"/>
      <c r="AG19" s="172"/>
      <c r="AH19" s="172"/>
      <c r="AI19" s="10"/>
      <c r="AJ19" s="128"/>
      <c r="AK19" s="37"/>
      <c r="AL19" s="11"/>
      <c r="AM19" s="12"/>
      <c r="AN19" s="172"/>
      <c r="AO19" s="172"/>
      <c r="AP19" s="10"/>
      <c r="AQ19" s="128"/>
      <c r="AR19" s="38"/>
      <c r="AS19" s="11"/>
    </row>
    <row r="20" spans="1:45" ht="15.75" x14ac:dyDescent="0.25">
      <c r="A20" s="21">
        <v>11</v>
      </c>
      <c r="B20" s="89" t="s">
        <v>235</v>
      </c>
      <c r="C20" s="57" t="s">
        <v>37</v>
      </c>
      <c r="D20" s="136" t="s">
        <v>22</v>
      </c>
      <c r="E20" s="75">
        <v>2013</v>
      </c>
      <c r="F20" s="29">
        <v>54</v>
      </c>
      <c r="G20" s="84">
        <v>54</v>
      </c>
      <c r="H20" s="12"/>
      <c r="I20" s="19">
        <f t="shared" si="0"/>
        <v>62</v>
      </c>
      <c r="J20" s="112"/>
      <c r="K20" s="90"/>
      <c r="L20" s="90"/>
      <c r="M20" s="90"/>
      <c r="N20" s="110"/>
      <c r="O20" s="112"/>
      <c r="P20" s="90"/>
      <c r="Q20" s="90"/>
      <c r="R20" s="90"/>
      <c r="S20" s="110"/>
      <c r="T20" s="112"/>
      <c r="U20" s="172">
        <v>65</v>
      </c>
      <c r="V20" s="172">
        <v>65</v>
      </c>
      <c r="W20" s="10">
        <f>SUM(U20:V20)</f>
        <v>130</v>
      </c>
      <c r="X20" s="128">
        <v>7</v>
      </c>
      <c r="Y20" s="37">
        <v>31</v>
      </c>
      <c r="Z20" s="11" t="s">
        <v>1</v>
      </c>
      <c r="AA20" s="112"/>
      <c r="AB20" s="90"/>
      <c r="AC20" s="90"/>
      <c r="AD20" s="90"/>
      <c r="AE20" s="110"/>
      <c r="AF20" s="112"/>
      <c r="AG20" s="140">
        <v>55</v>
      </c>
      <c r="AH20" s="140">
        <v>61</v>
      </c>
      <c r="AI20" s="10">
        <f>SUM(AG20:AH20)</f>
        <v>116</v>
      </c>
      <c r="AJ20" s="128">
        <v>7</v>
      </c>
      <c r="AK20" s="37">
        <v>31</v>
      </c>
      <c r="AL20" s="11" t="s">
        <v>1</v>
      </c>
      <c r="AM20" s="112"/>
      <c r="AN20" s="172"/>
      <c r="AO20" s="172"/>
      <c r="AP20" s="10"/>
      <c r="AQ20" s="128"/>
      <c r="AR20" s="38"/>
      <c r="AS20" s="11"/>
    </row>
    <row r="21" spans="1:45" ht="15.75" x14ac:dyDescent="0.25">
      <c r="A21" s="21">
        <v>12</v>
      </c>
      <c r="B21" s="89" t="s">
        <v>231</v>
      </c>
      <c r="C21" s="57" t="s">
        <v>232</v>
      </c>
      <c r="D21" s="82" t="s">
        <v>115</v>
      </c>
      <c r="E21" s="57">
        <v>2012</v>
      </c>
      <c r="F21" s="29">
        <v>33.4</v>
      </c>
      <c r="G21" s="84"/>
      <c r="H21" s="12"/>
      <c r="I21" s="19">
        <f t="shared" si="0"/>
        <v>60</v>
      </c>
      <c r="J21" s="112"/>
      <c r="K21" s="90"/>
      <c r="L21" s="90"/>
      <c r="M21" s="90"/>
      <c r="N21" s="110"/>
      <c r="O21" s="112"/>
      <c r="P21" s="90"/>
      <c r="Q21" s="90"/>
      <c r="R21" s="90"/>
      <c r="S21" s="110"/>
      <c r="T21" s="112"/>
      <c r="U21" s="172">
        <v>53</v>
      </c>
      <c r="V21" s="172">
        <v>53</v>
      </c>
      <c r="W21" s="10">
        <f>SUM(U21:V21)</f>
        <v>106</v>
      </c>
      <c r="X21" s="128">
        <v>3</v>
      </c>
      <c r="Y21" s="37">
        <v>60</v>
      </c>
      <c r="Z21" s="11" t="s">
        <v>1</v>
      </c>
      <c r="AA21" s="112"/>
      <c r="AB21" s="90"/>
      <c r="AC21" s="90"/>
      <c r="AD21" s="90"/>
      <c r="AE21" s="110"/>
      <c r="AF21" s="112"/>
      <c r="AG21" s="172"/>
      <c r="AH21" s="172"/>
      <c r="AI21" s="10"/>
      <c r="AJ21" s="128"/>
      <c r="AK21" s="37"/>
      <c r="AL21" s="11"/>
      <c r="AM21" s="112"/>
      <c r="AN21" s="172"/>
      <c r="AO21" s="172"/>
      <c r="AP21" s="10"/>
      <c r="AQ21" s="128"/>
      <c r="AR21" s="38"/>
      <c r="AS21" s="11"/>
    </row>
    <row r="22" spans="1:45" ht="15.75" x14ac:dyDescent="0.25">
      <c r="A22" s="21">
        <v>13</v>
      </c>
      <c r="B22" s="89" t="s">
        <v>195</v>
      </c>
      <c r="C22" s="57" t="s">
        <v>196</v>
      </c>
      <c r="D22" s="82" t="s">
        <v>177</v>
      </c>
      <c r="E22" s="75">
        <v>2014</v>
      </c>
      <c r="F22" s="29">
        <v>51</v>
      </c>
      <c r="G22" s="84">
        <v>47</v>
      </c>
      <c r="H22" s="12"/>
      <c r="I22" s="19">
        <f t="shared" si="0"/>
        <v>56</v>
      </c>
      <c r="J22" s="12"/>
      <c r="K22" s="90"/>
      <c r="L22" s="90"/>
      <c r="M22" s="90"/>
      <c r="N22" s="110"/>
      <c r="O22" s="12"/>
      <c r="P22" s="172">
        <v>58</v>
      </c>
      <c r="Q22" s="80">
        <v>5</v>
      </c>
      <c r="R22" s="37">
        <v>20</v>
      </c>
      <c r="S22" s="9" t="s">
        <v>1</v>
      </c>
      <c r="T22" s="12"/>
      <c r="U22" s="172"/>
      <c r="V22" s="172"/>
      <c r="W22" s="10"/>
      <c r="X22" s="128"/>
      <c r="Y22" s="121"/>
      <c r="Z22" s="11"/>
      <c r="AA22" s="12"/>
      <c r="AB22" s="172">
        <v>60</v>
      </c>
      <c r="AC22" s="115">
        <v>7</v>
      </c>
      <c r="AD22" s="37">
        <v>16</v>
      </c>
      <c r="AE22" s="9" t="s">
        <v>1</v>
      </c>
      <c r="AF22" s="112"/>
      <c r="AG22" s="172">
        <v>59</v>
      </c>
      <c r="AH22" s="172">
        <v>61</v>
      </c>
      <c r="AI22" s="10">
        <f>SUM(AG22:AH22)</f>
        <v>120</v>
      </c>
      <c r="AJ22" s="128">
        <v>9</v>
      </c>
      <c r="AK22" s="37">
        <v>20</v>
      </c>
      <c r="AL22" s="11" t="s">
        <v>1</v>
      </c>
      <c r="AM22" s="112"/>
      <c r="AN22" s="172"/>
      <c r="AO22" s="172"/>
      <c r="AP22" s="10"/>
      <c r="AQ22" s="128"/>
      <c r="AR22" s="38"/>
      <c r="AS22" s="11"/>
    </row>
    <row r="23" spans="1:45" ht="15.75" x14ac:dyDescent="0.25">
      <c r="A23" s="21">
        <v>14</v>
      </c>
      <c r="B23" s="71" t="s">
        <v>27</v>
      </c>
      <c r="C23" s="24" t="s">
        <v>26</v>
      </c>
      <c r="D23" s="73" t="s">
        <v>28</v>
      </c>
      <c r="E23" s="74">
        <v>2013</v>
      </c>
      <c r="F23" s="28">
        <v>34.700000000000003</v>
      </c>
      <c r="G23" s="46">
        <v>28.9</v>
      </c>
      <c r="H23" s="5"/>
      <c r="I23" s="19">
        <f t="shared" si="0"/>
        <v>52</v>
      </c>
      <c r="J23" s="112"/>
      <c r="K23" s="172">
        <v>51</v>
      </c>
      <c r="L23" s="80">
        <v>4</v>
      </c>
      <c r="M23" s="37">
        <v>26</v>
      </c>
      <c r="N23" s="9" t="s">
        <v>1</v>
      </c>
      <c r="O23" s="112"/>
      <c r="P23" s="172">
        <v>57</v>
      </c>
      <c r="Q23" s="80">
        <v>4</v>
      </c>
      <c r="R23" s="37">
        <v>26</v>
      </c>
      <c r="S23" s="9" t="s">
        <v>1</v>
      </c>
      <c r="T23" s="112"/>
      <c r="U23" s="42"/>
      <c r="V23" s="42"/>
      <c r="W23" s="10"/>
      <c r="X23" s="128"/>
      <c r="Y23" s="121"/>
      <c r="Z23" s="11"/>
      <c r="AA23" s="112"/>
      <c r="AB23" s="172"/>
      <c r="AC23" s="80"/>
      <c r="AD23" s="37"/>
      <c r="AE23" s="9"/>
      <c r="AF23" s="112"/>
      <c r="AG23" s="42"/>
      <c r="AH23" s="42"/>
      <c r="AI23" s="10"/>
      <c r="AJ23" s="128"/>
      <c r="AK23" s="121"/>
      <c r="AL23" s="11"/>
      <c r="AM23" s="112"/>
      <c r="AN23" s="172"/>
      <c r="AO23" s="172"/>
      <c r="AP23" s="10"/>
      <c r="AQ23" s="128"/>
      <c r="AR23" s="38"/>
      <c r="AS23" s="11"/>
    </row>
    <row r="24" spans="1:45" ht="15.75" x14ac:dyDescent="0.25">
      <c r="A24" s="21">
        <v>15</v>
      </c>
      <c r="B24" s="181" t="s">
        <v>141</v>
      </c>
      <c r="C24" s="185" t="s">
        <v>140</v>
      </c>
      <c r="D24" s="186" t="s">
        <v>78</v>
      </c>
      <c r="E24" s="182">
        <v>2013</v>
      </c>
      <c r="F24" s="183">
        <v>53</v>
      </c>
      <c r="G24" s="170">
        <v>50</v>
      </c>
      <c r="H24" s="111"/>
      <c r="I24" s="19">
        <f t="shared" si="0"/>
        <v>50</v>
      </c>
      <c r="J24" s="137"/>
      <c r="K24" s="91">
        <v>52</v>
      </c>
      <c r="L24" s="92">
        <v>5</v>
      </c>
      <c r="M24" s="87">
        <v>20</v>
      </c>
      <c r="N24" s="88" t="s">
        <v>1</v>
      </c>
      <c r="O24" s="137"/>
      <c r="P24" s="91">
        <v>56</v>
      </c>
      <c r="Q24" s="92">
        <v>3</v>
      </c>
      <c r="R24" s="87">
        <v>30</v>
      </c>
      <c r="S24" s="88" t="s">
        <v>1</v>
      </c>
      <c r="T24" s="137"/>
      <c r="W24" s="123"/>
      <c r="X24" s="132"/>
      <c r="Y24" s="125"/>
      <c r="Z24" s="106"/>
      <c r="AA24" s="137"/>
      <c r="AB24" s="91"/>
      <c r="AC24" s="92"/>
      <c r="AD24" s="87"/>
      <c r="AE24" s="88"/>
      <c r="AF24" s="161"/>
      <c r="AG24" s="42"/>
      <c r="AH24" s="42"/>
      <c r="AI24" s="10"/>
      <c r="AJ24" s="128"/>
      <c r="AK24" s="121"/>
      <c r="AL24" s="11"/>
      <c r="AM24" s="112"/>
      <c r="AN24" s="172"/>
      <c r="AO24" s="172"/>
      <c r="AP24" s="10"/>
      <c r="AQ24" s="128"/>
      <c r="AR24" s="38"/>
      <c r="AS24" s="11"/>
    </row>
    <row r="25" spans="1:45" ht="15.75" x14ac:dyDescent="0.25">
      <c r="A25" s="21">
        <v>16</v>
      </c>
      <c r="B25" s="79" t="s">
        <v>155</v>
      </c>
      <c r="C25" s="44" t="s">
        <v>156</v>
      </c>
      <c r="D25" s="82" t="s">
        <v>47</v>
      </c>
      <c r="E25" s="44">
        <v>2012</v>
      </c>
      <c r="F25" s="46">
        <v>51</v>
      </c>
      <c r="G25" s="54">
        <v>51</v>
      </c>
      <c r="H25" s="93"/>
      <c r="I25" s="19">
        <f t="shared" si="0"/>
        <v>44</v>
      </c>
      <c r="J25" s="137"/>
      <c r="K25" s="172">
        <v>67</v>
      </c>
      <c r="L25" s="80">
        <v>11</v>
      </c>
      <c r="M25" s="37">
        <v>8</v>
      </c>
      <c r="N25" s="11" t="s">
        <v>1</v>
      </c>
      <c r="O25" s="137"/>
      <c r="P25" s="172">
        <v>69</v>
      </c>
      <c r="Q25" s="80">
        <v>9</v>
      </c>
      <c r="R25" s="37">
        <v>10</v>
      </c>
      <c r="S25" s="11" t="s">
        <v>1</v>
      </c>
      <c r="T25" s="137"/>
      <c r="U25" s="103"/>
      <c r="V25" s="103"/>
      <c r="W25" s="123"/>
      <c r="X25" s="132"/>
      <c r="Y25" s="125"/>
      <c r="Z25" s="106"/>
      <c r="AA25" s="137"/>
      <c r="AB25" s="138"/>
      <c r="AC25" s="80"/>
      <c r="AD25" s="37"/>
      <c r="AE25" s="11"/>
      <c r="AF25" s="161"/>
      <c r="AG25" s="140">
        <v>57</v>
      </c>
      <c r="AH25" s="140">
        <v>60</v>
      </c>
      <c r="AI25" s="10">
        <f>SUM(AG25:AH25)</f>
        <v>117</v>
      </c>
      <c r="AJ25" s="128">
        <v>8</v>
      </c>
      <c r="AK25" s="37">
        <v>26</v>
      </c>
      <c r="AL25" s="11" t="s">
        <v>1</v>
      </c>
      <c r="AM25" s="112"/>
      <c r="AN25" s="172"/>
      <c r="AO25" s="172"/>
      <c r="AP25" s="10"/>
      <c r="AQ25" s="128"/>
      <c r="AR25" s="38"/>
      <c r="AS25" s="11"/>
    </row>
    <row r="26" spans="1:45" ht="15.75" x14ac:dyDescent="0.25">
      <c r="A26" s="21">
        <v>17</v>
      </c>
      <c r="B26" s="71" t="s">
        <v>133</v>
      </c>
      <c r="C26" s="24" t="s">
        <v>57</v>
      </c>
      <c r="D26" s="73" t="s">
        <v>28</v>
      </c>
      <c r="E26" s="74">
        <v>2015</v>
      </c>
      <c r="F26" s="28">
        <v>28</v>
      </c>
      <c r="G26" s="54"/>
      <c r="H26" s="111"/>
      <c r="I26" s="19">
        <f t="shared" si="0"/>
        <v>30</v>
      </c>
      <c r="J26" s="137"/>
      <c r="K26" s="172">
        <v>49</v>
      </c>
      <c r="L26" s="80">
        <v>3</v>
      </c>
      <c r="M26" s="37">
        <v>30</v>
      </c>
      <c r="N26" s="11" t="s">
        <v>1</v>
      </c>
      <c r="O26" s="137"/>
      <c r="P26" s="163"/>
      <c r="Q26" s="80"/>
      <c r="R26" s="37"/>
      <c r="S26" s="11"/>
      <c r="T26" s="137"/>
      <c r="U26" s="103"/>
      <c r="V26" s="103"/>
      <c r="W26" s="123"/>
      <c r="X26" s="132"/>
      <c r="Y26" s="125"/>
      <c r="Z26" s="106"/>
      <c r="AA26" s="137"/>
      <c r="AB26" s="163"/>
      <c r="AC26" s="80"/>
      <c r="AD26" s="37"/>
      <c r="AE26" s="11"/>
      <c r="AF26" s="161"/>
      <c r="AG26" s="140"/>
      <c r="AH26" s="140"/>
      <c r="AI26" s="10"/>
      <c r="AJ26" s="128"/>
      <c r="AK26" s="121"/>
      <c r="AL26" s="11"/>
      <c r="AM26" s="112"/>
      <c r="AN26" s="172"/>
      <c r="AO26" s="172"/>
      <c r="AP26" s="10"/>
      <c r="AQ26" s="128"/>
      <c r="AR26" s="168"/>
      <c r="AS26" s="11"/>
    </row>
    <row r="27" spans="1:45" ht="15.75" x14ac:dyDescent="0.25">
      <c r="A27" s="21">
        <v>18</v>
      </c>
      <c r="B27" s="71" t="s">
        <v>99</v>
      </c>
      <c r="C27" s="22" t="s">
        <v>65</v>
      </c>
      <c r="D27" s="73" t="s">
        <v>47</v>
      </c>
      <c r="E27" s="74">
        <v>2013</v>
      </c>
      <c r="F27" s="28">
        <v>46</v>
      </c>
      <c r="G27" s="54">
        <v>47</v>
      </c>
      <c r="H27" s="111"/>
      <c r="I27" s="19">
        <f t="shared" si="0"/>
        <v>27.5</v>
      </c>
      <c r="J27" s="137"/>
      <c r="K27" s="172">
        <v>58</v>
      </c>
      <c r="L27" s="80">
        <v>7</v>
      </c>
      <c r="M27" s="37">
        <v>14.5</v>
      </c>
      <c r="N27" s="11" t="s">
        <v>1</v>
      </c>
      <c r="O27" s="137"/>
      <c r="P27" s="172">
        <v>63</v>
      </c>
      <c r="Q27" s="80">
        <v>7</v>
      </c>
      <c r="R27" s="37">
        <v>13</v>
      </c>
      <c r="S27" s="11" t="s">
        <v>1</v>
      </c>
      <c r="T27" s="137"/>
      <c r="W27" s="123"/>
      <c r="X27" s="132"/>
      <c r="Y27" s="125"/>
      <c r="Z27" s="106"/>
      <c r="AA27" s="137"/>
      <c r="AB27" s="138"/>
      <c r="AC27" s="80"/>
      <c r="AD27" s="37"/>
      <c r="AE27" s="11"/>
      <c r="AF27" s="161"/>
      <c r="AG27" s="140"/>
      <c r="AH27" s="140"/>
      <c r="AI27" s="10"/>
      <c r="AJ27" s="128"/>
      <c r="AK27" s="121"/>
      <c r="AL27" s="11"/>
      <c r="AM27" s="112"/>
      <c r="AN27" s="172"/>
      <c r="AO27" s="172"/>
      <c r="AP27" s="10"/>
      <c r="AQ27" s="128"/>
      <c r="AR27" s="38"/>
      <c r="AS27" s="11"/>
    </row>
    <row r="28" spans="1:45" ht="15.75" x14ac:dyDescent="0.25">
      <c r="A28" s="21">
        <v>19</v>
      </c>
      <c r="B28" s="71" t="s">
        <v>139</v>
      </c>
      <c r="C28" s="24" t="s">
        <v>138</v>
      </c>
      <c r="D28" s="30" t="s">
        <v>78</v>
      </c>
      <c r="E28" s="74">
        <v>2013</v>
      </c>
      <c r="F28" s="28">
        <v>53</v>
      </c>
      <c r="G28" s="46"/>
      <c r="H28" s="149"/>
      <c r="I28" s="19">
        <f t="shared" si="0"/>
        <v>14.5</v>
      </c>
      <c r="J28" s="137"/>
      <c r="K28" s="172">
        <v>58</v>
      </c>
      <c r="L28" s="80">
        <v>7</v>
      </c>
      <c r="M28" s="37">
        <v>14.5</v>
      </c>
      <c r="N28" s="11" t="s">
        <v>1</v>
      </c>
      <c r="O28" s="137"/>
      <c r="P28" s="172"/>
      <c r="Q28" s="80"/>
      <c r="R28" s="37"/>
      <c r="S28" s="11"/>
      <c r="T28" s="137"/>
      <c r="W28" s="123"/>
      <c r="X28" s="132"/>
      <c r="Y28" s="125"/>
      <c r="Z28" s="106"/>
      <c r="AA28" s="137"/>
      <c r="AB28" s="91"/>
      <c r="AC28" s="92"/>
      <c r="AD28" s="87"/>
      <c r="AE28" s="109"/>
      <c r="AF28" s="161"/>
      <c r="AG28" s="172"/>
      <c r="AH28" s="172"/>
      <c r="AI28" s="10"/>
      <c r="AJ28" s="128"/>
      <c r="AK28" s="121"/>
      <c r="AL28" s="11"/>
      <c r="AM28" s="112"/>
      <c r="AN28" s="172"/>
      <c r="AO28" s="172"/>
      <c r="AP28" s="10"/>
      <c r="AQ28" s="128"/>
      <c r="AR28" s="38"/>
      <c r="AS28" s="11"/>
    </row>
    <row r="29" spans="1:45" ht="15.75" x14ac:dyDescent="0.25">
      <c r="A29" s="21">
        <v>20</v>
      </c>
      <c r="B29" s="85" t="s">
        <v>244</v>
      </c>
      <c r="C29" s="32" t="s">
        <v>245</v>
      </c>
      <c r="D29" s="86" t="s">
        <v>246</v>
      </c>
      <c r="E29" s="57">
        <v>2012</v>
      </c>
      <c r="F29" s="29">
        <v>54</v>
      </c>
      <c r="G29" s="84"/>
      <c r="H29" s="158"/>
      <c r="I29" s="19">
        <f t="shared" si="0"/>
        <v>13</v>
      </c>
      <c r="J29" s="112"/>
      <c r="K29" s="90"/>
      <c r="L29" s="90"/>
      <c r="M29" s="90"/>
      <c r="N29" s="90"/>
      <c r="O29" s="112"/>
      <c r="P29" s="90"/>
      <c r="Q29" s="90"/>
      <c r="R29" s="90"/>
      <c r="S29" s="148"/>
      <c r="T29" s="112"/>
      <c r="U29" s="187"/>
      <c r="V29" s="188"/>
      <c r="W29" s="189"/>
      <c r="X29" s="190"/>
      <c r="Y29" s="191"/>
      <c r="Z29" s="109"/>
      <c r="AA29" s="192"/>
      <c r="AB29" s="91">
        <v>65</v>
      </c>
      <c r="AC29" s="162">
        <v>8</v>
      </c>
      <c r="AD29" s="87">
        <v>13</v>
      </c>
      <c r="AE29" s="193" t="s">
        <v>1</v>
      </c>
      <c r="AF29" s="184"/>
      <c r="AG29" s="103"/>
      <c r="AH29" s="103"/>
      <c r="AI29" s="123"/>
      <c r="AJ29" s="132"/>
      <c r="AK29" s="125"/>
      <c r="AL29" s="106"/>
      <c r="AM29" s="112"/>
      <c r="AN29" s="172"/>
      <c r="AO29" s="172"/>
      <c r="AP29" s="10"/>
      <c r="AQ29" s="128"/>
      <c r="AR29" s="38"/>
      <c r="AS29" s="11"/>
    </row>
    <row r="30" spans="1:45" ht="15.75" x14ac:dyDescent="0.25">
      <c r="A30" s="21">
        <v>20</v>
      </c>
      <c r="B30" s="89" t="s">
        <v>197</v>
      </c>
      <c r="C30" s="57" t="s">
        <v>57</v>
      </c>
      <c r="D30" s="82" t="s">
        <v>198</v>
      </c>
      <c r="E30" s="57">
        <v>2012</v>
      </c>
      <c r="F30" s="29">
        <v>54</v>
      </c>
      <c r="G30" s="84"/>
      <c r="H30" s="93"/>
      <c r="I30" s="19">
        <f t="shared" si="0"/>
        <v>9</v>
      </c>
      <c r="J30" s="112"/>
      <c r="K30" s="90"/>
      <c r="L30" s="90"/>
      <c r="M30" s="90"/>
      <c r="N30" s="90"/>
      <c r="O30" s="112"/>
      <c r="P30" s="172">
        <v>72</v>
      </c>
      <c r="Q30" s="80">
        <v>10</v>
      </c>
      <c r="R30" s="37">
        <v>9</v>
      </c>
      <c r="S30" s="11" t="s">
        <v>1</v>
      </c>
      <c r="T30" s="112"/>
      <c r="W30" s="123"/>
      <c r="X30" s="132"/>
      <c r="Y30" s="125"/>
      <c r="Z30" s="106"/>
      <c r="AB30" s="103"/>
      <c r="AC30" s="104"/>
      <c r="AD30" s="105"/>
      <c r="AE30" s="106"/>
      <c r="AG30" s="103"/>
      <c r="AH30" s="103"/>
      <c r="AI30" s="123"/>
      <c r="AJ30" s="132"/>
      <c r="AK30" s="125"/>
      <c r="AL30" s="106"/>
      <c r="AM30" s="112"/>
      <c r="AN30" s="172"/>
      <c r="AO30" s="172"/>
      <c r="AP30" s="10"/>
      <c r="AQ30" s="128"/>
      <c r="AR30" s="121"/>
      <c r="AS30" s="11"/>
    </row>
    <row r="31" spans="1:45" ht="15.75" x14ac:dyDescent="0.25">
      <c r="A31" s="21">
        <v>22</v>
      </c>
      <c r="B31" s="79" t="s">
        <v>157</v>
      </c>
      <c r="C31" s="44" t="s">
        <v>158</v>
      </c>
      <c r="D31" s="82" t="s">
        <v>159</v>
      </c>
      <c r="E31" s="75">
        <v>2013</v>
      </c>
      <c r="F31" s="46">
        <v>54</v>
      </c>
      <c r="G31" s="54"/>
      <c r="H31" s="93"/>
      <c r="I31" s="19">
        <f t="shared" si="0"/>
        <v>5.5</v>
      </c>
      <c r="J31" s="112"/>
      <c r="K31" s="64">
        <v>69</v>
      </c>
      <c r="L31" s="80">
        <v>13</v>
      </c>
      <c r="M31" s="37">
        <v>5.5</v>
      </c>
      <c r="N31" s="11" t="s">
        <v>1</v>
      </c>
      <c r="O31" s="112"/>
      <c r="P31" s="64"/>
      <c r="Q31" s="80"/>
      <c r="R31" s="37"/>
      <c r="S31" s="11"/>
      <c r="T31" s="112"/>
      <c r="U31" s="103"/>
      <c r="V31" s="103"/>
      <c r="W31" s="123"/>
      <c r="X31" s="132"/>
      <c r="Y31" s="125"/>
      <c r="Z31" s="106"/>
      <c r="AB31" s="103"/>
      <c r="AC31" s="104"/>
      <c r="AD31" s="105"/>
      <c r="AE31" s="106"/>
      <c r="AG31" s="103"/>
      <c r="AH31" s="103"/>
      <c r="AI31" s="123"/>
      <c r="AJ31" s="132"/>
      <c r="AK31" s="125"/>
      <c r="AL31" s="106"/>
      <c r="AM31" s="112"/>
      <c r="AN31" s="172"/>
      <c r="AO31" s="172"/>
      <c r="AP31" s="10"/>
      <c r="AQ31" s="128"/>
      <c r="AR31" s="121"/>
      <c r="AS31" s="11"/>
    </row>
    <row r="32" spans="1:45" ht="15.75" x14ac:dyDescent="0.25">
      <c r="A32" s="21">
        <v>22</v>
      </c>
      <c r="B32" s="79" t="s">
        <v>160</v>
      </c>
      <c r="C32" s="44" t="s">
        <v>161</v>
      </c>
      <c r="D32" s="33" t="s">
        <v>78</v>
      </c>
      <c r="E32" s="75">
        <v>2015</v>
      </c>
      <c r="F32" s="46">
        <v>46</v>
      </c>
      <c r="G32" s="54"/>
      <c r="H32" s="94"/>
      <c r="I32" s="19">
        <f t="shared" si="0"/>
        <v>5.5</v>
      </c>
      <c r="J32" s="112"/>
      <c r="K32" s="138">
        <v>69</v>
      </c>
      <c r="L32" s="80">
        <v>13</v>
      </c>
      <c r="M32" s="37">
        <v>5.5</v>
      </c>
      <c r="N32" s="11" t="s">
        <v>1</v>
      </c>
      <c r="O32" s="112"/>
      <c r="P32" s="140"/>
      <c r="Q32" s="90"/>
      <c r="R32" s="90"/>
      <c r="S32" s="90"/>
      <c r="T32" s="112"/>
      <c r="U32" s="160"/>
      <c r="V32" s="103"/>
      <c r="W32" s="123"/>
      <c r="X32" s="132"/>
      <c r="Y32" s="125"/>
      <c r="Z32" s="4"/>
      <c r="AB32" s="103"/>
      <c r="AC32" s="4"/>
      <c r="AD32" s="4"/>
      <c r="AE32" s="4"/>
      <c r="AG32" s="103"/>
      <c r="AH32" s="103"/>
      <c r="AI32" s="123"/>
      <c r="AJ32" s="132"/>
      <c r="AK32" s="125"/>
      <c r="AL32" s="106"/>
      <c r="AM32" s="112"/>
      <c r="AN32" s="172"/>
      <c r="AO32" s="172"/>
      <c r="AP32" s="10"/>
      <c r="AQ32" s="128"/>
      <c r="AR32" s="121"/>
      <c r="AS32" s="11"/>
    </row>
    <row r="33" spans="1:45" ht="15.75" x14ac:dyDescent="0.25">
      <c r="A33" s="21">
        <v>24</v>
      </c>
      <c r="B33" s="83" t="s">
        <v>162</v>
      </c>
      <c r="C33" s="44" t="s">
        <v>163</v>
      </c>
      <c r="D33" s="82" t="s">
        <v>20</v>
      </c>
      <c r="E33" s="75">
        <v>2015</v>
      </c>
      <c r="F33" s="46">
        <v>54</v>
      </c>
      <c r="G33" s="54"/>
      <c r="H33" s="94"/>
      <c r="I33" s="19">
        <f t="shared" si="0"/>
        <v>4</v>
      </c>
      <c r="J33" s="112"/>
      <c r="K33" s="138">
        <v>70</v>
      </c>
      <c r="L33" s="80">
        <v>15</v>
      </c>
      <c r="M33" s="37">
        <v>4</v>
      </c>
      <c r="N33" s="11" t="s">
        <v>1</v>
      </c>
      <c r="O33" s="112"/>
      <c r="P33" s="140"/>
      <c r="Q33" s="90"/>
      <c r="R33" s="90"/>
      <c r="S33" s="90"/>
      <c r="T33" s="112"/>
      <c r="W33" s="123"/>
      <c r="X33" s="132"/>
      <c r="Y33" s="125"/>
      <c r="Z33" s="106"/>
      <c r="AB33" s="103"/>
      <c r="AC33" s="4"/>
      <c r="AD33" s="4"/>
      <c r="AE33" s="4"/>
      <c r="AG33" s="103"/>
      <c r="AH33" s="103"/>
      <c r="AI33" s="123"/>
      <c r="AJ33" s="132"/>
      <c r="AK33" s="125"/>
      <c r="AL33" s="106"/>
      <c r="AM33" s="112"/>
      <c r="AN33" s="172"/>
      <c r="AO33" s="172"/>
      <c r="AP33" s="10"/>
      <c r="AQ33" s="128"/>
      <c r="AR33" s="121"/>
      <c r="AS33" s="11"/>
    </row>
    <row r="34" spans="1:45" ht="15.75" x14ac:dyDescent="0.25">
      <c r="A34" s="21">
        <v>25</v>
      </c>
      <c r="B34" s="79" t="s">
        <v>164</v>
      </c>
      <c r="C34" s="44" t="s">
        <v>165</v>
      </c>
      <c r="D34" s="82" t="s">
        <v>20</v>
      </c>
      <c r="E34" s="75">
        <v>2013</v>
      </c>
      <c r="F34" s="46">
        <v>54</v>
      </c>
      <c r="G34" s="54"/>
      <c r="H34" s="94"/>
      <c r="I34" s="19">
        <f t="shared" si="0"/>
        <v>3</v>
      </c>
      <c r="J34" s="112"/>
      <c r="K34" s="172">
        <v>71</v>
      </c>
      <c r="L34" s="80">
        <v>16</v>
      </c>
      <c r="M34" s="37">
        <v>3</v>
      </c>
      <c r="N34" s="11" t="s">
        <v>1</v>
      </c>
      <c r="O34" s="112"/>
      <c r="P34" s="140"/>
      <c r="Q34" s="90"/>
      <c r="R34" s="90"/>
      <c r="S34" s="90"/>
      <c r="T34" s="112"/>
      <c r="W34" s="123"/>
      <c r="X34" s="132"/>
      <c r="Y34" s="125"/>
      <c r="Z34" s="106"/>
      <c r="AB34" s="103"/>
      <c r="AC34" s="4"/>
      <c r="AD34" s="4"/>
      <c r="AE34" s="4"/>
      <c r="AG34" s="103"/>
      <c r="AH34" s="103"/>
      <c r="AI34" s="123"/>
      <c r="AJ34" s="132"/>
      <c r="AK34" s="125"/>
      <c r="AL34" s="106"/>
      <c r="AM34" s="112"/>
      <c r="AN34" s="172"/>
      <c r="AO34" s="172"/>
      <c r="AP34" s="10"/>
      <c r="AQ34" s="128"/>
      <c r="AR34" s="121"/>
      <c r="AS34" s="11"/>
    </row>
    <row r="35" spans="1:45" ht="15.75" x14ac:dyDescent="0.25">
      <c r="A35" s="21"/>
      <c r="B35" s="89" t="s">
        <v>199</v>
      </c>
      <c r="C35" s="57" t="s">
        <v>200</v>
      </c>
      <c r="D35" s="82" t="s">
        <v>198</v>
      </c>
      <c r="E35" s="57">
        <v>2012</v>
      </c>
      <c r="F35" s="29">
        <v>54</v>
      </c>
      <c r="G35" s="84"/>
      <c r="H35" s="94"/>
      <c r="I35" s="19">
        <f t="shared" si="0"/>
        <v>0</v>
      </c>
      <c r="J35" s="112"/>
      <c r="K35" s="90"/>
      <c r="L35" s="90"/>
      <c r="M35" s="90"/>
      <c r="N35" s="90"/>
      <c r="O35" s="112"/>
      <c r="P35" s="115" t="s">
        <v>206</v>
      </c>
      <c r="Q35" s="90"/>
      <c r="R35" s="90"/>
      <c r="S35" s="90"/>
      <c r="T35" s="112"/>
      <c r="W35" s="123"/>
      <c r="X35" s="132"/>
      <c r="Y35" s="125"/>
      <c r="Z35" s="106"/>
      <c r="AB35" s="159"/>
      <c r="AC35" s="4"/>
      <c r="AD35" s="4"/>
      <c r="AE35" s="4"/>
      <c r="AG35" s="103"/>
      <c r="AH35" s="103"/>
      <c r="AI35" s="123"/>
      <c r="AJ35" s="132"/>
      <c r="AK35" s="125"/>
      <c r="AL35" s="106"/>
      <c r="AM35" s="112"/>
      <c r="AN35" s="172"/>
      <c r="AO35" s="172"/>
      <c r="AP35" s="10"/>
      <c r="AQ35" s="128"/>
      <c r="AR35" s="121"/>
      <c r="AS35" s="11"/>
    </row>
  </sheetData>
  <sortState xmlns:xlrd2="http://schemas.microsoft.com/office/spreadsheetml/2017/richdata2" ref="B10:AS35">
    <sortCondition descending="1" ref="I10:I35"/>
  </sortState>
  <mergeCells count="54">
    <mergeCell ref="AN4:AS4"/>
    <mergeCell ref="AN5:AS5"/>
    <mergeCell ref="AN6:AS6"/>
    <mergeCell ref="AN7:AN9"/>
    <mergeCell ref="AO7:AO9"/>
    <mergeCell ref="AP7:AP9"/>
    <mergeCell ref="AQ7:AQ9"/>
    <mergeCell ref="AR7:AS9"/>
    <mergeCell ref="AG4:AL4"/>
    <mergeCell ref="AG5:AL5"/>
    <mergeCell ref="AG6:AL6"/>
    <mergeCell ref="AG7:AG9"/>
    <mergeCell ref="AH7:AH9"/>
    <mergeCell ref="AI7:AI9"/>
    <mergeCell ref="AJ7:AJ9"/>
    <mergeCell ref="AK7:AL9"/>
    <mergeCell ref="U4:Z4"/>
    <mergeCell ref="U5:Z5"/>
    <mergeCell ref="U6:Z6"/>
    <mergeCell ref="U7:U9"/>
    <mergeCell ref="V7:V9"/>
    <mergeCell ref="W7:W9"/>
    <mergeCell ref="X7:X9"/>
    <mergeCell ref="Y7:Z9"/>
    <mergeCell ref="K1:N2"/>
    <mergeCell ref="L7:L9"/>
    <mergeCell ref="K4:N4"/>
    <mergeCell ref="K7:K9"/>
    <mergeCell ref="B5:C5"/>
    <mergeCell ref="A1:I4"/>
    <mergeCell ref="G8:G9"/>
    <mergeCell ref="K5:N5"/>
    <mergeCell ref="I7:I9"/>
    <mergeCell ref="M7:N9"/>
    <mergeCell ref="B8:B9"/>
    <mergeCell ref="C8:C9"/>
    <mergeCell ref="D8:D9"/>
    <mergeCell ref="E8:E9"/>
    <mergeCell ref="F8:F9"/>
    <mergeCell ref="K6:N6"/>
    <mergeCell ref="P1:S2"/>
    <mergeCell ref="P4:S4"/>
    <mergeCell ref="P5:S5"/>
    <mergeCell ref="P6:S6"/>
    <mergeCell ref="P7:P9"/>
    <mergeCell ref="Q7:Q9"/>
    <mergeCell ref="R7:S9"/>
    <mergeCell ref="AB1:AE2"/>
    <mergeCell ref="AB4:AE4"/>
    <mergeCell ref="AB5:AE5"/>
    <mergeCell ref="AB6:AE6"/>
    <mergeCell ref="AB7:AB9"/>
    <mergeCell ref="AC7:AC9"/>
    <mergeCell ref="AD7:AE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pageSetUpPr fitToPage="1"/>
  </sheetPr>
  <dimension ref="A1:AZ31"/>
  <sheetViews>
    <sheetView topLeftCell="A4" workbookViewId="0">
      <pane xSplit="9060" topLeftCell="AT1"/>
      <selection activeCell="I23" sqref="I23"/>
      <selection pane="topRight" activeCell="BD22" sqref="BD22"/>
    </sheetView>
  </sheetViews>
  <sheetFormatPr baseColWidth="10" defaultRowHeight="15" x14ac:dyDescent="0.25"/>
  <cols>
    <col min="1" max="1" width="3" style="20" bestFit="1" customWidth="1"/>
    <col min="2" max="2" width="17.7109375" style="20" customWidth="1"/>
    <col min="3" max="3" width="10.85546875" style="20" customWidth="1"/>
    <col min="4" max="4" width="12.28515625" style="20" bestFit="1" customWidth="1"/>
    <col min="5" max="5" width="6.85546875" style="20" bestFit="1" customWidth="1"/>
    <col min="6" max="6" width="5.42578125" style="25" bestFit="1" customWidth="1"/>
    <col min="7" max="7" width="4.85546875" style="26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20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9.7109375" style="1" customWidth="1"/>
    <col min="32" max="32" width="0.85546875" style="4" customWidth="1"/>
    <col min="33" max="34" width="7.85546875" style="120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20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20" customWidth="1"/>
    <col min="49" max="49" width="7.5703125" style="1" customWidth="1"/>
    <col min="50" max="50" width="6.140625" style="1" customWidth="1"/>
    <col min="51" max="51" width="6.28515625" style="1" customWidth="1"/>
    <col min="52" max="52" width="4" style="1" customWidth="1"/>
    <col min="53" max="16384" width="11.42578125" style="1"/>
  </cols>
  <sheetData>
    <row r="1" spans="1:52" ht="15.75" thickTop="1" x14ac:dyDescent="0.25">
      <c r="A1" s="234"/>
      <c r="B1" s="235"/>
      <c r="C1" s="235"/>
      <c r="D1" s="235"/>
      <c r="E1" s="235"/>
      <c r="F1" s="235"/>
      <c r="G1" s="235"/>
      <c r="H1" s="235"/>
      <c r="I1" s="236"/>
      <c r="K1" s="217"/>
      <c r="L1" s="217"/>
      <c r="M1" s="217"/>
      <c r="N1" s="217"/>
      <c r="P1" s="217"/>
      <c r="Q1" s="217"/>
      <c r="R1" s="217"/>
      <c r="S1" s="217"/>
      <c r="AB1" s="217"/>
      <c r="AC1" s="217"/>
      <c r="AD1" s="217"/>
      <c r="AE1" s="217"/>
    </row>
    <row r="2" spans="1:52" x14ac:dyDescent="0.25">
      <c r="A2" s="237"/>
      <c r="B2" s="238"/>
      <c r="C2" s="238"/>
      <c r="D2" s="238"/>
      <c r="E2" s="238"/>
      <c r="F2" s="238"/>
      <c r="G2" s="238"/>
      <c r="H2" s="238"/>
      <c r="I2" s="239"/>
      <c r="K2" s="217"/>
      <c r="L2" s="217"/>
      <c r="M2" s="217"/>
      <c r="N2" s="217"/>
      <c r="P2" s="217"/>
      <c r="Q2" s="217"/>
      <c r="R2" s="217"/>
      <c r="S2" s="217"/>
      <c r="AB2" s="217"/>
      <c r="AC2" s="217"/>
      <c r="AD2" s="217"/>
      <c r="AE2" s="217"/>
    </row>
    <row r="3" spans="1:52" x14ac:dyDescent="0.25">
      <c r="A3" s="237"/>
      <c r="B3" s="238"/>
      <c r="C3" s="238"/>
      <c r="D3" s="238"/>
      <c r="E3" s="238"/>
      <c r="F3" s="238"/>
      <c r="G3" s="238"/>
      <c r="H3" s="238"/>
      <c r="I3" s="239"/>
    </row>
    <row r="4" spans="1:52" ht="15.75" thickBot="1" x14ac:dyDescent="0.3">
      <c r="A4" s="240"/>
      <c r="B4" s="241"/>
      <c r="C4" s="241"/>
      <c r="D4" s="241"/>
      <c r="E4" s="241"/>
      <c r="F4" s="241"/>
      <c r="G4" s="241"/>
      <c r="H4" s="241"/>
      <c r="I4" s="242"/>
      <c r="K4" s="218" t="s">
        <v>66</v>
      </c>
      <c r="L4" s="219"/>
      <c r="M4" s="219"/>
      <c r="N4" s="220"/>
      <c r="P4" s="218" t="s">
        <v>170</v>
      </c>
      <c r="Q4" s="219"/>
      <c r="R4" s="219"/>
      <c r="S4" s="220"/>
      <c r="U4" s="200" t="s">
        <v>212</v>
      </c>
      <c r="V4" s="201"/>
      <c r="W4" s="201"/>
      <c r="X4" s="201"/>
      <c r="Y4" s="201"/>
      <c r="Z4" s="202"/>
      <c r="AB4" s="218" t="s">
        <v>240</v>
      </c>
      <c r="AC4" s="219"/>
      <c r="AD4" s="219"/>
      <c r="AE4" s="220"/>
      <c r="AG4" s="200" t="s">
        <v>264</v>
      </c>
      <c r="AH4" s="201"/>
      <c r="AI4" s="201"/>
      <c r="AJ4" s="201"/>
      <c r="AK4" s="201"/>
      <c r="AL4" s="202"/>
      <c r="AN4" s="200" t="s">
        <v>264</v>
      </c>
      <c r="AO4" s="201"/>
      <c r="AP4" s="201"/>
      <c r="AQ4" s="201"/>
      <c r="AR4" s="201"/>
      <c r="AS4" s="202"/>
      <c r="AU4" s="200" t="s">
        <v>270</v>
      </c>
      <c r="AV4" s="201"/>
      <c r="AW4" s="201"/>
      <c r="AX4" s="201"/>
      <c r="AY4" s="201"/>
      <c r="AZ4" s="202"/>
    </row>
    <row r="5" spans="1:52" ht="16.5" thickTop="1" x14ac:dyDescent="0.25">
      <c r="B5" s="261" t="s">
        <v>73</v>
      </c>
      <c r="C5" s="202"/>
      <c r="H5" s="5"/>
      <c r="I5" s="15" t="s">
        <v>3</v>
      </c>
      <c r="J5" s="17"/>
      <c r="K5" s="203" t="s">
        <v>68</v>
      </c>
      <c r="L5" s="204"/>
      <c r="M5" s="204"/>
      <c r="N5" s="205"/>
      <c r="O5" s="17"/>
      <c r="P5" s="203" t="s">
        <v>68</v>
      </c>
      <c r="Q5" s="204"/>
      <c r="R5" s="204"/>
      <c r="S5" s="205"/>
      <c r="T5" s="17"/>
      <c r="U5" s="203" t="s">
        <v>236</v>
      </c>
      <c r="V5" s="204"/>
      <c r="W5" s="204"/>
      <c r="X5" s="204"/>
      <c r="Y5" s="204"/>
      <c r="Z5" s="205"/>
      <c r="AA5" s="17"/>
      <c r="AB5" s="203" t="s">
        <v>68</v>
      </c>
      <c r="AC5" s="204"/>
      <c r="AD5" s="204"/>
      <c r="AE5" s="205"/>
      <c r="AF5" s="146"/>
      <c r="AG5" s="203" t="s">
        <v>236</v>
      </c>
      <c r="AH5" s="204"/>
      <c r="AI5" s="204"/>
      <c r="AJ5" s="204"/>
      <c r="AK5" s="204"/>
      <c r="AL5" s="205"/>
      <c r="AM5" s="146"/>
      <c r="AN5" s="203" t="s">
        <v>236</v>
      </c>
      <c r="AO5" s="204"/>
      <c r="AP5" s="204"/>
      <c r="AQ5" s="204"/>
      <c r="AR5" s="204"/>
      <c r="AS5" s="205"/>
      <c r="AT5" s="146"/>
      <c r="AU5" s="203" t="s">
        <v>236</v>
      </c>
      <c r="AV5" s="204"/>
      <c r="AW5" s="204"/>
      <c r="AX5" s="204"/>
      <c r="AY5" s="204"/>
      <c r="AZ5" s="205"/>
    </row>
    <row r="6" spans="1:52" x14ac:dyDescent="0.25">
      <c r="D6" s="55" t="s">
        <v>61</v>
      </c>
      <c r="H6" s="5"/>
      <c r="I6" s="16" t="s">
        <v>8</v>
      </c>
      <c r="J6" s="18"/>
      <c r="K6" s="206" t="s">
        <v>166</v>
      </c>
      <c r="L6" s="207"/>
      <c r="M6" s="207"/>
      <c r="N6" s="208"/>
      <c r="O6" s="18"/>
      <c r="P6" s="206" t="s">
        <v>187</v>
      </c>
      <c r="Q6" s="207"/>
      <c r="R6" s="207"/>
      <c r="S6" s="208"/>
      <c r="T6" s="18"/>
      <c r="U6" s="206" t="s">
        <v>229</v>
      </c>
      <c r="V6" s="207"/>
      <c r="W6" s="207"/>
      <c r="X6" s="207"/>
      <c r="Y6" s="207"/>
      <c r="Z6" s="208"/>
      <c r="AA6" s="18"/>
      <c r="AB6" s="206" t="s">
        <v>247</v>
      </c>
      <c r="AC6" s="207"/>
      <c r="AD6" s="207"/>
      <c r="AE6" s="208"/>
      <c r="AF6" s="147"/>
      <c r="AG6" s="206" t="s">
        <v>257</v>
      </c>
      <c r="AH6" s="207"/>
      <c r="AI6" s="207"/>
      <c r="AJ6" s="207"/>
      <c r="AK6" s="207"/>
      <c r="AL6" s="208"/>
      <c r="AM6" s="147"/>
      <c r="AN6" s="206" t="s">
        <v>259</v>
      </c>
      <c r="AO6" s="207"/>
      <c r="AP6" s="207"/>
      <c r="AQ6" s="207"/>
      <c r="AR6" s="207"/>
      <c r="AS6" s="208"/>
      <c r="AT6" s="147"/>
      <c r="AU6" s="206" t="s">
        <v>274</v>
      </c>
      <c r="AV6" s="207"/>
      <c r="AW6" s="207"/>
      <c r="AX6" s="207"/>
      <c r="AY6" s="207"/>
      <c r="AZ6" s="208"/>
    </row>
    <row r="7" spans="1:52" ht="13.5" customHeight="1" x14ac:dyDescent="0.55000000000000004">
      <c r="D7" s="59" t="s">
        <v>258</v>
      </c>
      <c r="E7" s="23" t="s">
        <v>17</v>
      </c>
      <c r="G7" s="27"/>
      <c r="H7" s="6"/>
      <c r="I7" s="243" t="s">
        <v>5</v>
      </c>
      <c r="J7" s="13"/>
      <c r="K7" s="223" t="s">
        <v>24</v>
      </c>
      <c r="L7" s="214" t="s">
        <v>4</v>
      </c>
      <c r="M7" s="214" t="s">
        <v>35</v>
      </c>
      <c r="N7" s="214"/>
      <c r="O7" s="13"/>
      <c r="P7" s="223" t="s">
        <v>24</v>
      </c>
      <c r="Q7" s="214" t="s">
        <v>4</v>
      </c>
      <c r="R7" s="214" t="s">
        <v>35</v>
      </c>
      <c r="S7" s="214"/>
      <c r="T7" s="13"/>
      <c r="U7" s="209" t="s">
        <v>209</v>
      </c>
      <c r="V7" s="212" t="s">
        <v>210</v>
      </c>
      <c r="W7" s="214" t="s">
        <v>211</v>
      </c>
      <c r="X7" s="214" t="s">
        <v>4</v>
      </c>
      <c r="Y7" s="214" t="s">
        <v>35</v>
      </c>
      <c r="Z7" s="214"/>
      <c r="AA7" s="13"/>
      <c r="AB7" s="223" t="s">
        <v>24</v>
      </c>
      <c r="AC7" s="214" t="s">
        <v>4</v>
      </c>
      <c r="AD7" s="214" t="s">
        <v>35</v>
      </c>
      <c r="AE7" s="214"/>
      <c r="AF7" s="144"/>
      <c r="AG7" s="209" t="s">
        <v>209</v>
      </c>
      <c r="AH7" s="212" t="s">
        <v>210</v>
      </c>
      <c r="AI7" s="214" t="s">
        <v>211</v>
      </c>
      <c r="AJ7" s="214" t="s">
        <v>4</v>
      </c>
      <c r="AK7" s="214" t="s">
        <v>35</v>
      </c>
      <c r="AL7" s="214"/>
      <c r="AM7" s="144"/>
      <c r="AN7" s="209" t="s">
        <v>209</v>
      </c>
      <c r="AO7" s="212" t="s">
        <v>210</v>
      </c>
      <c r="AP7" s="214" t="s">
        <v>211</v>
      </c>
      <c r="AQ7" s="214" t="s">
        <v>4</v>
      </c>
      <c r="AR7" s="214" t="s">
        <v>35</v>
      </c>
      <c r="AS7" s="214"/>
      <c r="AT7" s="144"/>
      <c r="AU7" s="209" t="s">
        <v>209</v>
      </c>
      <c r="AV7" s="212" t="s">
        <v>210</v>
      </c>
      <c r="AW7" s="214" t="s">
        <v>211</v>
      </c>
      <c r="AX7" s="214" t="s">
        <v>4</v>
      </c>
      <c r="AY7" s="214" t="s">
        <v>35</v>
      </c>
      <c r="AZ7" s="214"/>
    </row>
    <row r="8" spans="1:52" ht="15.75" customHeight="1" x14ac:dyDescent="0.25">
      <c r="B8" s="246" t="s">
        <v>11</v>
      </c>
      <c r="C8" s="246" t="s">
        <v>12</v>
      </c>
      <c r="D8" s="246" t="s">
        <v>14</v>
      </c>
      <c r="E8" s="246" t="s">
        <v>13</v>
      </c>
      <c r="F8" s="248" t="s">
        <v>15</v>
      </c>
      <c r="G8" s="250" t="s">
        <v>16</v>
      </c>
      <c r="H8" s="7"/>
      <c r="I8" s="260"/>
      <c r="J8" s="14"/>
      <c r="K8" s="224"/>
      <c r="L8" s="216"/>
      <c r="M8" s="216"/>
      <c r="N8" s="216"/>
      <c r="O8" s="14"/>
      <c r="P8" s="224"/>
      <c r="Q8" s="216"/>
      <c r="R8" s="216"/>
      <c r="S8" s="216"/>
      <c r="T8" s="14"/>
      <c r="U8" s="210"/>
      <c r="V8" s="213"/>
      <c r="W8" s="215"/>
      <c r="X8" s="216"/>
      <c r="Y8" s="216"/>
      <c r="Z8" s="216"/>
      <c r="AA8" s="14"/>
      <c r="AB8" s="224"/>
      <c r="AC8" s="216"/>
      <c r="AD8" s="216"/>
      <c r="AE8" s="216"/>
      <c r="AF8" s="145"/>
      <c r="AG8" s="210"/>
      <c r="AH8" s="213"/>
      <c r="AI8" s="215"/>
      <c r="AJ8" s="216"/>
      <c r="AK8" s="216"/>
      <c r="AL8" s="216"/>
      <c r="AM8" s="145"/>
      <c r="AN8" s="210"/>
      <c r="AO8" s="213"/>
      <c r="AP8" s="215"/>
      <c r="AQ8" s="216"/>
      <c r="AR8" s="216"/>
      <c r="AS8" s="216"/>
      <c r="AT8" s="145"/>
      <c r="AU8" s="210"/>
      <c r="AV8" s="213"/>
      <c r="AW8" s="215"/>
      <c r="AX8" s="216"/>
      <c r="AY8" s="216"/>
      <c r="AZ8" s="216"/>
    </row>
    <row r="9" spans="1:52" ht="15" customHeight="1" x14ac:dyDescent="0.25">
      <c r="B9" s="247"/>
      <c r="C9" s="247"/>
      <c r="D9" s="247"/>
      <c r="E9" s="247"/>
      <c r="F9" s="249"/>
      <c r="G9" s="251"/>
      <c r="H9" s="7"/>
      <c r="I9" s="260"/>
      <c r="J9" s="14"/>
      <c r="K9" s="225"/>
      <c r="L9" s="216"/>
      <c r="M9" s="216"/>
      <c r="N9" s="216"/>
      <c r="O9" s="14"/>
      <c r="P9" s="225"/>
      <c r="Q9" s="216"/>
      <c r="R9" s="216"/>
      <c r="S9" s="216"/>
      <c r="T9" s="14"/>
      <c r="U9" s="211"/>
      <c r="V9" s="213"/>
      <c r="W9" s="215"/>
      <c r="X9" s="216"/>
      <c r="Y9" s="216"/>
      <c r="Z9" s="216"/>
      <c r="AA9" s="14"/>
      <c r="AB9" s="225"/>
      <c r="AC9" s="216"/>
      <c r="AD9" s="216"/>
      <c r="AE9" s="216"/>
      <c r="AF9" s="145"/>
      <c r="AG9" s="211"/>
      <c r="AH9" s="213"/>
      <c r="AI9" s="215"/>
      <c r="AJ9" s="216"/>
      <c r="AK9" s="216"/>
      <c r="AL9" s="216"/>
      <c r="AM9" s="145"/>
      <c r="AN9" s="211"/>
      <c r="AO9" s="213"/>
      <c r="AP9" s="215"/>
      <c r="AQ9" s="216"/>
      <c r="AR9" s="216"/>
      <c r="AS9" s="216"/>
      <c r="AT9" s="145"/>
      <c r="AU9" s="211"/>
      <c r="AV9" s="213"/>
      <c r="AW9" s="215"/>
      <c r="AX9" s="216"/>
      <c r="AY9" s="216"/>
      <c r="AZ9" s="216"/>
    </row>
    <row r="10" spans="1:52" ht="15" customHeight="1" x14ac:dyDescent="0.25">
      <c r="A10" s="21">
        <v>1</v>
      </c>
      <c r="B10" s="70" t="s">
        <v>76</v>
      </c>
      <c r="C10" s="198" t="s">
        <v>74</v>
      </c>
      <c r="D10" s="33" t="s">
        <v>75</v>
      </c>
      <c r="E10" s="22">
        <v>2012</v>
      </c>
      <c r="F10" s="28">
        <v>24.3</v>
      </c>
      <c r="G10" s="164">
        <v>24.1</v>
      </c>
      <c r="H10" s="5"/>
      <c r="I10" s="19">
        <f>SUM(M10+R10+Y10+AD10+AK10+AR10+AY10)</f>
        <v>416</v>
      </c>
      <c r="J10" s="12"/>
      <c r="K10" s="119" t="s">
        <v>207</v>
      </c>
      <c r="L10" s="8">
        <v>3</v>
      </c>
      <c r="M10" s="37">
        <v>60</v>
      </c>
      <c r="N10" s="9" t="s">
        <v>1</v>
      </c>
      <c r="O10" s="12"/>
      <c r="P10" s="119" t="s">
        <v>207</v>
      </c>
      <c r="Q10" s="8">
        <v>4</v>
      </c>
      <c r="R10" s="37">
        <v>51</v>
      </c>
      <c r="S10" s="9" t="s">
        <v>1</v>
      </c>
      <c r="T10" s="14"/>
      <c r="U10" s="108">
        <v>63</v>
      </c>
      <c r="V10" s="108">
        <v>62</v>
      </c>
      <c r="W10" s="122">
        <f>SUM(U10:V10)</f>
        <v>125</v>
      </c>
      <c r="X10" s="131">
        <v>1</v>
      </c>
      <c r="Y10" s="87">
        <v>100</v>
      </c>
      <c r="Z10" s="109" t="s">
        <v>1</v>
      </c>
      <c r="AA10" s="12"/>
      <c r="AB10" s="139">
        <v>123</v>
      </c>
      <c r="AC10" s="8">
        <v>4</v>
      </c>
      <c r="AD10" s="37">
        <v>70</v>
      </c>
      <c r="AE10" s="9" t="s">
        <v>1</v>
      </c>
      <c r="AF10" s="112"/>
      <c r="AG10" s="42"/>
      <c r="AH10" s="42"/>
      <c r="AI10" s="10"/>
      <c r="AJ10" s="128"/>
      <c r="AK10" s="37"/>
      <c r="AL10" s="11"/>
      <c r="AM10" s="112"/>
      <c r="AN10" s="42"/>
      <c r="AO10" s="42"/>
      <c r="AP10" s="10"/>
      <c r="AQ10" s="128"/>
      <c r="AR10" s="37"/>
      <c r="AS10" s="11"/>
      <c r="AT10" s="12"/>
      <c r="AU10" s="42">
        <v>93</v>
      </c>
      <c r="AV10" s="42">
        <v>99</v>
      </c>
      <c r="AW10" s="10">
        <f>SUM(AU10:AV10)</f>
        <v>192</v>
      </c>
      <c r="AX10" s="128">
        <v>1</v>
      </c>
      <c r="AY10" s="38">
        <v>135</v>
      </c>
      <c r="AZ10" s="9" t="s">
        <v>1</v>
      </c>
    </row>
    <row r="11" spans="1:52" ht="15" customHeight="1" x14ac:dyDescent="0.25">
      <c r="A11" s="21">
        <v>2</v>
      </c>
      <c r="B11" s="70" t="s">
        <v>79</v>
      </c>
      <c r="C11" s="69" t="s">
        <v>77</v>
      </c>
      <c r="D11" s="30" t="s">
        <v>78</v>
      </c>
      <c r="E11" s="22">
        <v>2012</v>
      </c>
      <c r="F11" s="28">
        <v>42</v>
      </c>
      <c r="G11" s="54">
        <v>40</v>
      </c>
      <c r="H11" s="5"/>
      <c r="I11" s="19">
        <f t="shared" ref="I11:I13" si="0">SUM(M11+R11+Y11+AD11+AK11+AR11+AY11)</f>
        <v>222</v>
      </c>
      <c r="J11" s="12"/>
      <c r="K11" s="119" t="s">
        <v>207</v>
      </c>
      <c r="L11" s="8">
        <v>4</v>
      </c>
      <c r="M11" s="37">
        <v>51</v>
      </c>
      <c r="N11" s="9" t="s">
        <v>1</v>
      </c>
      <c r="O11" s="12"/>
      <c r="P11" s="119" t="s">
        <v>207</v>
      </c>
      <c r="Q11" s="8">
        <v>2</v>
      </c>
      <c r="R11" s="37">
        <v>70</v>
      </c>
      <c r="S11" s="9" t="s">
        <v>1</v>
      </c>
      <c r="T11" s="14"/>
      <c r="U11" s="177"/>
      <c r="V11" s="177"/>
      <c r="W11" s="10"/>
      <c r="X11" s="128"/>
      <c r="Y11" s="37"/>
      <c r="Z11" s="11"/>
      <c r="AA11" s="12"/>
      <c r="AB11" s="119"/>
      <c r="AC11" s="8"/>
      <c r="AD11" s="37"/>
      <c r="AE11" s="9"/>
      <c r="AF11" s="112"/>
      <c r="AG11" s="42"/>
      <c r="AH11" s="42"/>
      <c r="AI11" s="10"/>
      <c r="AJ11" s="128"/>
      <c r="AK11" s="37"/>
      <c r="AL11" s="11"/>
      <c r="AM11" s="112"/>
      <c r="AN11" s="42"/>
      <c r="AO11" s="42"/>
      <c r="AP11" s="10"/>
      <c r="AQ11" s="128"/>
      <c r="AR11" s="37"/>
      <c r="AS11" s="11"/>
      <c r="AT11" s="112"/>
      <c r="AU11" s="177">
        <v>100</v>
      </c>
      <c r="AV11" s="177">
        <v>100</v>
      </c>
      <c r="AW11" s="10">
        <f>SUM(AU11:AV11)</f>
        <v>200</v>
      </c>
      <c r="AX11" s="128">
        <v>2</v>
      </c>
      <c r="AY11" s="38">
        <v>101</v>
      </c>
      <c r="AZ11" s="9" t="s">
        <v>1</v>
      </c>
    </row>
    <row r="12" spans="1:52" ht="15" customHeight="1" x14ac:dyDescent="0.25">
      <c r="A12" s="21">
        <v>3</v>
      </c>
      <c r="B12" s="70" t="s">
        <v>112</v>
      </c>
      <c r="C12" s="89" t="s">
        <v>82</v>
      </c>
      <c r="D12" s="30" t="s">
        <v>83</v>
      </c>
      <c r="E12" s="22">
        <v>2012</v>
      </c>
      <c r="F12" s="29">
        <v>54</v>
      </c>
      <c r="G12" s="199">
        <v>50</v>
      </c>
      <c r="H12" s="5"/>
      <c r="I12" s="19">
        <f t="shared" si="0"/>
        <v>516</v>
      </c>
      <c r="J12" s="12"/>
      <c r="K12" s="119" t="s">
        <v>207</v>
      </c>
      <c r="L12" s="8">
        <v>1</v>
      </c>
      <c r="M12" s="37">
        <v>100</v>
      </c>
      <c r="N12" s="9" t="s">
        <v>1</v>
      </c>
      <c r="O12" s="12"/>
      <c r="P12" s="119" t="s">
        <v>207</v>
      </c>
      <c r="Q12" s="8">
        <v>1</v>
      </c>
      <c r="R12" s="37">
        <v>100</v>
      </c>
      <c r="S12" s="9" t="s">
        <v>1</v>
      </c>
      <c r="T12" s="14"/>
      <c r="U12" s="42"/>
      <c r="V12" s="42"/>
      <c r="W12" s="10"/>
      <c r="X12" s="128"/>
      <c r="Y12" s="37"/>
      <c r="Z12" s="11"/>
      <c r="AA12" s="12"/>
      <c r="AB12" s="176">
        <v>106</v>
      </c>
      <c r="AC12" s="8">
        <v>1</v>
      </c>
      <c r="AD12" s="37">
        <v>100</v>
      </c>
      <c r="AE12" s="11" t="s">
        <v>1</v>
      </c>
      <c r="AF12" s="112"/>
      <c r="AG12" s="42"/>
      <c r="AH12" s="42"/>
      <c r="AI12" s="10"/>
      <c r="AJ12" s="128"/>
      <c r="AK12" s="37"/>
      <c r="AL12" s="11"/>
      <c r="AM12" s="112"/>
      <c r="AN12" s="42">
        <v>133</v>
      </c>
      <c r="AO12" s="42">
        <v>127</v>
      </c>
      <c r="AP12" s="10">
        <f>SUM(AN12:AO12)</f>
        <v>260</v>
      </c>
      <c r="AQ12" s="128">
        <v>1</v>
      </c>
      <c r="AR12" s="37">
        <v>135</v>
      </c>
      <c r="AS12" s="11" t="s">
        <v>1</v>
      </c>
      <c r="AT12" s="112"/>
      <c r="AU12" s="42">
        <v>121</v>
      </c>
      <c r="AV12" s="42">
        <v>118</v>
      </c>
      <c r="AW12" s="10">
        <f>SUM(AU12:AV12)</f>
        <v>239</v>
      </c>
      <c r="AX12" s="128">
        <v>3</v>
      </c>
      <c r="AY12" s="38">
        <v>81</v>
      </c>
      <c r="AZ12" s="9" t="s">
        <v>1</v>
      </c>
    </row>
    <row r="13" spans="1:52" ht="15.75" x14ac:dyDescent="0.25">
      <c r="A13" s="21">
        <v>4</v>
      </c>
      <c r="B13" s="70" t="s">
        <v>81</v>
      </c>
      <c r="C13" s="68" t="s">
        <v>80</v>
      </c>
      <c r="D13" s="33" t="s">
        <v>75</v>
      </c>
      <c r="E13" s="22">
        <v>2012</v>
      </c>
      <c r="F13" s="28">
        <v>54</v>
      </c>
      <c r="G13" s="164">
        <v>42</v>
      </c>
      <c r="H13" s="5"/>
      <c r="I13" s="19">
        <f t="shared" si="0"/>
        <v>230</v>
      </c>
      <c r="J13" s="12"/>
      <c r="K13" s="119" t="s">
        <v>207</v>
      </c>
      <c r="L13" s="8">
        <v>2</v>
      </c>
      <c r="M13" s="37">
        <v>70</v>
      </c>
      <c r="N13" s="11" t="s">
        <v>1</v>
      </c>
      <c r="O13" s="12"/>
      <c r="P13" s="119" t="s">
        <v>207</v>
      </c>
      <c r="Q13" s="8">
        <v>3</v>
      </c>
      <c r="R13" s="37">
        <v>60</v>
      </c>
      <c r="S13" s="11" t="s">
        <v>1</v>
      </c>
      <c r="T13" s="14"/>
      <c r="U13" s="177"/>
      <c r="V13" s="177"/>
      <c r="W13" s="10"/>
      <c r="X13" s="128"/>
      <c r="Y13" s="121"/>
      <c r="Z13" s="11"/>
      <c r="AA13" s="12"/>
      <c r="AB13" s="119"/>
      <c r="AC13" s="8"/>
      <c r="AD13" s="37"/>
      <c r="AE13" s="11"/>
      <c r="AF13" s="112"/>
      <c r="AG13" s="177">
        <v>53</v>
      </c>
      <c r="AH13" s="177">
        <v>63</v>
      </c>
      <c r="AI13" s="10">
        <f>SUM(AG13:AH13)</f>
        <v>116</v>
      </c>
      <c r="AJ13" s="128">
        <v>1</v>
      </c>
      <c r="AK13" s="37">
        <v>100</v>
      </c>
      <c r="AL13" s="11" t="s">
        <v>1</v>
      </c>
      <c r="AM13" s="112"/>
      <c r="AN13" s="177"/>
      <c r="AO13" s="177"/>
      <c r="AP13" s="10"/>
      <c r="AQ13" s="128"/>
      <c r="AR13" s="90"/>
      <c r="AS13" s="90"/>
      <c r="AT13" s="112"/>
      <c r="AU13" s="177"/>
      <c r="AV13" s="177"/>
      <c r="AW13" s="10"/>
      <c r="AX13" s="128"/>
      <c r="AY13" s="38"/>
      <c r="AZ13" s="11"/>
    </row>
    <row r="14" spans="1:52" x14ac:dyDescent="0.25">
      <c r="T14" s="127"/>
      <c r="U14" s="103"/>
      <c r="V14" s="103"/>
      <c r="W14" s="123"/>
      <c r="X14" s="124"/>
      <c r="Y14" s="135"/>
      <c r="Z14" s="106"/>
      <c r="AG14" s="103"/>
      <c r="AH14" s="103"/>
      <c r="AI14" s="123"/>
      <c r="AJ14" s="132"/>
      <c r="AK14" s="125"/>
      <c r="AL14" s="106"/>
      <c r="AN14" s="103"/>
      <c r="AO14" s="103"/>
      <c r="AP14" s="123"/>
      <c r="AQ14" s="132"/>
      <c r="AR14" s="125"/>
      <c r="AS14" s="106"/>
    </row>
    <row r="15" spans="1:52" x14ac:dyDescent="0.25">
      <c r="T15" s="127"/>
      <c r="U15" s="103"/>
      <c r="V15" s="103"/>
      <c r="W15" s="123"/>
      <c r="X15" s="124"/>
      <c r="Y15" s="135"/>
      <c r="Z15" s="106"/>
      <c r="AG15" s="103"/>
      <c r="AH15" s="103"/>
      <c r="AI15" s="123"/>
      <c r="AJ15" s="132"/>
      <c r="AK15" s="125"/>
      <c r="AL15" s="106"/>
      <c r="AN15" s="103"/>
      <c r="AO15" s="103"/>
      <c r="AP15" s="123"/>
      <c r="AQ15" s="132"/>
      <c r="AR15" s="125"/>
      <c r="AS15" s="106"/>
    </row>
    <row r="16" spans="1:52" x14ac:dyDescent="0.25">
      <c r="T16" s="127"/>
      <c r="U16" s="103"/>
      <c r="V16" s="103"/>
      <c r="W16" s="123"/>
      <c r="X16" s="124"/>
      <c r="Y16" s="135"/>
      <c r="Z16" s="106"/>
      <c r="AG16" s="103"/>
      <c r="AH16" s="103"/>
      <c r="AI16" s="123"/>
      <c r="AJ16" s="132"/>
      <c r="AK16" s="125"/>
      <c r="AL16" s="106"/>
      <c r="AN16" s="103"/>
      <c r="AO16" s="103"/>
      <c r="AP16" s="123"/>
      <c r="AQ16" s="132"/>
      <c r="AR16" s="125"/>
      <c r="AS16" s="106"/>
    </row>
    <row r="17" spans="20:45" x14ac:dyDescent="0.25">
      <c r="T17" s="127"/>
      <c r="U17" s="103"/>
      <c r="V17" s="103"/>
      <c r="W17" s="123"/>
      <c r="X17" s="124"/>
      <c r="Y17" s="105"/>
      <c r="Z17" s="106"/>
      <c r="AG17" s="103"/>
      <c r="AH17" s="103"/>
      <c r="AI17" s="123"/>
      <c r="AJ17" s="132"/>
      <c r="AK17" s="125"/>
      <c r="AL17" s="106"/>
      <c r="AN17" s="103"/>
      <c r="AO17" s="103"/>
      <c r="AP17" s="123"/>
      <c r="AQ17" s="132"/>
      <c r="AR17" s="125"/>
      <c r="AS17" s="106"/>
    </row>
    <row r="18" spans="20:45" x14ac:dyDescent="0.25">
      <c r="T18" s="127"/>
      <c r="U18" s="103"/>
      <c r="V18" s="103"/>
      <c r="W18" s="123"/>
      <c r="X18" s="124"/>
      <c r="Y18" s="105"/>
      <c r="Z18" s="106"/>
      <c r="AG18" s="103"/>
      <c r="AH18" s="103"/>
      <c r="AI18" s="123"/>
      <c r="AJ18" s="132"/>
      <c r="AK18" s="125"/>
      <c r="AL18" s="106"/>
      <c r="AN18" s="103"/>
      <c r="AO18" s="103"/>
      <c r="AP18" s="123"/>
      <c r="AQ18" s="132"/>
      <c r="AR18" s="125"/>
      <c r="AS18" s="106"/>
    </row>
    <row r="19" spans="20:45" x14ac:dyDescent="0.25">
      <c r="T19" s="127"/>
      <c r="U19" s="103"/>
      <c r="V19" s="103"/>
      <c r="W19" s="123"/>
      <c r="X19" s="124"/>
      <c r="Y19" s="105"/>
      <c r="Z19" s="106"/>
      <c r="AF19" s="127"/>
      <c r="AG19" s="103"/>
      <c r="AH19" s="103"/>
      <c r="AI19" s="123"/>
      <c r="AJ19" s="124"/>
      <c r="AK19" s="105"/>
      <c r="AL19" s="106"/>
      <c r="AM19" s="127"/>
      <c r="AN19" s="103"/>
      <c r="AO19" s="103"/>
      <c r="AP19" s="123"/>
      <c r="AQ19" s="124"/>
      <c r="AR19" s="105"/>
      <c r="AS19" s="106"/>
    </row>
    <row r="20" spans="20:45" x14ac:dyDescent="0.25">
      <c r="T20" s="127"/>
      <c r="U20" s="103"/>
      <c r="V20" s="103"/>
      <c r="W20" s="123"/>
      <c r="X20" s="124"/>
      <c r="Y20" s="105"/>
      <c r="Z20" s="106"/>
      <c r="AF20" s="127"/>
      <c r="AG20" s="103"/>
      <c r="AH20" s="103"/>
      <c r="AI20" s="123"/>
      <c r="AJ20" s="124"/>
      <c r="AK20" s="105"/>
      <c r="AL20" s="106"/>
      <c r="AM20" s="127"/>
      <c r="AN20" s="103"/>
      <c r="AO20" s="103"/>
      <c r="AP20" s="123"/>
      <c r="AQ20" s="124"/>
      <c r="AR20" s="105"/>
      <c r="AS20" s="106"/>
    </row>
    <row r="21" spans="20:45" x14ac:dyDescent="0.25">
      <c r="T21" s="127"/>
      <c r="U21" s="103"/>
      <c r="V21" s="103"/>
      <c r="W21" s="123"/>
      <c r="X21" s="124"/>
      <c r="Y21" s="105"/>
      <c r="Z21" s="4"/>
      <c r="AF21" s="127"/>
      <c r="AG21" s="103"/>
      <c r="AH21" s="103"/>
      <c r="AI21" s="123"/>
      <c r="AJ21" s="124"/>
      <c r="AK21" s="105"/>
      <c r="AL21" s="4"/>
      <c r="AM21" s="127"/>
      <c r="AN21" s="103"/>
      <c r="AO21" s="103"/>
      <c r="AP21" s="123"/>
      <c r="AQ21" s="124"/>
      <c r="AR21" s="105"/>
      <c r="AS21" s="4"/>
    </row>
    <row r="22" spans="20:45" x14ac:dyDescent="0.25">
      <c r="T22" s="127"/>
      <c r="U22" s="103"/>
      <c r="V22" s="103"/>
      <c r="W22" s="123"/>
      <c r="X22" s="130"/>
      <c r="Y22" s="4"/>
      <c r="Z22" s="4"/>
      <c r="AF22" s="127"/>
      <c r="AG22" s="103"/>
      <c r="AH22" s="103"/>
      <c r="AI22" s="123"/>
      <c r="AJ22" s="130"/>
      <c r="AK22" s="4"/>
      <c r="AL22" s="4"/>
      <c r="AM22" s="127"/>
      <c r="AN22" s="103"/>
      <c r="AO22" s="103"/>
      <c r="AP22" s="123"/>
      <c r="AQ22" s="130"/>
      <c r="AR22" s="4"/>
      <c r="AS22" s="4"/>
    </row>
    <row r="23" spans="20:45" x14ac:dyDescent="0.25">
      <c r="T23" s="127"/>
      <c r="U23" s="103"/>
      <c r="V23" s="103"/>
      <c r="W23" s="123"/>
      <c r="X23" s="130"/>
      <c r="Y23" s="4"/>
      <c r="Z23" s="4"/>
      <c r="AF23" s="127"/>
      <c r="AG23" s="103"/>
      <c r="AH23" s="103"/>
      <c r="AI23" s="123"/>
      <c r="AJ23" s="130"/>
      <c r="AK23" s="4"/>
      <c r="AL23" s="4"/>
      <c r="AM23" s="127"/>
      <c r="AN23" s="103"/>
      <c r="AO23" s="103"/>
      <c r="AP23" s="123"/>
      <c r="AQ23" s="130"/>
      <c r="AR23" s="4"/>
      <c r="AS23" s="4"/>
    </row>
    <row r="24" spans="20:45" x14ac:dyDescent="0.25">
      <c r="T24" s="127"/>
      <c r="U24" s="103"/>
      <c r="V24" s="103"/>
      <c r="W24" s="123"/>
      <c r="X24" s="130"/>
      <c r="Y24" s="4"/>
      <c r="Z24" s="4"/>
      <c r="AF24" s="127"/>
      <c r="AG24" s="103"/>
      <c r="AH24" s="103"/>
      <c r="AI24" s="123"/>
      <c r="AJ24" s="130"/>
      <c r="AK24" s="4"/>
      <c r="AL24" s="4"/>
      <c r="AM24" s="127"/>
      <c r="AN24" s="103"/>
      <c r="AO24" s="103"/>
      <c r="AP24" s="123"/>
      <c r="AQ24" s="130"/>
      <c r="AR24" s="4"/>
      <c r="AS24" s="4"/>
    </row>
    <row r="25" spans="20:45" x14ac:dyDescent="0.25">
      <c r="T25" s="127"/>
      <c r="U25" s="103"/>
      <c r="V25" s="103"/>
      <c r="W25" s="123"/>
      <c r="X25" s="130"/>
      <c r="Y25" s="4"/>
      <c r="Z25" s="4"/>
      <c r="AF25" s="127"/>
      <c r="AG25" s="103"/>
      <c r="AH25" s="103"/>
      <c r="AI25" s="123"/>
      <c r="AJ25" s="130"/>
      <c r="AK25" s="4"/>
      <c r="AL25" s="4"/>
      <c r="AM25" s="127"/>
      <c r="AN25" s="103"/>
      <c r="AO25" s="103"/>
      <c r="AP25" s="123"/>
      <c r="AQ25" s="130"/>
      <c r="AR25" s="4"/>
      <c r="AS25" s="4"/>
    </row>
    <row r="26" spans="20:45" x14ac:dyDescent="0.25">
      <c r="U26" s="103"/>
      <c r="V26" s="103"/>
      <c r="W26" s="123"/>
      <c r="X26" s="130"/>
      <c r="AG26" s="103"/>
      <c r="AH26" s="103"/>
      <c r="AI26" s="123"/>
      <c r="AJ26" s="130"/>
      <c r="AN26" s="103"/>
      <c r="AO26" s="103"/>
      <c r="AP26" s="123"/>
      <c r="AQ26" s="130"/>
    </row>
    <row r="27" spans="20:45" x14ac:dyDescent="0.25">
      <c r="U27" s="103"/>
      <c r="V27" s="103"/>
      <c r="W27" s="123"/>
      <c r="X27" s="130"/>
      <c r="AG27" s="103"/>
      <c r="AH27" s="103"/>
      <c r="AI27" s="123"/>
      <c r="AJ27" s="130"/>
      <c r="AN27" s="103"/>
      <c r="AO27" s="103"/>
      <c r="AP27" s="123"/>
      <c r="AQ27" s="130"/>
    </row>
    <row r="28" spans="20:45" x14ac:dyDescent="0.25">
      <c r="U28" s="103"/>
      <c r="V28" s="103"/>
      <c r="W28" s="123"/>
      <c r="X28" s="130"/>
      <c r="AG28" s="103"/>
      <c r="AH28" s="103"/>
      <c r="AI28" s="123"/>
      <c r="AJ28" s="130"/>
      <c r="AN28" s="103"/>
      <c r="AO28" s="103"/>
      <c r="AP28" s="123"/>
      <c r="AQ28" s="130"/>
    </row>
    <row r="29" spans="20:45" x14ac:dyDescent="0.25">
      <c r="U29" s="103"/>
      <c r="V29" s="103"/>
      <c r="W29" s="123"/>
      <c r="X29" s="130"/>
      <c r="AG29" s="103"/>
      <c r="AH29" s="103"/>
      <c r="AI29" s="123"/>
      <c r="AJ29" s="130"/>
      <c r="AN29" s="103"/>
      <c r="AO29" s="103"/>
      <c r="AP29" s="123"/>
      <c r="AQ29" s="130"/>
    </row>
    <row r="30" spans="20:45" x14ac:dyDescent="0.25">
      <c r="U30" s="103"/>
      <c r="V30" s="103"/>
      <c r="W30" s="123"/>
      <c r="X30" s="130"/>
      <c r="AG30" s="103"/>
      <c r="AH30" s="103"/>
      <c r="AI30" s="123"/>
      <c r="AJ30" s="130"/>
      <c r="AN30" s="103"/>
      <c r="AO30" s="103"/>
      <c r="AP30" s="123"/>
      <c r="AQ30" s="130"/>
    </row>
    <row r="31" spans="20:45" x14ac:dyDescent="0.25">
      <c r="U31" s="103"/>
      <c r="V31" s="103"/>
      <c r="W31" s="123"/>
      <c r="X31" s="130"/>
      <c r="AG31" s="103"/>
      <c r="AH31" s="103"/>
      <c r="AI31" s="123"/>
      <c r="AJ31" s="130"/>
      <c r="AN31" s="103"/>
      <c r="AO31" s="103"/>
      <c r="AP31" s="123"/>
      <c r="AQ31" s="130"/>
    </row>
  </sheetData>
  <sortState xmlns:xlrd2="http://schemas.microsoft.com/office/spreadsheetml/2017/richdata2" ref="B10:AZ13">
    <sortCondition ref="AW10:AW13"/>
  </sortState>
  <mergeCells count="62">
    <mergeCell ref="AG4:AL4"/>
    <mergeCell ref="AG5:AL5"/>
    <mergeCell ref="AG6:AL6"/>
    <mergeCell ref="AG7:AG9"/>
    <mergeCell ref="AH7:AH9"/>
    <mergeCell ref="AI7:AI9"/>
    <mergeCell ref="AJ7:AJ9"/>
    <mergeCell ref="AK7:AL9"/>
    <mergeCell ref="U4:Z4"/>
    <mergeCell ref="U5:Z5"/>
    <mergeCell ref="U6:Z6"/>
    <mergeCell ref="U7:U9"/>
    <mergeCell ref="V7:V9"/>
    <mergeCell ref="W7:W9"/>
    <mergeCell ref="X7:X9"/>
    <mergeCell ref="Y7:Z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K7:K9"/>
    <mergeCell ref="P1:S2"/>
    <mergeCell ref="P4:S4"/>
    <mergeCell ref="P5:S5"/>
    <mergeCell ref="P6:S6"/>
    <mergeCell ref="P7:P9"/>
    <mergeCell ref="Q7:Q9"/>
    <mergeCell ref="R7:S9"/>
    <mergeCell ref="L7:L9"/>
    <mergeCell ref="M7:N9"/>
    <mergeCell ref="K1:N2"/>
    <mergeCell ref="K4:N4"/>
    <mergeCell ref="K5:N5"/>
    <mergeCell ref="K6:N6"/>
    <mergeCell ref="AB1:AE2"/>
    <mergeCell ref="AB4:AE4"/>
    <mergeCell ref="AB5:AE5"/>
    <mergeCell ref="AB6:AE6"/>
    <mergeCell ref="AB7:AB9"/>
    <mergeCell ref="AC7:AC9"/>
    <mergeCell ref="AD7:AE9"/>
    <mergeCell ref="AN7:AN9"/>
    <mergeCell ref="AO7:AO9"/>
    <mergeCell ref="AP7:AP9"/>
    <mergeCell ref="AQ7:AQ9"/>
    <mergeCell ref="AR7:AS9"/>
    <mergeCell ref="AU4:AZ4"/>
    <mergeCell ref="AU5:AZ5"/>
    <mergeCell ref="AU6:AZ6"/>
    <mergeCell ref="AN4:AS4"/>
    <mergeCell ref="AN5:AS5"/>
    <mergeCell ref="AN6:AS6"/>
    <mergeCell ref="AU7:AU9"/>
    <mergeCell ref="AV7:AV9"/>
    <mergeCell ref="AW7:AW9"/>
    <mergeCell ref="AX7:AX9"/>
    <mergeCell ref="AY7:AZ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AD5"/>
  <sheetViews>
    <sheetView workbookViewId="0">
      <selection activeCell="O11" sqref="O11"/>
    </sheetView>
  </sheetViews>
  <sheetFormatPr baseColWidth="10" defaultRowHeight="18.75" x14ac:dyDescent="0.25"/>
  <cols>
    <col min="1" max="2" width="11.42578125" style="47"/>
    <col min="3" max="3" width="0.85546875" style="48" customWidth="1"/>
    <col min="4" max="4" width="3.5703125" style="41" bestFit="1" customWidth="1"/>
    <col min="5" max="5" width="7.5703125" style="41" bestFit="1" customWidth="1"/>
    <col min="6" max="6" width="5.42578125" style="41" bestFit="1" customWidth="1"/>
    <col min="7" max="7" width="3.85546875" style="41" bestFit="1" customWidth="1"/>
    <col min="8" max="8" width="0.85546875" style="48" customWidth="1"/>
    <col min="9" max="9" width="3.5703125" style="41" bestFit="1" customWidth="1"/>
    <col min="10" max="10" width="7.5703125" style="41" bestFit="1" customWidth="1"/>
    <col min="11" max="11" width="5.42578125" style="41" bestFit="1" customWidth="1"/>
    <col min="12" max="12" width="3.85546875" style="41" bestFit="1" customWidth="1"/>
    <col min="13" max="13" width="0.85546875" style="48" customWidth="1"/>
    <col min="14" max="14" width="3.5703125" style="41" bestFit="1" customWidth="1"/>
    <col min="15" max="15" width="7.5703125" style="41" bestFit="1" customWidth="1"/>
    <col min="16" max="16" width="5.42578125" style="41" bestFit="1" customWidth="1"/>
    <col min="17" max="17" width="3.85546875" style="41" bestFit="1" customWidth="1"/>
    <col min="18" max="18" width="0.85546875" style="48" customWidth="1"/>
    <col min="19" max="19" width="3.5703125" style="41" bestFit="1" customWidth="1"/>
    <col min="20" max="20" width="7.5703125" style="41" bestFit="1" customWidth="1"/>
    <col min="21" max="21" width="5.42578125" style="41" bestFit="1" customWidth="1"/>
    <col min="22" max="22" width="3.85546875" style="41" bestFit="1" customWidth="1"/>
    <col min="23" max="23" width="0.85546875" style="48" customWidth="1"/>
    <col min="24" max="24" width="3.5703125" style="41" bestFit="1" customWidth="1"/>
    <col min="25" max="25" width="7.5703125" style="41" bestFit="1" customWidth="1"/>
    <col min="26" max="26" width="5.42578125" style="41" bestFit="1" customWidth="1"/>
    <col min="27" max="27" width="3.85546875" style="41" bestFit="1" customWidth="1"/>
    <col min="28" max="28" width="0.85546875" customWidth="1"/>
    <col min="29" max="30" width="11.42578125" style="41"/>
  </cols>
  <sheetData>
    <row r="1" spans="1:30" x14ac:dyDescent="0.25">
      <c r="C1" s="50"/>
      <c r="D1" s="265" t="s">
        <v>42</v>
      </c>
      <c r="E1" s="266"/>
      <c r="F1" s="266"/>
      <c r="G1" s="266"/>
      <c r="H1" s="50"/>
      <c r="I1" s="265" t="s">
        <v>43</v>
      </c>
      <c r="J1" s="266"/>
      <c r="K1" s="266"/>
      <c r="L1" s="266"/>
      <c r="M1" s="50"/>
      <c r="N1" s="265" t="s">
        <v>44</v>
      </c>
      <c r="O1" s="266"/>
      <c r="P1" s="266"/>
      <c r="Q1" s="266"/>
      <c r="R1" s="50"/>
      <c r="S1" s="265" t="s">
        <v>58</v>
      </c>
      <c r="T1" s="266"/>
      <c r="U1" s="266"/>
      <c r="V1" s="266"/>
      <c r="W1" s="50"/>
      <c r="X1" s="265" t="s">
        <v>45</v>
      </c>
      <c r="Y1" s="266"/>
      <c r="Z1" s="266"/>
      <c r="AA1" s="266"/>
      <c r="AB1" s="53"/>
    </row>
    <row r="2" spans="1:30" x14ac:dyDescent="0.25">
      <c r="B2" s="51" t="s">
        <v>38</v>
      </c>
      <c r="C2" s="50"/>
      <c r="D2" s="43" t="s">
        <v>39</v>
      </c>
      <c r="E2" s="43" t="s">
        <v>41</v>
      </c>
      <c r="F2" s="43" t="s">
        <v>40</v>
      </c>
      <c r="G2" s="43" t="s">
        <v>18</v>
      </c>
      <c r="H2" s="50"/>
      <c r="I2" s="43" t="s">
        <v>39</v>
      </c>
      <c r="J2" s="43" t="s">
        <v>41</v>
      </c>
      <c r="K2" s="43" t="s">
        <v>40</v>
      </c>
      <c r="L2" s="43" t="s">
        <v>18</v>
      </c>
      <c r="M2" s="50"/>
      <c r="N2" s="43" t="s">
        <v>39</v>
      </c>
      <c r="O2" s="43" t="s">
        <v>41</v>
      </c>
      <c r="P2" s="43" t="s">
        <v>40</v>
      </c>
      <c r="Q2" s="43" t="s">
        <v>18</v>
      </c>
      <c r="R2" s="50"/>
      <c r="S2" s="43" t="s">
        <v>39</v>
      </c>
      <c r="T2" s="43" t="s">
        <v>41</v>
      </c>
      <c r="U2" s="43" t="s">
        <v>40</v>
      </c>
      <c r="V2" s="43" t="s">
        <v>18</v>
      </c>
      <c r="W2" s="50"/>
      <c r="X2" s="43" t="s">
        <v>39</v>
      </c>
      <c r="Y2" s="43" t="s">
        <v>41</v>
      </c>
      <c r="Z2" s="43" t="s">
        <v>40</v>
      </c>
      <c r="AA2" s="43" t="s">
        <v>18</v>
      </c>
      <c r="AB2" s="53"/>
      <c r="AC2" s="43" t="s">
        <v>40</v>
      </c>
      <c r="AD2" s="43" t="s">
        <v>18</v>
      </c>
    </row>
    <row r="3" spans="1:30" x14ac:dyDescent="0.25">
      <c r="A3" s="48">
        <v>2019</v>
      </c>
      <c r="B3" s="52">
        <f>SUM(D3+I3+N3+S3+X3)</f>
        <v>82</v>
      </c>
      <c r="C3" s="50"/>
      <c r="D3" s="43">
        <v>36</v>
      </c>
      <c r="E3" s="43">
        <v>20</v>
      </c>
      <c r="F3" s="43">
        <v>19</v>
      </c>
      <c r="G3" s="43">
        <v>17</v>
      </c>
      <c r="H3" s="50"/>
      <c r="I3" s="43">
        <v>12</v>
      </c>
      <c r="J3" s="43">
        <v>3</v>
      </c>
      <c r="K3" s="43">
        <v>8</v>
      </c>
      <c r="L3" s="43">
        <v>4</v>
      </c>
      <c r="M3" s="50"/>
      <c r="N3" s="43">
        <v>20</v>
      </c>
      <c r="O3" s="43">
        <v>8</v>
      </c>
      <c r="P3" s="43">
        <v>15</v>
      </c>
      <c r="Q3" s="43">
        <v>5</v>
      </c>
      <c r="R3" s="50"/>
      <c r="S3" s="43">
        <v>13</v>
      </c>
      <c r="T3" s="43">
        <v>8</v>
      </c>
      <c r="U3" s="43">
        <v>6</v>
      </c>
      <c r="V3" s="43">
        <v>7</v>
      </c>
      <c r="W3" s="50"/>
      <c r="X3" s="43">
        <v>1</v>
      </c>
      <c r="Y3" s="43">
        <v>1</v>
      </c>
      <c r="Z3" s="43">
        <v>1</v>
      </c>
      <c r="AA3" s="43">
        <v>0</v>
      </c>
      <c r="AB3" s="53"/>
      <c r="AC3" s="32">
        <f>SUM(F3+K3+P3+U3+Z3)</f>
        <v>49</v>
      </c>
      <c r="AD3" s="32">
        <f>SUM(G3+L3+Q3+V3+AA3)</f>
        <v>33</v>
      </c>
    </row>
    <row r="4" spans="1:30" x14ac:dyDescent="0.25">
      <c r="A4" s="48">
        <v>2021</v>
      </c>
      <c r="B4" s="52">
        <f>SUM(AC4:AD4)</f>
        <v>54</v>
      </c>
      <c r="C4" s="50"/>
      <c r="D4" s="43">
        <v>29</v>
      </c>
      <c r="E4" s="43">
        <v>13</v>
      </c>
      <c r="F4" s="43">
        <v>14</v>
      </c>
      <c r="G4" s="43">
        <v>15</v>
      </c>
      <c r="H4" s="50"/>
      <c r="I4" s="43">
        <v>4</v>
      </c>
      <c r="J4" s="43">
        <v>0</v>
      </c>
      <c r="K4" s="43">
        <v>3</v>
      </c>
      <c r="L4" s="43">
        <v>1</v>
      </c>
      <c r="M4" s="50"/>
      <c r="N4" s="43">
        <v>15</v>
      </c>
      <c r="O4" s="43">
        <v>5</v>
      </c>
      <c r="P4" s="43">
        <v>5</v>
      </c>
      <c r="Q4" s="43">
        <v>10</v>
      </c>
      <c r="R4" s="50"/>
      <c r="S4" s="43">
        <v>4</v>
      </c>
      <c r="T4" s="43">
        <v>2</v>
      </c>
      <c r="U4" s="43">
        <v>0</v>
      </c>
      <c r="V4" s="43">
        <v>4</v>
      </c>
      <c r="W4" s="50"/>
      <c r="X4" s="43">
        <v>2</v>
      </c>
      <c r="Y4" s="43">
        <v>1</v>
      </c>
      <c r="Z4" s="43">
        <v>1</v>
      </c>
      <c r="AA4" s="43">
        <v>1</v>
      </c>
      <c r="AB4" s="53"/>
      <c r="AC4" s="32">
        <f>SUM(F4+K4+P4+U4+Z4)</f>
        <v>23</v>
      </c>
      <c r="AD4" s="32">
        <f>SUM(G4+L4+Q4+V4+AA4)</f>
        <v>31</v>
      </c>
    </row>
    <row r="5" spans="1:30" x14ac:dyDescent="0.25">
      <c r="A5" s="48">
        <v>2022</v>
      </c>
      <c r="B5" s="52"/>
      <c r="C5" s="50"/>
      <c r="D5" s="43"/>
      <c r="E5" s="43"/>
      <c r="F5" s="43"/>
      <c r="G5" s="43"/>
      <c r="H5" s="50"/>
      <c r="I5" s="43"/>
      <c r="J5" s="43"/>
      <c r="K5" s="43"/>
      <c r="L5" s="43"/>
      <c r="M5" s="50"/>
      <c r="N5" s="43"/>
      <c r="O5" s="43"/>
      <c r="P5" s="43"/>
      <c r="Q5" s="43"/>
      <c r="R5" s="50"/>
      <c r="S5" s="43"/>
      <c r="T5" s="43"/>
      <c r="U5" s="43"/>
      <c r="V5" s="43"/>
      <c r="W5" s="50"/>
      <c r="X5" s="43"/>
      <c r="Y5" s="43"/>
      <c r="Z5" s="43"/>
      <c r="AA5" s="43"/>
      <c r="AB5" s="53"/>
      <c r="AC5" s="32"/>
      <c r="AD5" s="32"/>
    </row>
  </sheetData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F32"/>
  <sheetViews>
    <sheetView workbookViewId="0">
      <selection activeCell="B3" sqref="B3:B5"/>
    </sheetView>
  </sheetViews>
  <sheetFormatPr baseColWidth="10" defaultRowHeight="15" x14ac:dyDescent="0.25"/>
  <cols>
    <col min="2" max="2" width="10" customWidth="1"/>
    <col min="3" max="3" width="15.140625" customWidth="1"/>
    <col min="4" max="4" width="10.5703125" style="41" customWidth="1"/>
    <col min="6" max="6" width="15.140625" customWidth="1"/>
  </cols>
  <sheetData>
    <row r="1" spans="1:6" x14ac:dyDescent="0.25">
      <c r="A1" s="267" t="s">
        <v>2</v>
      </c>
      <c r="B1" s="268"/>
      <c r="C1" s="268"/>
      <c r="D1" s="269"/>
      <c r="F1" s="41" t="s">
        <v>62</v>
      </c>
    </row>
    <row r="2" spans="1:6" ht="30" x14ac:dyDescent="0.25">
      <c r="A2" s="32" t="s">
        <v>0</v>
      </c>
      <c r="B2" s="34" t="s">
        <v>23</v>
      </c>
      <c r="C2" s="35" t="s">
        <v>32</v>
      </c>
      <c r="D2" s="34" t="s">
        <v>33</v>
      </c>
      <c r="F2" s="35" t="s">
        <v>32</v>
      </c>
    </row>
    <row r="3" spans="1:6" x14ac:dyDescent="0.25">
      <c r="A3" s="2">
        <v>1</v>
      </c>
      <c r="B3" s="38">
        <v>135</v>
      </c>
      <c r="C3" s="37">
        <v>100</v>
      </c>
      <c r="D3" s="37">
        <v>50</v>
      </c>
      <c r="F3" s="37">
        <v>200</v>
      </c>
    </row>
    <row r="4" spans="1:6" x14ac:dyDescent="0.25">
      <c r="A4" s="2">
        <v>2</v>
      </c>
      <c r="B4" s="38">
        <v>101</v>
      </c>
      <c r="C4" s="37">
        <v>70</v>
      </c>
      <c r="D4" s="37">
        <v>35</v>
      </c>
      <c r="F4" s="37">
        <v>140</v>
      </c>
    </row>
    <row r="5" spans="1:6" x14ac:dyDescent="0.25">
      <c r="A5" s="2">
        <v>3</v>
      </c>
      <c r="B5" s="38">
        <v>81</v>
      </c>
      <c r="C5" s="37">
        <v>60</v>
      </c>
      <c r="D5" s="37">
        <v>30</v>
      </c>
      <c r="F5" s="37">
        <v>120</v>
      </c>
    </row>
    <row r="6" spans="1:6" x14ac:dyDescent="0.25">
      <c r="A6" s="2">
        <v>4</v>
      </c>
      <c r="B6" s="38">
        <v>68</v>
      </c>
      <c r="C6" s="37">
        <v>51</v>
      </c>
      <c r="D6" s="37">
        <v>26</v>
      </c>
      <c r="F6" s="37">
        <v>102</v>
      </c>
    </row>
    <row r="7" spans="1:6" x14ac:dyDescent="0.25">
      <c r="A7" s="2">
        <v>5</v>
      </c>
      <c r="B7" s="38">
        <v>57</v>
      </c>
      <c r="C7" s="37">
        <v>43</v>
      </c>
      <c r="D7" s="37">
        <v>22</v>
      </c>
      <c r="F7" s="37">
        <v>86</v>
      </c>
    </row>
    <row r="8" spans="1:6" x14ac:dyDescent="0.25">
      <c r="A8" s="2">
        <v>6</v>
      </c>
      <c r="B8" s="38">
        <v>47</v>
      </c>
      <c r="C8" s="37">
        <v>35</v>
      </c>
      <c r="D8" s="37">
        <v>18</v>
      </c>
      <c r="F8" s="37">
        <v>70</v>
      </c>
    </row>
    <row r="9" spans="1:6" x14ac:dyDescent="0.25">
      <c r="A9" s="2">
        <v>7</v>
      </c>
      <c r="B9" s="38">
        <v>41</v>
      </c>
      <c r="C9" s="37">
        <v>31</v>
      </c>
      <c r="D9" s="37">
        <v>16</v>
      </c>
      <c r="F9" s="37">
        <v>62</v>
      </c>
    </row>
    <row r="10" spans="1:6" x14ac:dyDescent="0.25">
      <c r="A10" s="2">
        <v>8</v>
      </c>
      <c r="B10" s="38">
        <v>34</v>
      </c>
      <c r="C10" s="37">
        <v>26</v>
      </c>
      <c r="D10" s="37">
        <v>13</v>
      </c>
      <c r="F10" s="37">
        <v>52</v>
      </c>
    </row>
    <row r="11" spans="1:6" x14ac:dyDescent="0.25">
      <c r="A11" s="2">
        <v>9</v>
      </c>
      <c r="B11" s="38">
        <v>27</v>
      </c>
      <c r="C11" s="37">
        <v>20</v>
      </c>
      <c r="D11" s="37">
        <v>10</v>
      </c>
      <c r="F11" s="37">
        <v>40</v>
      </c>
    </row>
    <row r="12" spans="1:6" x14ac:dyDescent="0.25">
      <c r="A12" s="2">
        <v>10</v>
      </c>
      <c r="B12" s="38">
        <v>24</v>
      </c>
      <c r="C12" s="37">
        <v>18</v>
      </c>
      <c r="D12" s="37">
        <v>9</v>
      </c>
      <c r="F12" s="37">
        <v>36</v>
      </c>
    </row>
    <row r="13" spans="1:6" x14ac:dyDescent="0.25">
      <c r="A13" s="2">
        <v>11</v>
      </c>
      <c r="B13" s="38">
        <v>20</v>
      </c>
      <c r="C13" s="37">
        <v>15</v>
      </c>
      <c r="D13" s="37">
        <v>8</v>
      </c>
      <c r="F13" s="37">
        <v>30</v>
      </c>
    </row>
    <row r="14" spans="1:6" x14ac:dyDescent="0.25">
      <c r="A14" s="2">
        <v>12</v>
      </c>
      <c r="B14" s="38">
        <v>19</v>
      </c>
      <c r="C14" s="37">
        <v>14</v>
      </c>
      <c r="D14" s="37">
        <v>7</v>
      </c>
      <c r="F14" s="37">
        <v>28</v>
      </c>
    </row>
    <row r="15" spans="1:6" x14ac:dyDescent="0.25">
      <c r="A15" s="2">
        <v>13</v>
      </c>
      <c r="B15" s="38">
        <v>18</v>
      </c>
      <c r="C15" s="37">
        <v>13</v>
      </c>
      <c r="D15" s="37">
        <v>6</v>
      </c>
      <c r="F15" s="37">
        <v>26</v>
      </c>
    </row>
    <row r="16" spans="1:6" x14ac:dyDescent="0.25">
      <c r="A16" s="2">
        <v>14</v>
      </c>
      <c r="B16" s="38">
        <v>17</v>
      </c>
      <c r="C16" s="37">
        <v>12</v>
      </c>
      <c r="D16" s="37">
        <v>5</v>
      </c>
      <c r="F16" s="37">
        <v>24</v>
      </c>
    </row>
    <row r="17" spans="1:6" x14ac:dyDescent="0.25">
      <c r="A17" s="2">
        <v>15</v>
      </c>
      <c r="B17" s="38">
        <v>16</v>
      </c>
      <c r="C17" s="37">
        <v>11</v>
      </c>
      <c r="D17" s="37">
        <v>4</v>
      </c>
      <c r="F17" s="37">
        <v>22</v>
      </c>
    </row>
    <row r="18" spans="1:6" x14ac:dyDescent="0.25">
      <c r="A18" s="2">
        <v>16</v>
      </c>
      <c r="B18" s="38">
        <v>15</v>
      </c>
      <c r="C18" s="37">
        <v>10</v>
      </c>
      <c r="D18" s="37">
        <v>3</v>
      </c>
      <c r="F18" s="37">
        <v>20</v>
      </c>
    </row>
    <row r="19" spans="1:6" x14ac:dyDescent="0.25">
      <c r="A19" s="2">
        <v>17</v>
      </c>
      <c r="B19" s="38">
        <v>14</v>
      </c>
      <c r="C19" s="37">
        <v>9</v>
      </c>
      <c r="D19" s="37">
        <v>2</v>
      </c>
      <c r="F19" s="37">
        <v>18</v>
      </c>
    </row>
    <row r="20" spans="1:6" x14ac:dyDescent="0.25">
      <c r="A20" s="2">
        <v>18</v>
      </c>
      <c r="B20" s="38">
        <v>13</v>
      </c>
      <c r="C20" s="37">
        <v>8</v>
      </c>
      <c r="D20" s="37">
        <v>1</v>
      </c>
      <c r="F20" s="37">
        <v>16</v>
      </c>
    </row>
    <row r="21" spans="1:6" x14ac:dyDescent="0.25">
      <c r="A21" s="2">
        <v>19</v>
      </c>
      <c r="B21" s="38">
        <v>12</v>
      </c>
      <c r="C21" s="37">
        <v>7</v>
      </c>
      <c r="D21" s="37">
        <v>1</v>
      </c>
      <c r="F21" s="37">
        <v>14</v>
      </c>
    </row>
    <row r="22" spans="1:6" x14ac:dyDescent="0.25">
      <c r="A22" s="2">
        <v>20</v>
      </c>
      <c r="B22" s="38">
        <v>10</v>
      </c>
      <c r="C22" s="37">
        <v>6</v>
      </c>
      <c r="D22" s="37">
        <v>1</v>
      </c>
      <c r="F22" s="37">
        <v>12</v>
      </c>
    </row>
    <row r="23" spans="1:6" x14ac:dyDescent="0.25">
      <c r="A23" s="3">
        <v>21</v>
      </c>
      <c r="B23" s="38">
        <v>9</v>
      </c>
      <c r="C23" s="37">
        <v>5</v>
      </c>
      <c r="D23" s="37">
        <v>1</v>
      </c>
      <c r="F23" s="37">
        <v>10</v>
      </c>
    </row>
    <row r="24" spans="1:6" x14ac:dyDescent="0.25">
      <c r="A24" s="3">
        <v>22</v>
      </c>
      <c r="B24" s="38">
        <v>8</v>
      </c>
      <c r="C24" s="37">
        <v>4</v>
      </c>
      <c r="D24" s="37">
        <v>1</v>
      </c>
      <c r="F24" s="37">
        <v>8</v>
      </c>
    </row>
    <row r="25" spans="1:6" x14ac:dyDescent="0.25">
      <c r="A25" s="3">
        <v>23</v>
      </c>
      <c r="B25" s="38">
        <v>7</v>
      </c>
      <c r="C25" s="37">
        <v>3</v>
      </c>
      <c r="D25" s="37">
        <v>1</v>
      </c>
      <c r="F25" s="37">
        <v>6</v>
      </c>
    </row>
    <row r="26" spans="1:6" x14ac:dyDescent="0.25">
      <c r="A26" s="3">
        <v>24</v>
      </c>
      <c r="B26" s="38">
        <v>6</v>
      </c>
      <c r="C26" s="37">
        <v>2</v>
      </c>
      <c r="D26" s="37">
        <v>1</v>
      </c>
      <c r="F26" s="37">
        <v>4</v>
      </c>
    </row>
    <row r="27" spans="1:6" x14ac:dyDescent="0.25">
      <c r="A27" s="3">
        <v>25</v>
      </c>
      <c r="B27" s="38">
        <v>5</v>
      </c>
      <c r="C27" s="37">
        <v>1</v>
      </c>
      <c r="D27" s="37">
        <v>1</v>
      </c>
      <c r="F27" s="37">
        <v>2</v>
      </c>
    </row>
    <row r="28" spans="1:6" x14ac:dyDescent="0.25">
      <c r="A28" s="3">
        <v>26</v>
      </c>
      <c r="B28" s="37">
        <v>4</v>
      </c>
      <c r="C28" s="37">
        <v>1</v>
      </c>
      <c r="D28" s="37">
        <v>1</v>
      </c>
      <c r="F28" s="37">
        <v>1</v>
      </c>
    </row>
    <row r="29" spans="1:6" x14ac:dyDescent="0.25">
      <c r="A29" s="3">
        <v>27</v>
      </c>
      <c r="B29" s="37">
        <v>3</v>
      </c>
      <c r="C29" s="37">
        <v>1</v>
      </c>
      <c r="D29" s="37">
        <v>1</v>
      </c>
      <c r="F29" s="37">
        <v>1</v>
      </c>
    </row>
    <row r="30" spans="1:6" x14ac:dyDescent="0.25">
      <c r="A30" s="3">
        <v>28</v>
      </c>
      <c r="B30" s="37">
        <v>2</v>
      </c>
      <c r="C30" s="37">
        <v>1</v>
      </c>
      <c r="D30" s="37">
        <v>1</v>
      </c>
      <c r="F30" s="37">
        <v>1</v>
      </c>
    </row>
    <row r="31" spans="1:6" x14ac:dyDescent="0.25">
      <c r="A31" s="3">
        <v>29</v>
      </c>
      <c r="B31" s="37">
        <v>1</v>
      </c>
      <c r="C31" s="37">
        <v>1</v>
      </c>
      <c r="D31" s="37">
        <v>1</v>
      </c>
      <c r="F31" s="37">
        <v>1</v>
      </c>
    </row>
    <row r="32" spans="1:6" x14ac:dyDescent="0.25">
      <c r="A32" s="3">
        <v>30</v>
      </c>
      <c r="B32" s="37">
        <v>1</v>
      </c>
      <c r="C32" s="37">
        <v>1</v>
      </c>
      <c r="D32" s="37">
        <v>1</v>
      </c>
      <c r="F32" s="37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 U12 G </vt:lpstr>
      <vt:lpstr>U12 F 1ère Série</vt:lpstr>
      <vt:lpstr>U12 F 2ème Série </vt:lpstr>
      <vt:lpstr>U10 G 1ère Série</vt:lpstr>
      <vt:lpstr>U10 G 2ème Série</vt:lpstr>
      <vt:lpstr>U10 F</vt:lpstr>
      <vt:lpstr>BILAN</vt:lpstr>
      <vt:lpstr>Points attribués</vt:lpstr>
      <vt:lpstr>' U12 G '!Zone_d_impression</vt:lpstr>
      <vt:lpstr>'U10 F'!Zone_d_impression</vt:lpstr>
      <vt:lpstr>'U10 G 1ère Série'!Zone_d_impression</vt:lpstr>
      <vt:lpstr>'U10 G 2ème Série'!Zone_d_impression</vt:lpstr>
      <vt:lpstr>'U12 F 1ère Série'!Zone_d_impression</vt:lpstr>
      <vt:lpstr>'U12 F 2ème Série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Assistante Ligue</cp:lastModifiedBy>
  <cp:lastPrinted>2021-11-13T19:28:02Z</cp:lastPrinted>
  <dcterms:created xsi:type="dcterms:W3CDTF">2013-11-13T16:24:54Z</dcterms:created>
  <dcterms:modified xsi:type="dcterms:W3CDTF">2022-08-25T07:40:51Z</dcterms:modified>
</cp:coreProperties>
</file>