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Bureau\GOKT 2021\"/>
    </mc:Choice>
  </mc:AlternateContent>
  <xr:revisionPtr revIDLastSave="0" documentId="8_{E712E2CB-D883-4954-B0C5-2C14E910AA23}" xr6:coauthVersionLast="47" xr6:coauthVersionMax="47" xr10:uidLastSave="{00000000-0000-0000-0000-000000000000}"/>
  <bookViews>
    <workbookView xWindow="-108" yWindow="-108" windowWidth="23256" windowHeight="12576" tabRatio="824" xr2:uid="{00000000-000D-0000-FFFF-FFFF00000000}"/>
  </bookViews>
  <sheets>
    <sheet name=" U12 G " sheetId="41" r:id="rId1"/>
    <sheet name="U12 F" sheetId="36" r:id="rId2"/>
    <sheet name="U10 G 1ère Série" sheetId="37" r:id="rId3"/>
    <sheet name="U10 G 2ème Série" sheetId="39" r:id="rId4"/>
    <sheet name="U10 F" sheetId="38" r:id="rId5"/>
    <sheet name="BILAN" sheetId="40" r:id="rId6"/>
    <sheet name="Points attribués" sheetId="9" r:id="rId7"/>
  </sheets>
  <definedNames>
    <definedName name="_xlnm.Print_Area" localSheetId="0">' U12 G '!$A$8:$H$31</definedName>
    <definedName name="_xlnm.Print_Area" localSheetId="4">'U10 F'!$A$8:$H$10</definedName>
    <definedName name="_xlnm.Print_Area" localSheetId="2">'U10 G 1ère Série'!$A$8:$H$21</definedName>
    <definedName name="_xlnm.Print_Area" localSheetId="3">'U10 G 2ème Série'!$A$8:$H$11</definedName>
    <definedName name="_xlnm.Print_Area" localSheetId="1">'U12 F'!$A$8:$H$13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41" l="1"/>
  <c r="AT37" i="41"/>
  <c r="I37" i="41"/>
  <c r="I36" i="41"/>
  <c r="I35" i="41"/>
  <c r="I34" i="41"/>
  <c r="M33" i="41"/>
  <c r="I33" i="41"/>
  <c r="I32" i="41"/>
  <c r="AF31" i="41"/>
  <c r="I31" i="41"/>
  <c r="AF30" i="41"/>
  <c r="I30" i="41"/>
  <c r="AF29" i="41"/>
  <c r="M29" i="41"/>
  <c r="I29" i="41"/>
  <c r="AF28" i="41"/>
  <c r="M28" i="41"/>
  <c r="I28" i="41"/>
  <c r="AT27" i="41"/>
  <c r="AM27" i="41"/>
  <c r="AF27" i="41"/>
  <c r="I27" i="41"/>
  <c r="M26" i="41"/>
  <c r="I26" i="41"/>
  <c r="M25" i="41"/>
  <c r="I25" i="41"/>
  <c r="AT24" i="41"/>
  <c r="I24" i="41"/>
  <c r="AF23" i="41"/>
  <c r="M23" i="41"/>
  <c r="I23" i="41"/>
  <c r="AF22" i="41"/>
  <c r="M22" i="41"/>
  <c r="I22" i="41"/>
  <c r="AT21" i="41"/>
  <c r="AM21" i="41"/>
  <c r="AF21" i="41"/>
  <c r="T21" i="41"/>
  <c r="I21" i="41"/>
  <c r="AF20" i="41"/>
  <c r="M20" i="41"/>
  <c r="I20" i="41"/>
  <c r="AT19" i="41"/>
  <c r="I19" i="41"/>
  <c r="AT18" i="41"/>
  <c r="AM18" i="41"/>
  <c r="AF18" i="41"/>
  <c r="T18" i="41"/>
  <c r="I18" i="41"/>
  <c r="AT17" i="41"/>
  <c r="AM17" i="41"/>
  <c r="AF17" i="41"/>
  <c r="T17" i="41"/>
  <c r="I17" i="41"/>
  <c r="AT16" i="41"/>
  <c r="AF16" i="41"/>
  <c r="M16" i="41"/>
  <c r="I16" i="41"/>
  <c r="AT15" i="41"/>
  <c r="AM15" i="41"/>
  <c r="AF15" i="41"/>
  <c r="T15" i="41"/>
  <c r="I15" i="41"/>
  <c r="AT14" i="41"/>
  <c r="AM14" i="41"/>
  <c r="AF14" i="41"/>
  <c r="T14" i="41"/>
  <c r="I14" i="41"/>
  <c r="AT13" i="41"/>
  <c r="AM13" i="41"/>
  <c r="AF13" i="41"/>
  <c r="T13" i="41"/>
  <c r="I13" i="41"/>
  <c r="AT12" i="41"/>
  <c r="AM12" i="41"/>
  <c r="AF12" i="41"/>
  <c r="T12" i="41"/>
  <c r="I12" i="41"/>
  <c r="AT11" i="41"/>
  <c r="AM11" i="41"/>
  <c r="AF11" i="41"/>
  <c r="T11" i="41"/>
  <c r="I11" i="41"/>
  <c r="AT10" i="41"/>
  <c r="AM10" i="41"/>
  <c r="AF10" i="41"/>
  <c r="I10" i="41"/>
  <c r="AD4" i="40"/>
  <c r="AC4" i="40"/>
  <c r="I11" i="37"/>
  <c r="I14" i="37"/>
  <c r="I15" i="37"/>
  <c r="I21" i="37"/>
  <c r="I22" i="37"/>
  <c r="I16" i="37"/>
  <c r="I17" i="37"/>
  <c r="I19" i="37"/>
  <c r="I13" i="37"/>
  <c r="I23" i="37"/>
  <c r="I12" i="37"/>
  <c r="I24" i="37"/>
  <c r="I18" i="37"/>
  <c r="I20" i="37"/>
  <c r="I10" i="37"/>
  <c r="I11" i="36"/>
  <c r="I12" i="36"/>
  <c r="I10" i="36"/>
  <c r="I10" i="38"/>
  <c r="I11" i="38"/>
  <c r="I11" i="39"/>
  <c r="I12" i="39"/>
  <c r="I13" i="39"/>
  <c r="I10" i="39"/>
  <c r="B4" i="40" l="1"/>
  <c r="I13" i="36"/>
  <c r="AT15" i="37"/>
  <c r="AT16" i="37"/>
  <c r="AT11" i="37"/>
  <c r="AT13" i="37"/>
  <c r="AT12" i="37"/>
  <c r="AT10" i="37"/>
  <c r="AM12" i="36"/>
  <c r="AM11" i="36"/>
  <c r="AM10" i="36"/>
  <c r="M10" i="38"/>
  <c r="AM13" i="37"/>
  <c r="AM10" i="37"/>
  <c r="AM11" i="37"/>
  <c r="AM12" i="37"/>
  <c r="AF12" i="36"/>
  <c r="AF11" i="36"/>
  <c r="AF10" i="36"/>
  <c r="Y10" i="36"/>
  <c r="Y13" i="36"/>
  <c r="Y11" i="36"/>
  <c r="AF15" i="37"/>
  <c r="AF16" i="37"/>
  <c r="AF10" i="37"/>
  <c r="AF17" i="37"/>
  <c r="AF12" i="37"/>
  <c r="AF13" i="37"/>
  <c r="Y12" i="36"/>
  <c r="T11" i="37"/>
  <c r="T13" i="37"/>
  <c r="T12" i="37"/>
  <c r="M20" i="37"/>
  <c r="M17" i="37"/>
  <c r="AD3" i="40"/>
  <c r="AC3" i="40"/>
  <c r="B3" i="40"/>
  <c r="M19" i="37"/>
  <c r="M18" i="37"/>
  <c r="M14" i="37"/>
  <c r="M12" i="36"/>
  <c r="M11" i="36"/>
  <c r="M10" i="36"/>
</calcChain>
</file>

<file path=xl/sharedStrings.xml><?xml version="1.0" encoding="utf-8"?>
<sst xmlns="http://schemas.openxmlformats.org/spreadsheetml/2006/main" count="638" uniqueCount="194">
  <si>
    <t>Place</t>
  </si>
  <si>
    <t>pts</t>
  </si>
  <si>
    <t>ATTRIBUTION DES POINTS</t>
  </si>
  <si>
    <t>Score Brut 
Jour 1</t>
  </si>
  <si>
    <t>Classement Général</t>
  </si>
  <si>
    <t>Clt Tour</t>
  </si>
  <si>
    <t>Score Brut 
Jour2</t>
  </si>
  <si>
    <t>Tours Stroke-Play U12 GARCONS</t>
  </si>
  <si>
    <t>Tours Stroke-Play U12 FILLES</t>
  </si>
  <si>
    <t>TOTAL POINTS</t>
  </si>
  <si>
    <t>U12 GARCONS</t>
  </si>
  <si>
    <t>U12 FILLES</t>
  </si>
  <si>
    <t>U10 FILLES</t>
  </si>
  <si>
    <t>U10 GARCONS 1ère Série</t>
  </si>
  <si>
    <t>U10 GARCONS 2ème Série</t>
  </si>
  <si>
    <t>NOM</t>
  </si>
  <si>
    <t>Prénom</t>
  </si>
  <si>
    <t>Année</t>
  </si>
  <si>
    <t>Club</t>
  </si>
  <si>
    <t>Idx D</t>
  </si>
  <si>
    <t>Idx J</t>
  </si>
  <si>
    <t>STATIOTIS</t>
  </si>
  <si>
    <t>Grégoire</t>
  </si>
  <si>
    <t>St Samson</t>
  </si>
  <si>
    <t>1ère année</t>
  </si>
  <si>
    <t>Pdl</t>
  </si>
  <si>
    <t>MILA</t>
  </si>
  <si>
    <t>Florian</t>
  </si>
  <si>
    <t>Ile d'Or</t>
  </si>
  <si>
    <t>GUYOT</t>
  </si>
  <si>
    <t>Armand</t>
  </si>
  <si>
    <t>Victor</t>
  </si>
  <si>
    <t>FOR</t>
  </si>
  <si>
    <t>Baden</t>
  </si>
  <si>
    <t>DELARCHE</t>
  </si>
  <si>
    <t>Malo</t>
  </si>
  <si>
    <t>Freslonnière</t>
  </si>
  <si>
    <t>2x18 trous G et F</t>
  </si>
  <si>
    <t xml:space="preserve">Total Brut 
</t>
  </si>
  <si>
    <t xml:space="preserve">Score Brut 
</t>
  </si>
  <si>
    <t>Paul</t>
  </si>
  <si>
    <t>Carquefou</t>
  </si>
  <si>
    <t>Louis</t>
  </si>
  <si>
    <t>DUVAL</t>
  </si>
  <si>
    <t>Guérande</t>
  </si>
  <si>
    <t>Domangère</t>
  </si>
  <si>
    <t>Stroke-Play U12 GARCONS</t>
  </si>
  <si>
    <t>Stroke-Play U12 FILLES</t>
  </si>
  <si>
    <t>MESSIAN</t>
  </si>
  <si>
    <t>Aédan</t>
  </si>
  <si>
    <t>KRAWCZYK</t>
  </si>
  <si>
    <t>Julien</t>
  </si>
  <si>
    <t>Simon</t>
  </si>
  <si>
    <t>2x9 - 18 trous                                        G et F</t>
  </si>
  <si>
    <t>9 trous                                        G et F</t>
  </si>
  <si>
    <t>Antoine</t>
  </si>
  <si>
    <t>Lanniron Quimper</t>
  </si>
  <si>
    <t>PRIOU-KERVELLA</t>
  </si>
  <si>
    <t>Blanche</t>
  </si>
  <si>
    <t xml:space="preserve">Total Brut
</t>
  </si>
  <si>
    <t>Tours Stroke-Play U10 GARCONS</t>
  </si>
  <si>
    <t>Rennes St Jacques</t>
  </si>
  <si>
    <t>MARCHAND</t>
  </si>
  <si>
    <t xml:space="preserve">Points </t>
  </si>
  <si>
    <t>Stroke-Play U10 GARCONS</t>
  </si>
  <si>
    <t>Nathan</t>
  </si>
  <si>
    <t>THOMAS</t>
  </si>
  <si>
    <t>Arthur</t>
  </si>
  <si>
    <t>TOTAL</t>
  </si>
  <si>
    <t>Nb</t>
  </si>
  <si>
    <t>Breiz</t>
  </si>
  <si>
    <t>1ère an</t>
  </si>
  <si>
    <t>U12 Garçons</t>
  </si>
  <si>
    <t>U12 Filles</t>
  </si>
  <si>
    <t>U10 Garçons 1ère S</t>
  </si>
  <si>
    <t>U10 Filles</t>
  </si>
  <si>
    <t>23 et 24 Mai 2021</t>
  </si>
  <si>
    <t>CHAMPIONNAT REGIONAL PDL SAVENAY 2x18T</t>
  </si>
  <si>
    <t>FABRE</t>
  </si>
  <si>
    <t>Anatole</t>
  </si>
  <si>
    <t>St Sébastien</t>
  </si>
  <si>
    <t xml:space="preserve">2009-2010 </t>
  </si>
  <si>
    <t>BERNIER</t>
  </si>
  <si>
    <t>ANSQUER</t>
  </si>
  <si>
    <t>Evann</t>
  </si>
  <si>
    <t>Thomas</t>
  </si>
  <si>
    <t>PELTIER</t>
  </si>
  <si>
    <t>Sargé/Le Mans</t>
  </si>
  <si>
    <t>LACROIX</t>
  </si>
  <si>
    <t>Timé</t>
  </si>
  <si>
    <t>St Gilles X Vie</t>
  </si>
  <si>
    <t>BALDUC</t>
  </si>
  <si>
    <t>GIRAUDEAU</t>
  </si>
  <si>
    <t>Marty</t>
  </si>
  <si>
    <t>2011 et &gt;</t>
  </si>
  <si>
    <t>LEON</t>
  </si>
  <si>
    <t>Edouard</t>
  </si>
  <si>
    <t>CHAZOTTES</t>
  </si>
  <si>
    <t>Roméo</t>
  </si>
  <si>
    <t>12 et 13 Juin 2021</t>
  </si>
  <si>
    <t>MARTY-MAHE</t>
  </si>
  <si>
    <t>Tiago</t>
  </si>
  <si>
    <t>Val Quéven</t>
  </si>
  <si>
    <t>MAR</t>
  </si>
  <si>
    <t>Vannes Atlantheix</t>
  </si>
  <si>
    <t>DELACOURT</t>
  </si>
  <si>
    <t>Elsa</t>
  </si>
  <si>
    <t>Cicé Blossac</t>
  </si>
  <si>
    <t>LE TOQUIN</t>
  </si>
  <si>
    <t>Eléonore</t>
  </si>
  <si>
    <t>CALVEZ</t>
  </si>
  <si>
    <t>Romain</t>
  </si>
  <si>
    <t>GUIVARC'H</t>
  </si>
  <si>
    <t>Samuel</t>
  </si>
  <si>
    <t>Kerbenez</t>
  </si>
  <si>
    <t>Briac</t>
  </si>
  <si>
    <t>19 Juin 2021</t>
  </si>
  <si>
    <t>GOKT CARQUEFOU 9T</t>
  </si>
  <si>
    <t>ARRET DE JEU (pluie)                                                                           Classement sur les 9 premiers trous</t>
  </si>
  <si>
    <t>SINGH</t>
  </si>
  <si>
    <t>Lovedeep</t>
  </si>
  <si>
    <t>JULIEN</t>
  </si>
  <si>
    <t>Camille</t>
  </si>
  <si>
    <t>MERMUYS</t>
  </si>
  <si>
    <t>Cyrus</t>
  </si>
  <si>
    <t>BLANCHET</t>
  </si>
  <si>
    <t>RODE</t>
  </si>
  <si>
    <t>Alan</t>
  </si>
  <si>
    <t>St Malo</t>
  </si>
  <si>
    <t>BISBOS</t>
  </si>
  <si>
    <t>Dorian</t>
  </si>
  <si>
    <t>CRAND</t>
  </si>
  <si>
    <t>Lino</t>
  </si>
  <si>
    <t>Savenay</t>
  </si>
  <si>
    <t>TOSATTO</t>
  </si>
  <si>
    <t>Gabin</t>
  </si>
  <si>
    <t>CHAMPIONNAT REGIONAL BREIZH ODET 2x18T</t>
  </si>
  <si>
    <t>U10 Garçons 2ème S</t>
  </si>
  <si>
    <t>03 et 04 Juillet 2021</t>
  </si>
  <si>
    <t>GRAND PRIX JEUNES ILE D'OR</t>
  </si>
  <si>
    <t>VELLY</t>
  </si>
  <si>
    <t>SYLLA</t>
  </si>
  <si>
    <t>Zachary</t>
  </si>
  <si>
    <t>PTS</t>
  </si>
  <si>
    <t>GRAND PRIX JEUNES ST SAMSON</t>
  </si>
  <si>
    <t>04 et 05 Septembre 2021</t>
  </si>
  <si>
    <t>Tours Stroke-Play U10 FILLES</t>
  </si>
  <si>
    <t>LE CALVEZ</t>
  </si>
  <si>
    <t>Jade</t>
  </si>
  <si>
    <t>09 et 10 Octobre 2021</t>
  </si>
  <si>
    <t>GRAND PRIX JEUNES DE PLENEUF</t>
  </si>
  <si>
    <t>HEULOT</t>
  </si>
  <si>
    <t>Mathis</t>
  </si>
  <si>
    <t>LEMAITRE</t>
  </si>
  <si>
    <t>Léo</t>
  </si>
  <si>
    <t>St Cast</t>
  </si>
  <si>
    <t>GOKT SABLES D'OR</t>
  </si>
  <si>
    <t>06 Novembre 2021</t>
  </si>
  <si>
    <t>LASALLE</t>
  </si>
  <si>
    <t>Tom</t>
  </si>
  <si>
    <t>St Brieuc</t>
  </si>
  <si>
    <t>BOULLET</t>
  </si>
  <si>
    <t>Noa</t>
  </si>
  <si>
    <t>Pleneuf Val Andre</t>
  </si>
  <si>
    <t>Breizh 14</t>
  </si>
  <si>
    <t>Breizh 3</t>
  </si>
  <si>
    <t>Pdl 1</t>
  </si>
  <si>
    <t>Breizh 5</t>
  </si>
  <si>
    <t>Breizh 0</t>
  </si>
  <si>
    <t>Breizh 1</t>
  </si>
  <si>
    <t>Pdl 0</t>
  </si>
  <si>
    <t>FINALE (x2)</t>
  </si>
  <si>
    <t>13 Novembre 2021</t>
  </si>
  <si>
    <t>GOKT GUERANDE FINALE</t>
  </si>
  <si>
    <t>BLONDEAU</t>
  </si>
  <si>
    <t>Wilfried</t>
  </si>
  <si>
    <t>Sablé-Solesmes</t>
  </si>
  <si>
    <t>CHATELAIN</t>
  </si>
  <si>
    <t>Pdl 15</t>
  </si>
  <si>
    <t>GINGUENE</t>
  </si>
  <si>
    <t>Valentin</t>
  </si>
  <si>
    <t>MANCEAU</t>
  </si>
  <si>
    <t>BUREAU</t>
  </si>
  <si>
    <t>Ben</t>
  </si>
  <si>
    <t>St Jd Monts</t>
  </si>
  <si>
    <t>Clément</t>
  </si>
  <si>
    <t>VLETTER</t>
  </si>
  <si>
    <t>Milan</t>
  </si>
  <si>
    <t>SALADIN</t>
  </si>
  <si>
    <t>Hina</t>
  </si>
  <si>
    <t>Pdl 4</t>
  </si>
  <si>
    <t>GOKT GUERANDE FINALE 9T - SF</t>
  </si>
  <si>
    <t>F</t>
  </si>
  <si>
    <t>Pdl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</si>
</sst>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13" applyNumberFormat="0" applyAlignment="0" applyProtection="0"/>
    <xf numFmtId="0" fontId="25" fillId="6" borderId="14" applyNumberFormat="0" applyAlignment="0" applyProtection="0"/>
    <xf numFmtId="0" fontId="26" fillId="6" borderId="13" applyNumberFormat="0" applyAlignment="0" applyProtection="0"/>
    <xf numFmtId="0" fontId="27" fillId="0" borderId="15" applyNumberFormat="0" applyFill="0" applyAlignment="0" applyProtection="0"/>
    <xf numFmtId="0" fontId="15" fillId="7" borderId="16" applyNumberFormat="0" applyAlignment="0" applyProtection="0"/>
    <xf numFmtId="0" fontId="28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9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</cellStyleXfs>
  <cellXfs count="151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8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0" fillId="35" borderId="0" xfId="0" applyFill="1" applyBorder="1"/>
    <xf numFmtId="0" fontId="8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6" fillId="33" borderId="19" xfId="0" applyFont="1" applyFill="1" applyBorder="1" applyAlignment="1">
      <alignment horizontal="center"/>
    </xf>
    <xf numFmtId="14" fontId="10" fillId="33" borderId="3" xfId="0" applyNumberFormat="1" applyFont="1" applyFill="1" applyBorder="1" applyAlignment="1">
      <alignment horizontal="center"/>
    </xf>
    <xf numFmtId="0" fontId="16" fillId="35" borderId="6" xfId="0" applyFont="1" applyFill="1" applyBorder="1" applyAlignment="1">
      <alignment horizontal="center"/>
    </xf>
    <xf numFmtId="14" fontId="10" fillId="35" borderId="7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3" fillId="36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9" borderId="1" xfId="0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wrapText="1"/>
    </xf>
    <xf numFmtId="0" fontId="0" fillId="4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0" fillId="40" borderId="1" xfId="0" applyFill="1" applyBorder="1" applyAlignment="1">
      <alignment horizontal="center" vertical="center"/>
    </xf>
    <xf numFmtId="0" fontId="0" fillId="3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5" fillId="35" borderId="0" xfId="0" applyFont="1" applyFill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0" fillId="35" borderId="0" xfId="0" applyFill="1"/>
    <xf numFmtId="0" fontId="6" fillId="0" borderId="1" xfId="0" applyFont="1" applyBorder="1" applyAlignment="1">
      <alignment horizontal="center"/>
    </xf>
    <xf numFmtId="166" fontId="0" fillId="0" borderId="1" xfId="0" applyNumberFormat="1" applyFill="1" applyBorder="1" applyAlignment="1">
      <alignment horizontal="center" vertical="center"/>
    </xf>
    <xf numFmtId="0" fontId="0" fillId="40" borderId="0" xfId="0" applyFill="1" applyBorder="1" applyAlignment="1">
      <alignment horizontal="center" vertical="center"/>
    </xf>
    <xf numFmtId="166" fontId="0" fillId="0" borderId="3" xfId="0" applyNumberFormat="1" applyFont="1" applyFill="1" applyBorder="1"/>
    <xf numFmtId="166" fontId="0" fillId="0" borderId="3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38" borderId="0" xfId="0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6" fillId="36" borderId="1" xfId="0" applyFont="1" applyFill="1" applyBorder="1" applyAlignment="1">
      <alignment horizontal="center" vertical="center"/>
    </xf>
    <xf numFmtId="0" fontId="0" fillId="39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" xfId="0" applyBorder="1"/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9" xfId="0" applyBorder="1"/>
    <xf numFmtId="0" fontId="0" fillId="0" borderId="8" xfId="0" applyBorder="1"/>
    <xf numFmtId="0" fontId="0" fillId="0" borderId="6" xfId="0" applyBorder="1"/>
    <xf numFmtId="0" fontId="0" fillId="35" borderId="1" xfId="0" applyFill="1" applyBorder="1" applyAlignment="1">
      <alignment horizontal="center"/>
    </xf>
    <xf numFmtId="166" fontId="11" fillId="0" borderId="19" xfId="0" applyNumberFormat="1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0" fontId="0" fillId="0" borderId="1" xfId="0" applyFill="1" applyBorder="1" applyAlignment="1"/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12" fillId="0" borderId="9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9" fillId="41" borderId="8" xfId="0" applyFont="1" applyFill="1" applyBorder="1" applyAlignment="1">
      <alignment horizontal="center" vertical="center" wrapText="1"/>
    </xf>
    <xf numFmtId="0" fontId="9" fillId="41" borderId="5" xfId="0" applyFont="1" applyFill="1" applyBorder="1" applyAlignment="1">
      <alignment horizontal="center" vertical="center" wrapText="1"/>
    </xf>
    <xf numFmtId="0" fontId="9" fillId="41" borderId="6" xfId="0" applyFont="1" applyFill="1" applyBorder="1" applyAlignment="1">
      <alignment horizontal="center" vertical="center" wrapText="1"/>
    </xf>
    <xf numFmtId="0" fontId="9" fillId="41" borderId="9" xfId="0" applyFont="1" applyFill="1" applyBorder="1" applyAlignment="1">
      <alignment horizontal="center" vertical="center" wrapText="1"/>
    </xf>
    <xf numFmtId="0" fontId="9" fillId="41" borderId="4" xfId="0" applyFont="1" applyFill="1" applyBorder="1" applyAlignment="1">
      <alignment horizontal="center" vertical="center" wrapText="1"/>
    </xf>
    <xf numFmtId="0" fontId="9" fillId="41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Entrée" xfId="54" builtinId="20" customBuiltin="1"/>
    <cellStyle name="Euro" xfId="2" xr:uid="{00000000-0005-0000-0000-00001D000000}"/>
    <cellStyle name="Euro 10" xfId="3" xr:uid="{00000000-0005-0000-0000-00001E000000}"/>
    <cellStyle name="Euro 10 2" xfId="27" xr:uid="{00000000-0005-0000-0000-00001F000000}"/>
    <cellStyle name="Euro 11" xfId="4" xr:uid="{00000000-0005-0000-0000-000020000000}"/>
    <cellStyle name="Euro 11 2" xfId="28" xr:uid="{00000000-0005-0000-0000-000021000000}"/>
    <cellStyle name="Euro 12" xfId="5" xr:uid="{00000000-0005-0000-0000-000022000000}"/>
    <cellStyle name="Euro 12 2" xfId="29" xr:uid="{00000000-0005-0000-0000-000023000000}"/>
    <cellStyle name="Euro 13" xfId="6" xr:uid="{00000000-0005-0000-0000-000024000000}"/>
    <cellStyle name="Euro 13 2" xfId="30" xr:uid="{00000000-0005-0000-0000-000025000000}"/>
    <cellStyle name="Euro 14" xfId="7" xr:uid="{00000000-0005-0000-0000-000026000000}"/>
    <cellStyle name="Euro 14 2" xfId="31" xr:uid="{00000000-0005-0000-0000-000027000000}"/>
    <cellStyle name="Euro 15" xfId="8" xr:uid="{00000000-0005-0000-0000-000028000000}"/>
    <cellStyle name="Euro 15 2" xfId="32" xr:uid="{00000000-0005-0000-0000-000029000000}"/>
    <cellStyle name="Euro 2" xfId="9" xr:uid="{00000000-0005-0000-0000-00002A000000}"/>
    <cellStyle name="Euro 2 2" xfId="33" xr:uid="{00000000-0005-0000-0000-00002B000000}"/>
    <cellStyle name="Euro 3" xfId="10" xr:uid="{00000000-0005-0000-0000-00002C000000}"/>
    <cellStyle name="Euro 3 2" xfId="34" xr:uid="{00000000-0005-0000-0000-00002D000000}"/>
    <cellStyle name="Euro 4" xfId="11" xr:uid="{00000000-0005-0000-0000-00002E000000}"/>
    <cellStyle name="Euro 4 2" xfId="35" xr:uid="{00000000-0005-0000-0000-00002F000000}"/>
    <cellStyle name="Euro 5" xfId="12" xr:uid="{00000000-0005-0000-0000-000030000000}"/>
    <cellStyle name="Euro 5 2" xfId="36" xr:uid="{00000000-0005-0000-0000-000031000000}"/>
    <cellStyle name="Euro 6" xfId="13" xr:uid="{00000000-0005-0000-0000-000032000000}"/>
    <cellStyle name="Euro 6 2" xfId="37" xr:uid="{00000000-0005-0000-0000-000033000000}"/>
    <cellStyle name="Euro 7" xfId="14" xr:uid="{00000000-0005-0000-0000-000034000000}"/>
    <cellStyle name="Euro 7 2" xfId="38" xr:uid="{00000000-0005-0000-0000-000035000000}"/>
    <cellStyle name="Euro 8" xfId="15" xr:uid="{00000000-0005-0000-0000-000036000000}"/>
    <cellStyle name="Euro 8 2" xfId="39" xr:uid="{00000000-0005-0000-0000-000037000000}"/>
    <cellStyle name="Euro 9" xfId="16" xr:uid="{00000000-0005-0000-0000-000038000000}"/>
    <cellStyle name="Euro 9 2" xfId="40" xr:uid="{00000000-0005-0000-0000-000039000000}"/>
    <cellStyle name="Insatisfaisant" xfId="52" builtinId="27" customBuiltin="1"/>
    <cellStyle name="Lien hypertexte" xfId="25" builtinId="8" hidden="1"/>
    <cellStyle name="Lien hypertexte 2" xfId="17" xr:uid="{00000000-0005-0000-0000-00003C000000}"/>
    <cellStyle name="Lien hypertexte 3" xfId="18" xr:uid="{00000000-0005-0000-0000-00003D000000}"/>
    <cellStyle name="Lien hypertexte visité" xfId="26" builtinId="9" hidden="1"/>
    <cellStyle name="Neutre" xfId="53" builtinId="28" customBuiltin="1"/>
    <cellStyle name="Normal" xfId="0" builtinId="0"/>
    <cellStyle name="Normal 2" xfId="19" xr:uid="{00000000-0005-0000-0000-000041000000}"/>
    <cellStyle name="Normal 2 2" xfId="20" xr:uid="{00000000-0005-0000-0000-000042000000}"/>
    <cellStyle name="Normal 2 2 2" xfId="21" xr:uid="{00000000-0005-0000-0000-000043000000}"/>
    <cellStyle name="Normal 2 2 2 2" xfId="43" xr:uid="{00000000-0005-0000-0000-000044000000}"/>
    <cellStyle name="Normal 2 2 3" xfId="42" xr:uid="{00000000-0005-0000-0000-000045000000}"/>
    <cellStyle name="Normal 2 3" xfId="22" xr:uid="{00000000-0005-0000-0000-000046000000}"/>
    <cellStyle name="Normal 2 3 2" xfId="44" xr:uid="{00000000-0005-0000-0000-000047000000}"/>
    <cellStyle name="Normal 2 4" xfId="23" xr:uid="{00000000-0005-0000-0000-000048000000}"/>
    <cellStyle name="Normal 2 4 2" xfId="45" xr:uid="{00000000-0005-0000-0000-000049000000}"/>
    <cellStyle name="Normal 2 5" xfId="41" xr:uid="{00000000-0005-0000-0000-00004A000000}"/>
    <cellStyle name="Normal 3" xfId="24" xr:uid="{00000000-0005-0000-0000-00004B000000}"/>
    <cellStyle name="Normal 4" xfId="1" xr:uid="{00000000-0005-0000-0000-00004C000000}"/>
    <cellStyle name="Note" xfId="60" builtinId="10" customBuiltin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AC090"/>
      <color rgb="FF8DB4E3"/>
      <color rgb="FFFCD5B4"/>
      <color rgb="FFFF99FF"/>
      <color rgb="FF00FF00"/>
      <color rgb="FFF2DDDC"/>
      <color rgb="FF2A9DD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400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1157605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533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155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019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152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7" name="Image 6" descr="LOGO LIGUE 2 20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8" name="Image 7" descr="logogolfpdlff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9" name="Image 8" descr="téléchargement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2</xdr:col>
      <xdr:colOff>95249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528320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BG38"/>
  <sheetViews>
    <sheetView tabSelected="1" workbookViewId="0">
      <selection activeCell="B24" sqref="B24"/>
    </sheetView>
  </sheetViews>
  <sheetFormatPr baseColWidth="10" defaultColWidth="11.44140625" defaultRowHeight="14.4" x14ac:dyDescent="0.3"/>
  <cols>
    <col min="1" max="1" width="3" style="81" bestFit="1" customWidth="1"/>
    <col min="2" max="2" width="20.109375" style="81" customWidth="1"/>
    <col min="3" max="3" width="10.6640625" style="81" customWidth="1"/>
    <col min="4" max="4" width="17.109375" style="81" bestFit="1" customWidth="1"/>
    <col min="5" max="5" width="6.88671875" style="81" bestFit="1" customWidth="1"/>
    <col min="6" max="6" width="5.44140625" style="28" bestFit="1" customWidth="1"/>
    <col min="7" max="7" width="5.5546875" style="45" bestFit="1" customWidth="1"/>
    <col min="8" max="8" width="0.88671875" style="1" customWidth="1"/>
    <col min="9" max="9" width="20.6640625" style="5" bestFit="1" customWidth="1"/>
    <col min="10" max="10" width="0.88671875" style="5" customWidth="1"/>
    <col min="11" max="12" width="7.88671875" style="1" customWidth="1"/>
    <col min="13" max="13" width="7.5546875" style="1" customWidth="1"/>
    <col min="14" max="14" width="6.109375" style="1" customWidth="1"/>
    <col min="15" max="15" width="6.33203125" style="1" customWidth="1"/>
    <col min="16" max="16" width="4" style="1" customWidth="1"/>
    <col min="17" max="17" width="0.88671875" style="5" customWidth="1"/>
    <col min="18" max="19" width="7.88671875" style="51" customWidth="1"/>
    <col min="20" max="20" width="7.5546875" style="1" customWidth="1"/>
    <col min="21" max="21" width="6.109375" style="1" customWidth="1"/>
    <col min="22" max="22" width="6.33203125" style="1" customWidth="1"/>
    <col min="23" max="23" width="4" style="1" customWidth="1"/>
    <col min="24" max="24" width="0.88671875" style="5" customWidth="1"/>
    <col min="25" max="25" width="7.88671875" style="1" customWidth="1"/>
    <col min="26" max="26" width="6.109375" style="1" customWidth="1"/>
    <col min="27" max="27" width="6.33203125" style="1" customWidth="1"/>
    <col min="28" max="28" width="6" style="1" customWidth="1"/>
    <col min="29" max="29" width="0.88671875" style="5" customWidth="1"/>
    <col min="30" max="31" width="7.88671875" style="1" customWidth="1"/>
    <col min="32" max="32" width="7.5546875" style="1" customWidth="1"/>
    <col min="33" max="33" width="6.109375" style="1" customWidth="1"/>
    <col min="34" max="34" width="6.33203125" style="1" customWidth="1"/>
    <col min="35" max="35" width="4" style="1" customWidth="1"/>
    <col min="36" max="36" width="0.88671875" style="5" customWidth="1"/>
    <col min="37" max="38" width="7.88671875" style="1" customWidth="1"/>
    <col min="39" max="39" width="7.5546875" style="1" customWidth="1"/>
    <col min="40" max="40" width="6.109375" style="1" customWidth="1"/>
    <col min="41" max="41" width="6.33203125" style="1" customWidth="1"/>
    <col min="42" max="42" width="4" style="1" customWidth="1"/>
    <col min="43" max="43" width="0.88671875" style="5" customWidth="1"/>
    <col min="44" max="45" width="7.88671875" style="1" customWidth="1"/>
    <col min="46" max="46" width="7.5546875" style="1" customWidth="1"/>
    <col min="47" max="47" width="6.109375" style="1" customWidth="1"/>
    <col min="48" max="48" width="6.33203125" style="1" customWidth="1"/>
    <col min="49" max="49" width="4" style="1" customWidth="1"/>
    <col min="50" max="50" width="0.88671875" style="5" customWidth="1"/>
    <col min="51" max="51" width="7.88671875" style="1" customWidth="1"/>
    <col min="52" max="52" width="6.109375" style="1" customWidth="1"/>
    <col min="53" max="53" width="6.33203125" style="1" customWidth="1"/>
    <col min="54" max="54" width="6" style="1" customWidth="1"/>
    <col min="55" max="55" width="0.88671875" style="5" customWidth="1"/>
    <col min="56" max="56" width="7.88671875" style="5" customWidth="1"/>
    <col min="57" max="57" width="6.109375" style="1" customWidth="1"/>
    <col min="58" max="58" width="6.33203125" style="1" customWidth="1"/>
    <col min="59" max="59" width="6" style="1" customWidth="1"/>
    <col min="60" max="16384" width="11.44140625" style="1"/>
  </cols>
  <sheetData>
    <row r="1" spans="1:59" ht="15" thickTop="1" x14ac:dyDescent="0.3">
      <c r="A1" s="117"/>
      <c r="B1" s="118"/>
      <c r="C1" s="118"/>
      <c r="D1" s="118"/>
      <c r="E1" s="118"/>
      <c r="F1" s="118"/>
      <c r="G1" s="118"/>
      <c r="H1" s="118"/>
      <c r="I1" s="119"/>
      <c r="K1" s="5"/>
      <c r="Y1" s="126" t="s">
        <v>118</v>
      </c>
      <c r="Z1" s="127"/>
      <c r="AA1" s="127"/>
      <c r="AB1" s="128"/>
      <c r="AD1" s="5"/>
      <c r="AK1" s="5"/>
      <c r="AR1" s="5"/>
      <c r="AY1" s="132"/>
      <c r="AZ1" s="132"/>
      <c r="BA1" s="132"/>
      <c r="BB1" s="132"/>
      <c r="BD1" s="132"/>
      <c r="BE1" s="132"/>
      <c r="BF1" s="132"/>
      <c r="BG1" s="132"/>
    </row>
    <row r="2" spans="1:59" x14ac:dyDescent="0.3">
      <c r="A2" s="120"/>
      <c r="B2" s="121"/>
      <c r="C2" s="121"/>
      <c r="D2" s="121"/>
      <c r="E2" s="121"/>
      <c r="F2" s="121"/>
      <c r="G2" s="121"/>
      <c r="H2" s="121"/>
      <c r="I2" s="122"/>
      <c r="Y2" s="129"/>
      <c r="Z2" s="130"/>
      <c r="AA2" s="130"/>
      <c r="AB2" s="131"/>
      <c r="AY2" s="132"/>
      <c r="AZ2" s="132"/>
      <c r="BA2" s="132"/>
      <c r="BB2" s="132"/>
      <c r="BD2" s="132"/>
      <c r="BE2" s="132"/>
      <c r="BF2" s="132"/>
      <c r="BG2" s="132"/>
    </row>
    <row r="3" spans="1:59" x14ac:dyDescent="0.3">
      <c r="A3" s="120"/>
      <c r="B3" s="121"/>
      <c r="C3" s="121"/>
      <c r="D3" s="121"/>
      <c r="E3" s="121"/>
      <c r="F3" s="121"/>
      <c r="G3" s="121"/>
      <c r="H3" s="121"/>
      <c r="I3" s="122"/>
    </row>
    <row r="4" spans="1:59" ht="15" thickBot="1" x14ac:dyDescent="0.35">
      <c r="A4" s="123"/>
      <c r="B4" s="124"/>
      <c r="C4" s="124"/>
      <c r="D4" s="124"/>
      <c r="E4" s="124"/>
      <c r="F4" s="124"/>
      <c r="G4" s="124"/>
      <c r="H4" s="124"/>
      <c r="I4" s="125"/>
      <c r="K4" s="133" t="s">
        <v>76</v>
      </c>
      <c r="L4" s="134"/>
      <c r="M4" s="134"/>
      <c r="N4" s="134"/>
      <c r="O4" s="134"/>
      <c r="P4" s="135"/>
      <c r="R4" s="133" t="s">
        <v>99</v>
      </c>
      <c r="S4" s="134"/>
      <c r="T4" s="134"/>
      <c r="U4" s="134"/>
      <c r="V4" s="134"/>
      <c r="W4" s="135"/>
      <c r="Y4" s="112" t="s">
        <v>116</v>
      </c>
      <c r="Z4" s="113"/>
      <c r="AA4" s="113"/>
      <c r="AB4" s="114"/>
      <c r="AD4" s="133" t="s">
        <v>138</v>
      </c>
      <c r="AE4" s="134"/>
      <c r="AF4" s="134"/>
      <c r="AG4" s="134"/>
      <c r="AH4" s="134"/>
      <c r="AI4" s="135"/>
      <c r="AK4" s="133" t="s">
        <v>145</v>
      </c>
      <c r="AL4" s="134"/>
      <c r="AM4" s="134"/>
      <c r="AN4" s="134"/>
      <c r="AO4" s="134"/>
      <c r="AP4" s="135"/>
      <c r="AR4" s="133" t="s">
        <v>149</v>
      </c>
      <c r="AS4" s="134"/>
      <c r="AT4" s="134"/>
      <c r="AU4" s="134"/>
      <c r="AV4" s="134"/>
      <c r="AW4" s="135"/>
      <c r="AY4" s="112" t="s">
        <v>157</v>
      </c>
      <c r="AZ4" s="113"/>
      <c r="BA4" s="113"/>
      <c r="BB4" s="114"/>
      <c r="BD4" s="112" t="s">
        <v>172</v>
      </c>
      <c r="BE4" s="113"/>
      <c r="BF4" s="113"/>
      <c r="BG4" s="114"/>
    </row>
    <row r="5" spans="1:59" ht="16.2" thickTop="1" x14ac:dyDescent="0.3">
      <c r="B5" s="115" t="s">
        <v>81</v>
      </c>
      <c r="C5" s="116"/>
      <c r="H5" s="6"/>
      <c r="I5" s="42" t="s">
        <v>4</v>
      </c>
      <c r="J5" s="18"/>
      <c r="K5" s="106" t="s">
        <v>7</v>
      </c>
      <c r="L5" s="107"/>
      <c r="M5" s="107"/>
      <c r="N5" s="107"/>
      <c r="O5" s="107"/>
      <c r="P5" s="108"/>
      <c r="Q5" s="18"/>
      <c r="R5" s="106" t="s">
        <v>7</v>
      </c>
      <c r="S5" s="107"/>
      <c r="T5" s="107"/>
      <c r="U5" s="107"/>
      <c r="V5" s="107"/>
      <c r="W5" s="108"/>
      <c r="X5" s="18"/>
      <c r="Y5" s="106" t="s">
        <v>46</v>
      </c>
      <c r="Z5" s="107"/>
      <c r="AA5" s="107"/>
      <c r="AB5" s="108"/>
      <c r="AC5" s="18"/>
      <c r="AD5" s="106" t="s">
        <v>7</v>
      </c>
      <c r="AE5" s="107"/>
      <c r="AF5" s="107"/>
      <c r="AG5" s="107"/>
      <c r="AH5" s="107"/>
      <c r="AI5" s="108"/>
      <c r="AJ5" s="18"/>
      <c r="AK5" s="106" t="s">
        <v>7</v>
      </c>
      <c r="AL5" s="107"/>
      <c r="AM5" s="107"/>
      <c r="AN5" s="107"/>
      <c r="AO5" s="107"/>
      <c r="AP5" s="108"/>
      <c r="AQ5" s="18"/>
      <c r="AR5" s="106" t="s">
        <v>7</v>
      </c>
      <c r="AS5" s="107"/>
      <c r="AT5" s="107"/>
      <c r="AU5" s="107"/>
      <c r="AV5" s="107"/>
      <c r="AW5" s="108"/>
      <c r="AX5" s="18"/>
      <c r="AY5" s="106" t="s">
        <v>46</v>
      </c>
      <c r="AZ5" s="107"/>
      <c r="BA5" s="107"/>
      <c r="BB5" s="108"/>
      <c r="BC5" s="18"/>
      <c r="BD5" s="106" t="s">
        <v>46</v>
      </c>
      <c r="BE5" s="107"/>
      <c r="BF5" s="107"/>
      <c r="BG5" s="108"/>
    </row>
    <row r="6" spans="1:59" x14ac:dyDescent="0.3">
      <c r="D6" s="53" t="s">
        <v>164</v>
      </c>
      <c r="H6" s="6"/>
      <c r="I6" s="17" t="s">
        <v>10</v>
      </c>
      <c r="J6" s="19"/>
      <c r="K6" s="109" t="s">
        <v>77</v>
      </c>
      <c r="L6" s="110"/>
      <c r="M6" s="110"/>
      <c r="N6" s="110"/>
      <c r="O6" s="110"/>
      <c r="P6" s="111"/>
      <c r="Q6" s="19"/>
      <c r="R6" s="109" t="s">
        <v>136</v>
      </c>
      <c r="S6" s="110"/>
      <c r="T6" s="110"/>
      <c r="U6" s="110"/>
      <c r="V6" s="110"/>
      <c r="W6" s="111"/>
      <c r="X6" s="19"/>
      <c r="Y6" s="109" t="s">
        <v>117</v>
      </c>
      <c r="Z6" s="110"/>
      <c r="AA6" s="110"/>
      <c r="AB6" s="111"/>
      <c r="AC6" s="19"/>
      <c r="AD6" s="109" t="s">
        <v>139</v>
      </c>
      <c r="AE6" s="110"/>
      <c r="AF6" s="110"/>
      <c r="AG6" s="110"/>
      <c r="AH6" s="110"/>
      <c r="AI6" s="111"/>
      <c r="AJ6" s="19"/>
      <c r="AK6" s="109" t="s">
        <v>144</v>
      </c>
      <c r="AL6" s="110"/>
      <c r="AM6" s="110"/>
      <c r="AN6" s="110"/>
      <c r="AO6" s="110"/>
      <c r="AP6" s="111"/>
      <c r="AQ6" s="19"/>
      <c r="AR6" s="109" t="s">
        <v>150</v>
      </c>
      <c r="AS6" s="110"/>
      <c r="AT6" s="110"/>
      <c r="AU6" s="110"/>
      <c r="AV6" s="110"/>
      <c r="AW6" s="111"/>
      <c r="AX6" s="19"/>
      <c r="AY6" s="109" t="s">
        <v>156</v>
      </c>
      <c r="AZ6" s="110"/>
      <c r="BA6" s="110"/>
      <c r="BB6" s="111"/>
      <c r="BC6" s="19"/>
      <c r="BD6" s="109" t="s">
        <v>173</v>
      </c>
      <c r="BE6" s="110"/>
      <c r="BF6" s="110"/>
      <c r="BG6" s="111"/>
    </row>
    <row r="7" spans="1:59" ht="13.5" customHeight="1" x14ac:dyDescent="0.7">
      <c r="D7" s="72" t="s">
        <v>178</v>
      </c>
      <c r="E7" s="26" t="s">
        <v>24</v>
      </c>
      <c r="G7" s="30"/>
      <c r="H7" s="7"/>
      <c r="I7" s="103" t="s">
        <v>9</v>
      </c>
      <c r="J7" s="14"/>
      <c r="K7" s="90" t="s">
        <v>3</v>
      </c>
      <c r="L7" s="90" t="s">
        <v>6</v>
      </c>
      <c r="M7" s="88" t="s">
        <v>38</v>
      </c>
      <c r="N7" s="88" t="s">
        <v>5</v>
      </c>
      <c r="O7" s="88" t="s">
        <v>63</v>
      </c>
      <c r="P7" s="88"/>
      <c r="Q7" s="14"/>
      <c r="R7" s="98" t="s">
        <v>3</v>
      </c>
      <c r="S7" s="101" t="s">
        <v>6</v>
      </c>
      <c r="T7" s="88" t="s">
        <v>38</v>
      </c>
      <c r="U7" s="88" t="s">
        <v>5</v>
      </c>
      <c r="V7" s="88" t="s">
        <v>63</v>
      </c>
      <c r="W7" s="88"/>
      <c r="X7" s="14"/>
      <c r="Y7" s="90" t="s">
        <v>39</v>
      </c>
      <c r="Z7" s="88" t="s">
        <v>5</v>
      </c>
      <c r="AA7" s="88" t="s">
        <v>63</v>
      </c>
      <c r="AB7" s="88"/>
      <c r="AC7" s="14"/>
      <c r="AD7" s="88" t="s">
        <v>3</v>
      </c>
      <c r="AE7" s="88" t="s">
        <v>6</v>
      </c>
      <c r="AF7" s="88" t="s">
        <v>38</v>
      </c>
      <c r="AG7" s="88" t="s">
        <v>5</v>
      </c>
      <c r="AH7" s="88" t="s">
        <v>63</v>
      </c>
      <c r="AI7" s="88"/>
      <c r="AJ7" s="14"/>
      <c r="AK7" s="88" t="s">
        <v>3</v>
      </c>
      <c r="AL7" s="88" t="s">
        <v>6</v>
      </c>
      <c r="AM7" s="88" t="s">
        <v>38</v>
      </c>
      <c r="AN7" s="88" t="s">
        <v>5</v>
      </c>
      <c r="AO7" s="88" t="s">
        <v>63</v>
      </c>
      <c r="AP7" s="88"/>
      <c r="AQ7" s="14"/>
      <c r="AR7" s="88" t="s">
        <v>3</v>
      </c>
      <c r="AS7" s="88" t="s">
        <v>6</v>
      </c>
      <c r="AT7" s="88" t="s">
        <v>38</v>
      </c>
      <c r="AU7" s="88" t="s">
        <v>5</v>
      </c>
      <c r="AV7" s="88" t="s">
        <v>63</v>
      </c>
      <c r="AW7" s="88"/>
      <c r="AX7" s="14"/>
      <c r="AY7" s="90" t="s">
        <v>39</v>
      </c>
      <c r="AZ7" s="88" t="s">
        <v>5</v>
      </c>
      <c r="BA7" s="88" t="s">
        <v>63</v>
      </c>
      <c r="BB7" s="88"/>
      <c r="BC7" s="14"/>
      <c r="BD7" s="90" t="s">
        <v>39</v>
      </c>
      <c r="BE7" s="88" t="s">
        <v>5</v>
      </c>
      <c r="BF7" s="88" t="s">
        <v>63</v>
      </c>
      <c r="BG7" s="88"/>
    </row>
    <row r="8" spans="1:59" ht="15.75" customHeight="1" x14ac:dyDescent="0.3">
      <c r="B8" s="93" t="s">
        <v>15</v>
      </c>
      <c r="C8" s="93" t="s">
        <v>16</v>
      </c>
      <c r="D8" s="93" t="s">
        <v>18</v>
      </c>
      <c r="E8" s="93" t="s">
        <v>17</v>
      </c>
      <c r="F8" s="95" t="s">
        <v>19</v>
      </c>
      <c r="G8" s="86" t="s">
        <v>20</v>
      </c>
      <c r="H8" s="8"/>
      <c r="I8" s="104"/>
      <c r="J8" s="15"/>
      <c r="K8" s="91"/>
      <c r="L8" s="91"/>
      <c r="M8" s="97"/>
      <c r="N8" s="89"/>
      <c r="O8" s="89"/>
      <c r="P8" s="89"/>
      <c r="Q8" s="15"/>
      <c r="R8" s="99"/>
      <c r="S8" s="102"/>
      <c r="T8" s="97"/>
      <c r="U8" s="89"/>
      <c r="V8" s="89"/>
      <c r="W8" s="89"/>
      <c r="X8" s="15"/>
      <c r="Y8" s="91"/>
      <c r="Z8" s="89"/>
      <c r="AA8" s="89"/>
      <c r="AB8" s="89"/>
      <c r="AC8" s="15"/>
      <c r="AD8" s="97"/>
      <c r="AE8" s="97"/>
      <c r="AF8" s="97"/>
      <c r="AG8" s="89"/>
      <c r="AH8" s="89"/>
      <c r="AI8" s="89"/>
      <c r="AJ8" s="15"/>
      <c r="AK8" s="97"/>
      <c r="AL8" s="97"/>
      <c r="AM8" s="97"/>
      <c r="AN8" s="89"/>
      <c r="AO8" s="89"/>
      <c r="AP8" s="89"/>
      <c r="AQ8" s="15"/>
      <c r="AR8" s="97"/>
      <c r="AS8" s="97"/>
      <c r="AT8" s="97"/>
      <c r="AU8" s="89"/>
      <c r="AV8" s="89"/>
      <c r="AW8" s="89"/>
      <c r="AX8" s="15"/>
      <c r="AY8" s="91"/>
      <c r="AZ8" s="89"/>
      <c r="BA8" s="89"/>
      <c r="BB8" s="89"/>
      <c r="BC8" s="15"/>
      <c r="BD8" s="91"/>
      <c r="BE8" s="89"/>
      <c r="BF8" s="89"/>
      <c r="BG8" s="89"/>
    </row>
    <row r="9" spans="1:59" ht="15" customHeight="1" x14ac:dyDescent="0.3">
      <c r="B9" s="94"/>
      <c r="C9" s="94"/>
      <c r="D9" s="94"/>
      <c r="E9" s="94"/>
      <c r="F9" s="96"/>
      <c r="G9" s="87"/>
      <c r="H9" s="8"/>
      <c r="I9" s="105"/>
      <c r="J9" s="15"/>
      <c r="K9" s="92"/>
      <c r="L9" s="92"/>
      <c r="M9" s="97"/>
      <c r="N9" s="89"/>
      <c r="O9" s="89"/>
      <c r="P9" s="89"/>
      <c r="Q9" s="15"/>
      <c r="R9" s="100"/>
      <c r="S9" s="102"/>
      <c r="T9" s="97"/>
      <c r="U9" s="89"/>
      <c r="V9" s="89"/>
      <c r="W9" s="89"/>
      <c r="X9" s="15"/>
      <c r="Y9" s="92"/>
      <c r="Z9" s="89"/>
      <c r="AA9" s="89"/>
      <c r="AB9" s="89"/>
      <c r="AC9" s="15"/>
      <c r="AD9" s="97"/>
      <c r="AE9" s="97"/>
      <c r="AF9" s="97"/>
      <c r="AG9" s="89"/>
      <c r="AH9" s="89"/>
      <c r="AI9" s="89"/>
      <c r="AJ9" s="15"/>
      <c r="AK9" s="97"/>
      <c r="AL9" s="97"/>
      <c r="AM9" s="97"/>
      <c r="AN9" s="89"/>
      <c r="AO9" s="89"/>
      <c r="AP9" s="89"/>
      <c r="AQ9" s="15"/>
      <c r="AR9" s="97"/>
      <c r="AS9" s="97"/>
      <c r="AT9" s="97"/>
      <c r="AU9" s="89"/>
      <c r="AV9" s="89"/>
      <c r="AW9" s="89"/>
      <c r="AX9" s="15"/>
      <c r="AY9" s="92"/>
      <c r="AZ9" s="89"/>
      <c r="BA9" s="89"/>
      <c r="BB9" s="89"/>
      <c r="BC9" s="15"/>
      <c r="BD9" s="92"/>
      <c r="BE9" s="89"/>
      <c r="BF9" s="89"/>
      <c r="BG9" s="89"/>
    </row>
    <row r="10" spans="1:59" ht="15" customHeight="1" x14ac:dyDescent="0.3">
      <c r="A10" s="24">
        <v>1</v>
      </c>
      <c r="B10" s="49" t="s">
        <v>140</v>
      </c>
      <c r="C10" s="49" t="s">
        <v>40</v>
      </c>
      <c r="D10" s="35" t="s">
        <v>56</v>
      </c>
      <c r="E10" s="50">
        <v>2009</v>
      </c>
      <c r="F10" s="54">
        <v>11.7</v>
      </c>
      <c r="G10" s="67">
        <v>7</v>
      </c>
      <c r="H10" s="6"/>
      <c r="I10" s="22">
        <f t="shared" ref="I10:I38" si="0">SUM(O10+V10+AA10+AH10+AO10+AV10+BA10+BF10)</f>
        <v>608</v>
      </c>
      <c r="J10" s="15"/>
      <c r="K10" s="11"/>
      <c r="L10" s="11"/>
      <c r="M10" s="11"/>
      <c r="N10" s="9"/>
      <c r="O10" s="20"/>
      <c r="P10" s="10"/>
      <c r="Q10" s="15"/>
      <c r="R10" s="48"/>
      <c r="S10" s="48"/>
      <c r="T10" s="11"/>
      <c r="U10" s="9"/>
      <c r="V10" s="20"/>
      <c r="W10" s="12"/>
      <c r="X10" s="15"/>
      <c r="Y10" s="48"/>
      <c r="Z10" s="9"/>
      <c r="AA10" s="58"/>
      <c r="AB10" s="10"/>
      <c r="AC10" s="13"/>
      <c r="AD10" s="11">
        <v>77</v>
      </c>
      <c r="AE10" s="11">
        <v>79</v>
      </c>
      <c r="AF10" s="11">
        <f t="shared" ref="AF10:AF18" si="1">SUM(AD10:AE10)</f>
        <v>156</v>
      </c>
      <c r="AG10" s="9">
        <v>1</v>
      </c>
      <c r="AH10" s="44">
        <v>135</v>
      </c>
      <c r="AI10" s="10" t="s">
        <v>1</v>
      </c>
      <c r="AJ10" s="13"/>
      <c r="AK10" s="11">
        <v>78</v>
      </c>
      <c r="AL10" s="11">
        <v>80</v>
      </c>
      <c r="AM10" s="11">
        <f t="shared" ref="AM10:AM15" si="2">SUM(AK10:AL10)</f>
        <v>158</v>
      </c>
      <c r="AN10" s="9">
        <v>1</v>
      </c>
      <c r="AO10" s="44">
        <v>135</v>
      </c>
      <c r="AP10" s="10" t="s">
        <v>1</v>
      </c>
      <c r="AQ10" s="13"/>
      <c r="AR10" s="11">
        <v>84</v>
      </c>
      <c r="AS10" s="11">
        <v>78</v>
      </c>
      <c r="AT10" s="11">
        <f t="shared" ref="AT10:AT19" si="3">SUM(AR10:AS10)</f>
        <v>162</v>
      </c>
      <c r="AU10" s="9">
        <v>4</v>
      </c>
      <c r="AV10" s="44">
        <v>68</v>
      </c>
      <c r="AW10" s="10" t="s">
        <v>1</v>
      </c>
      <c r="AX10" s="15"/>
      <c r="AY10" s="48">
        <v>80</v>
      </c>
      <c r="AZ10" s="9">
        <v>2</v>
      </c>
      <c r="BA10" s="43">
        <v>70</v>
      </c>
      <c r="BB10" s="10" t="s">
        <v>1</v>
      </c>
      <c r="BC10" s="15"/>
      <c r="BD10" s="80">
        <v>76</v>
      </c>
      <c r="BE10" s="9">
        <v>1</v>
      </c>
      <c r="BF10" s="43">
        <v>200</v>
      </c>
      <c r="BG10" s="10" t="s">
        <v>1</v>
      </c>
    </row>
    <row r="11" spans="1:59" ht="15.6" x14ac:dyDescent="0.3">
      <c r="A11" s="24">
        <v>2</v>
      </c>
      <c r="B11" s="27" t="s">
        <v>66</v>
      </c>
      <c r="C11" s="27" t="s">
        <v>67</v>
      </c>
      <c r="D11" s="35" t="s">
        <v>33</v>
      </c>
      <c r="E11" s="34">
        <v>2010</v>
      </c>
      <c r="F11" s="31">
        <v>15.1</v>
      </c>
      <c r="G11" s="54">
        <v>11.4</v>
      </c>
      <c r="H11" s="6"/>
      <c r="I11" s="22">
        <f t="shared" si="0"/>
        <v>491</v>
      </c>
      <c r="J11" s="15"/>
      <c r="K11" s="11"/>
      <c r="L11" s="11"/>
      <c r="M11" s="11"/>
      <c r="N11" s="9"/>
      <c r="O11" s="44"/>
      <c r="P11" s="12"/>
      <c r="Q11" s="15"/>
      <c r="R11" s="80">
        <v>78</v>
      </c>
      <c r="S11" s="80">
        <v>90</v>
      </c>
      <c r="T11" s="11">
        <f>SUM(R11+S11)</f>
        <v>168</v>
      </c>
      <c r="U11" s="9">
        <v>1</v>
      </c>
      <c r="V11" s="44">
        <v>135</v>
      </c>
      <c r="W11" s="12" t="s">
        <v>1</v>
      </c>
      <c r="X11" s="15"/>
      <c r="Y11" s="80"/>
      <c r="Z11" s="9"/>
      <c r="AA11" s="58"/>
      <c r="AB11" s="10"/>
      <c r="AC11" s="13"/>
      <c r="AD11" s="11">
        <v>86</v>
      </c>
      <c r="AE11" s="11">
        <v>85</v>
      </c>
      <c r="AF11" s="11">
        <f t="shared" si="1"/>
        <v>171</v>
      </c>
      <c r="AG11" s="9">
        <v>8</v>
      </c>
      <c r="AH11" s="44">
        <v>34</v>
      </c>
      <c r="AI11" s="10" t="s">
        <v>1</v>
      </c>
      <c r="AJ11" s="13"/>
      <c r="AK11" s="11">
        <v>86</v>
      </c>
      <c r="AL11" s="11">
        <v>88</v>
      </c>
      <c r="AM11" s="11">
        <f t="shared" si="2"/>
        <v>174</v>
      </c>
      <c r="AN11" s="9">
        <v>8</v>
      </c>
      <c r="AO11" s="44">
        <v>34</v>
      </c>
      <c r="AP11" s="10" t="s">
        <v>1</v>
      </c>
      <c r="AQ11" s="13"/>
      <c r="AR11" s="11">
        <v>81</v>
      </c>
      <c r="AS11" s="11">
        <v>77</v>
      </c>
      <c r="AT11" s="11">
        <f t="shared" si="3"/>
        <v>158</v>
      </c>
      <c r="AU11" s="9">
        <v>2</v>
      </c>
      <c r="AV11" s="44">
        <v>101</v>
      </c>
      <c r="AW11" s="10" t="s">
        <v>1</v>
      </c>
      <c r="AX11" s="15"/>
      <c r="AY11" s="80">
        <v>85</v>
      </c>
      <c r="AZ11" s="9">
        <v>4</v>
      </c>
      <c r="BA11" s="43">
        <v>47</v>
      </c>
      <c r="BB11" s="10" t="s">
        <v>1</v>
      </c>
      <c r="BC11" s="15"/>
      <c r="BD11" s="80">
        <v>80</v>
      </c>
      <c r="BE11" s="9">
        <v>2</v>
      </c>
      <c r="BF11" s="43">
        <v>140</v>
      </c>
      <c r="BG11" s="10" t="s">
        <v>1</v>
      </c>
    </row>
    <row r="12" spans="1:59" ht="15.6" x14ac:dyDescent="0.3">
      <c r="A12" s="24">
        <v>3</v>
      </c>
      <c r="B12" s="27" t="s">
        <v>48</v>
      </c>
      <c r="C12" s="27" t="s">
        <v>49</v>
      </c>
      <c r="D12" s="35" t="s">
        <v>33</v>
      </c>
      <c r="E12" s="25">
        <v>2009</v>
      </c>
      <c r="F12" s="31">
        <v>14.2</v>
      </c>
      <c r="G12" s="54">
        <v>10</v>
      </c>
      <c r="H12" s="6"/>
      <c r="I12" s="22">
        <f t="shared" si="0"/>
        <v>451.8</v>
      </c>
      <c r="J12" s="15"/>
      <c r="K12" s="11"/>
      <c r="L12" s="11"/>
      <c r="M12" s="11"/>
      <c r="N12" s="9"/>
      <c r="O12" s="44"/>
      <c r="P12" s="12"/>
      <c r="Q12" s="15"/>
      <c r="R12" s="80">
        <v>92</v>
      </c>
      <c r="S12" s="80">
        <v>80</v>
      </c>
      <c r="T12" s="11">
        <f>SUM(R12+S12)</f>
        <v>172</v>
      </c>
      <c r="U12" s="9">
        <v>3</v>
      </c>
      <c r="V12" s="44">
        <v>81</v>
      </c>
      <c r="W12" s="12" t="s">
        <v>1</v>
      </c>
      <c r="X12" s="15"/>
      <c r="Y12" s="80">
        <v>44</v>
      </c>
      <c r="Z12" s="9">
        <v>3</v>
      </c>
      <c r="AA12" s="43">
        <v>38.299999999999997</v>
      </c>
      <c r="AB12" s="10" t="s">
        <v>1</v>
      </c>
      <c r="AC12" s="13"/>
      <c r="AD12" s="11">
        <v>84</v>
      </c>
      <c r="AE12" s="11">
        <v>79</v>
      </c>
      <c r="AF12" s="11">
        <f t="shared" si="1"/>
        <v>163</v>
      </c>
      <c r="AG12" s="9">
        <v>4</v>
      </c>
      <c r="AH12" s="44">
        <v>68</v>
      </c>
      <c r="AI12" s="10" t="s">
        <v>1</v>
      </c>
      <c r="AJ12" s="13"/>
      <c r="AK12" s="11">
        <v>83</v>
      </c>
      <c r="AL12" s="11">
        <v>79</v>
      </c>
      <c r="AM12" s="11">
        <f t="shared" si="2"/>
        <v>162</v>
      </c>
      <c r="AN12" s="9">
        <v>3</v>
      </c>
      <c r="AO12" s="44">
        <v>74.5</v>
      </c>
      <c r="AP12" s="10" t="s">
        <v>1</v>
      </c>
      <c r="AQ12" s="13"/>
      <c r="AR12" s="11">
        <v>76</v>
      </c>
      <c r="AS12" s="11">
        <v>84</v>
      </c>
      <c r="AT12" s="11">
        <f t="shared" si="3"/>
        <v>160</v>
      </c>
      <c r="AU12" s="9">
        <v>3</v>
      </c>
      <c r="AV12" s="44">
        <v>81</v>
      </c>
      <c r="AW12" s="10" t="s">
        <v>1</v>
      </c>
      <c r="AX12" s="15"/>
      <c r="AY12" s="80">
        <v>85</v>
      </c>
      <c r="AZ12" s="9">
        <v>4</v>
      </c>
      <c r="BA12" s="43">
        <v>47</v>
      </c>
      <c r="BB12" s="10" t="s">
        <v>1</v>
      </c>
      <c r="BC12" s="15"/>
      <c r="BD12" s="80">
        <v>86</v>
      </c>
      <c r="BE12" s="9">
        <v>7</v>
      </c>
      <c r="BF12" s="43">
        <v>62</v>
      </c>
      <c r="BG12" s="10" t="s">
        <v>1</v>
      </c>
    </row>
    <row r="13" spans="1:59" ht="15.6" x14ac:dyDescent="0.3">
      <c r="A13" s="24">
        <v>3</v>
      </c>
      <c r="B13" s="27" t="s">
        <v>21</v>
      </c>
      <c r="C13" s="27" t="s">
        <v>22</v>
      </c>
      <c r="D13" s="35" t="s">
        <v>23</v>
      </c>
      <c r="E13" s="25">
        <v>2009</v>
      </c>
      <c r="F13" s="31">
        <v>17.100000000000001</v>
      </c>
      <c r="G13" s="54">
        <v>10.9</v>
      </c>
      <c r="H13" s="6"/>
      <c r="I13" s="22">
        <f t="shared" si="0"/>
        <v>416.5</v>
      </c>
      <c r="J13" s="15"/>
      <c r="K13" s="11"/>
      <c r="L13" s="11"/>
      <c r="M13" s="11"/>
      <c r="N13" s="9"/>
      <c r="O13" s="44"/>
      <c r="P13" s="12"/>
      <c r="Q13" s="15"/>
      <c r="R13" s="80">
        <v>87</v>
      </c>
      <c r="S13" s="80">
        <v>89</v>
      </c>
      <c r="T13" s="11">
        <f>SUM(R13+S13)</f>
        <v>176</v>
      </c>
      <c r="U13" s="9">
        <v>5</v>
      </c>
      <c r="V13" s="44">
        <v>57</v>
      </c>
      <c r="W13" s="12" t="s">
        <v>1</v>
      </c>
      <c r="X13" s="15"/>
      <c r="Y13" s="48">
        <v>45</v>
      </c>
      <c r="Z13" s="9">
        <v>4</v>
      </c>
      <c r="AA13" s="43">
        <v>24</v>
      </c>
      <c r="AB13" s="10" t="s">
        <v>1</v>
      </c>
      <c r="AC13" s="13"/>
      <c r="AD13" s="11">
        <v>77</v>
      </c>
      <c r="AE13" s="11">
        <v>81</v>
      </c>
      <c r="AF13" s="11">
        <f t="shared" si="1"/>
        <v>158</v>
      </c>
      <c r="AG13" s="9">
        <v>2</v>
      </c>
      <c r="AH13" s="44">
        <v>101</v>
      </c>
      <c r="AI13" s="10" t="s">
        <v>1</v>
      </c>
      <c r="AJ13" s="13"/>
      <c r="AK13" s="11">
        <v>83</v>
      </c>
      <c r="AL13" s="11">
        <v>79</v>
      </c>
      <c r="AM13" s="11">
        <f t="shared" si="2"/>
        <v>162</v>
      </c>
      <c r="AN13" s="9">
        <v>3</v>
      </c>
      <c r="AO13" s="44">
        <v>74.5</v>
      </c>
      <c r="AP13" s="10" t="s">
        <v>1</v>
      </c>
      <c r="AQ13" s="13"/>
      <c r="AR13" s="11">
        <v>87</v>
      </c>
      <c r="AS13" s="11">
        <v>97</v>
      </c>
      <c r="AT13" s="11">
        <f t="shared" si="3"/>
        <v>184</v>
      </c>
      <c r="AU13" s="9">
        <v>10</v>
      </c>
      <c r="AV13" s="44">
        <v>24</v>
      </c>
      <c r="AW13" s="10" t="s">
        <v>1</v>
      </c>
      <c r="AX13" s="15"/>
      <c r="AY13" s="48">
        <v>86</v>
      </c>
      <c r="AZ13" s="9">
        <v>6</v>
      </c>
      <c r="BA13" s="43">
        <v>33</v>
      </c>
      <c r="BB13" s="10" t="s">
        <v>1</v>
      </c>
      <c r="BC13" s="15"/>
      <c r="BD13" s="80">
        <v>82</v>
      </c>
      <c r="BE13" s="9">
        <v>3</v>
      </c>
      <c r="BF13" s="43">
        <v>103</v>
      </c>
      <c r="BG13" s="10" t="s">
        <v>1</v>
      </c>
    </row>
    <row r="14" spans="1:59" ht="15.6" x14ac:dyDescent="0.3">
      <c r="A14" s="24">
        <v>5</v>
      </c>
      <c r="B14" s="27" t="s">
        <v>34</v>
      </c>
      <c r="C14" s="27" t="s">
        <v>35</v>
      </c>
      <c r="D14" s="38" t="s">
        <v>33</v>
      </c>
      <c r="E14" s="25">
        <v>2009</v>
      </c>
      <c r="F14" s="31">
        <v>13.9</v>
      </c>
      <c r="G14" s="54">
        <v>11.3</v>
      </c>
      <c r="H14" s="6"/>
      <c r="I14" s="22">
        <f t="shared" si="0"/>
        <v>351</v>
      </c>
      <c r="J14" s="15"/>
      <c r="K14" s="11"/>
      <c r="L14" s="11"/>
      <c r="M14" s="11"/>
      <c r="N14" s="9"/>
      <c r="O14" s="44"/>
      <c r="P14" s="12"/>
      <c r="Q14" s="15"/>
      <c r="R14" s="48">
        <v>85</v>
      </c>
      <c r="S14" s="48">
        <v>84</v>
      </c>
      <c r="T14" s="11">
        <f>SUM(R14+S14)</f>
        <v>169</v>
      </c>
      <c r="U14" s="9">
        <v>2</v>
      </c>
      <c r="V14" s="44">
        <v>101</v>
      </c>
      <c r="W14" s="12" t="s">
        <v>1</v>
      </c>
      <c r="X14" s="15"/>
      <c r="Y14" s="80"/>
      <c r="Z14" s="9"/>
      <c r="AA14" s="58"/>
      <c r="AB14" s="10"/>
      <c r="AC14" s="13"/>
      <c r="AD14" s="11">
        <v>83</v>
      </c>
      <c r="AE14" s="11">
        <v>78</v>
      </c>
      <c r="AF14" s="11">
        <f t="shared" si="1"/>
        <v>161</v>
      </c>
      <c r="AG14" s="9">
        <v>3</v>
      </c>
      <c r="AH14" s="44">
        <v>81</v>
      </c>
      <c r="AI14" s="10" t="s">
        <v>1</v>
      </c>
      <c r="AJ14" s="13"/>
      <c r="AK14" s="11">
        <v>84</v>
      </c>
      <c r="AL14" s="11">
        <v>80</v>
      </c>
      <c r="AM14" s="11">
        <f t="shared" si="2"/>
        <v>164</v>
      </c>
      <c r="AN14" s="9">
        <v>5</v>
      </c>
      <c r="AO14" s="44">
        <v>57</v>
      </c>
      <c r="AP14" s="10" t="s">
        <v>1</v>
      </c>
      <c r="AQ14" s="13"/>
      <c r="AR14" s="11">
        <v>88</v>
      </c>
      <c r="AS14" s="11">
        <v>84</v>
      </c>
      <c r="AT14" s="11">
        <f t="shared" si="3"/>
        <v>172</v>
      </c>
      <c r="AU14" s="9">
        <v>5</v>
      </c>
      <c r="AV14" s="44">
        <v>52</v>
      </c>
      <c r="AW14" s="10" t="s">
        <v>1</v>
      </c>
      <c r="AX14" s="15"/>
      <c r="AY14" s="80">
        <v>84</v>
      </c>
      <c r="AZ14" s="9">
        <v>3</v>
      </c>
      <c r="BA14" s="43">
        <v>60</v>
      </c>
      <c r="BB14" s="10" t="s">
        <v>1</v>
      </c>
      <c r="BC14" s="15"/>
      <c r="BD14" s="80"/>
      <c r="BE14" s="9"/>
      <c r="BF14" s="43"/>
      <c r="BG14" s="10"/>
    </row>
    <row r="15" spans="1:59" ht="15.6" x14ac:dyDescent="0.3">
      <c r="A15" s="24">
        <v>6</v>
      </c>
      <c r="B15" s="49" t="s">
        <v>100</v>
      </c>
      <c r="C15" s="49" t="s">
        <v>101</v>
      </c>
      <c r="D15" s="35" t="s">
        <v>36</v>
      </c>
      <c r="E15" s="50">
        <v>2009</v>
      </c>
      <c r="F15" s="54">
        <v>15.6</v>
      </c>
      <c r="G15" s="54">
        <v>12.4</v>
      </c>
      <c r="H15" s="6"/>
      <c r="I15" s="22">
        <f t="shared" si="0"/>
        <v>289.3</v>
      </c>
      <c r="J15" s="15"/>
      <c r="K15" s="3"/>
      <c r="L15" s="3"/>
      <c r="M15" s="11"/>
      <c r="N15" s="9"/>
      <c r="O15" s="44"/>
      <c r="P15" s="12"/>
      <c r="Q15" s="15"/>
      <c r="R15" s="48">
        <v>85</v>
      </c>
      <c r="S15" s="48">
        <v>88</v>
      </c>
      <c r="T15" s="11">
        <f>SUM(R15+S15)</f>
        <v>173</v>
      </c>
      <c r="U15" s="9">
        <v>4</v>
      </c>
      <c r="V15" s="44">
        <v>68</v>
      </c>
      <c r="W15" s="12" t="s">
        <v>1</v>
      </c>
      <c r="X15" s="15"/>
      <c r="Y15" s="48">
        <v>44</v>
      </c>
      <c r="Z15" s="9">
        <v>2</v>
      </c>
      <c r="AA15" s="43">
        <v>38.299999999999997</v>
      </c>
      <c r="AB15" s="10" t="s">
        <v>1</v>
      </c>
      <c r="AC15" s="13"/>
      <c r="AD15" s="11">
        <v>79</v>
      </c>
      <c r="AE15" s="11">
        <v>87</v>
      </c>
      <c r="AF15" s="11">
        <f t="shared" si="1"/>
        <v>166</v>
      </c>
      <c r="AG15" s="9">
        <v>5</v>
      </c>
      <c r="AH15" s="44">
        <v>57</v>
      </c>
      <c r="AI15" s="10" t="s">
        <v>1</v>
      </c>
      <c r="AJ15" s="13"/>
      <c r="AK15" s="11">
        <v>82</v>
      </c>
      <c r="AL15" s="11">
        <v>85</v>
      </c>
      <c r="AM15" s="11">
        <f t="shared" si="2"/>
        <v>167</v>
      </c>
      <c r="AN15" s="9">
        <v>6</v>
      </c>
      <c r="AO15" s="44">
        <v>47</v>
      </c>
      <c r="AP15" s="10" t="s">
        <v>1</v>
      </c>
      <c r="AQ15" s="13"/>
      <c r="AR15" s="11">
        <v>91</v>
      </c>
      <c r="AS15" s="11">
        <v>91</v>
      </c>
      <c r="AT15" s="11">
        <f t="shared" si="3"/>
        <v>182</v>
      </c>
      <c r="AU15" s="9">
        <v>9</v>
      </c>
      <c r="AV15" s="44">
        <v>27</v>
      </c>
      <c r="AW15" s="10" t="s">
        <v>1</v>
      </c>
      <c r="AX15" s="15"/>
      <c r="AY15" s="48"/>
      <c r="AZ15" s="9"/>
      <c r="BA15" s="43"/>
      <c r="BB15" s="10"/>
      <c r="BC15" s="15"/>
      <c r="BD15" s="80">
        <v>89</v>
      </c>
      <c r="BE15" s="9">
        <v>8</v>
      </c>
      <c r="BF15" s="43">
        <v>52</v>
      </c>
      <c r="BG15" s="10" t="s">
        <v>1</v>
      </c>
    </row>
    <row r="16" spans="1:59" ht="15.6" x14ac:dyDescent="0.3">
      <c r="A16" s="24">
        <v>7</v>
      </c>
      <c r="B16" s="27" t="s">
        <v>78</v>
      </c>
      <c r="C16" s="27" t="s">
        <v>79</v>
      </c>
      <c r="D16" s="33" t="s">
        <v>80</v>
      </c>
      <c r="E16" s="34">
        <v>2010</v>
      </c>
      <c r="F16" s="31">
        <v>26.1</v>
      </c>
      <c r="G16" s="32">
        <v>14.5</v>
      </c>
      <c r="H16" s="6"/>
      <c r="I16" s="22">
        <f t="shared" si="0"/>
        <v>274</v>
      </c>
      <c r="J16" s="15"/>
      <c r="K16" s="11">
        <v>88</v>
      </c>
      <c r="L16" s="11">
        <v>84</v>
      </c>
      <c r="M16" s="11">
        <f>SUM(K16:L16)</f>
        <v>172</v>
      </c>
      <c r="N16" s="9">
        <v>1</v>
      </c>
      <c r="O16" s="44">
        <v>135</v>
      </c>
      <c r="P16" s="12" t="s">
        <v>1</v>
      </c>
      <c r="Q16" s="15"/>
      <c r="R16" s="80"/>
      <c r="S16" s="80"/>
      <c r="T16" s="11"/>
      <c r="U16" s="9"/>
      <c r="V16" s="44"/>
      <c r="W16" s="12"/>
      <c r="X16" s="15"/>
      <c r="Y16" s="80">
        <v>45</v>
      </c>
      <c r="Z16" s="9">
        <v>5</v>
      </c>
      <c r="AA16" s="43">
        <v>24</v>
      </c>
      <c r="AB16" s="10" t="s">
        <v>1</v>
      </c>
      <c r="AC16" s="13"/>
      <c r="AD16" s="11">
        <v>91</v>
      </c>
      <c r="AE16" s="11">
        <v>85</v>
      </c>
      <c r="AF16" s="11">
        <f t="shared" si="1"/>
        <v>176</v>
      </c>
      <c r="AG16" s="9">
        <v>9</v>
      </c>
      <c r="AH16" s="44">
        <v>27</v>
      </c>
      <c r="AI16" s="10" t="s">
        <v>1</v>
      </c>
      <c r="AJ16" s="13"/>
      <c r="AK16" s="11"/>
      <c r="AL16" s="11"/>
      <c r="AM16" s="11"/>
      <c r="AN16" s="9"/>
      <c r="AO16" s="44"/>
      <c r="AP16" s="10"/>
      <c r="AQ16" s="13"/>
      <c r="AR16" s="11">
        <v>85</v>
      </c>
      <c r="AS16" s="11">
        <v>87</v>
      </c>
      <c r="AT16" s="11">
        <f t="shared" si="3"/>
        <v>172</v>
      </c>
      <c r="AU16" s="9">
        <v>5</v>
      </c>
      <c r="AV16" s="44">
        <v>52</v>
      </c>
      <c r="AW16" s="10" t="s">
        <v>1</v>
      </c>
      <c r="AX16" s="15"/>
      <c r="AY16" s="80"/>
      <c r="AZ16" s="9"/>
      <c r="BA16" s="43"/>
      <c r="BB16" s="10"/>
      <c r="BC16" s="15"/>
      <c r="BD16" s="80">
        <v>91</v>
      </c>
      <c r="BE16" s="9">
        <v>10</v>
      </c>
      <c r="BF16" s="43">
        <v>36</v>
      </c>
      <c r="BG16" s="10" t="s">
        <v>1</v>
      </c>
    </row>
    <row r="17" spans="1:59" ht="15.6" x14ac:dyDescent="0.3">
      <c r="A17" s="24">
        <v>8</v>
      </c>
      <c r="B17" s="49" t="s">
        <v>50</v>
      </c>
      <c r="C17" s="27" t="s">
        <v>51</v>
      </c>
      <c r="D17" s="38" t="s">
        <v>102</v>
      </c>
      <c r="E17" s="25">
        <v>2009</v>
      </c>
      <c r="F17" s="31">
        <v>13.8</v>
      </c>
      <c r="G17" s="54">
        <v>12</v>
      </c>
      <c r="H17" s="6"/>
      <c r="I17" s="22">
        <f t="shared" si="0"/>
        <v>268.3</v>
      </c>
      <c r="J17" s="15"/>
      <c r="K17" s="11"/>
      <c r="L17" s="11"/>
      <c r="M17" s="11"/>
      <c r="N17" s="9"/>
      <c r="O17" s="44"/>
      <c r="P17" s="12"/>
      <c r="Q17" s="15"/>
      <c r="R17" s="48">
        <v>93</v>
      </c>
      <c r="S17" s="48">
        <v>87</v>
      </c>
      <c r="T17" s="11">
        <f>SUM(R17+S17)</f>
        <v>180</v>
      </c>
      <c r="U17" s="9">
        <v>7</v>
      </c>
      <c r="V17" s="44">
        <v>41</v>
      </c>
      <c r="W17" s="12" t="s">
        <v>1</v>
      </c>
      <c r="X17" s="15"/>
      <c r="Y17" s="48">
        <v>44</v>
      </c>
      <c r="Z17" s="9">
        <v>1</v>
      </c>
      <c r="AA17" s="43">
        <v>38.299999999999997</v>
      </c>
      <c r="AB17" s="10" t="s">
        <v>1</v>
      </c>
      <c r="AC17" s="13"/>
      <c r="AD17" s="11">
        <v>85</v>
      </c>
      <c r="AE17" s="11">
        <v>83</v>
      </c>
      <c r="AF17" s="11">
        <f t="shared" si="1"/>
        <v>168</v>
      </c>
      <c r="AG17" s="9">
        <v>6</v>
      </c>
      <c r="AH17" s="44">
        <v>47</v>
      </c>
      <c r="AI17" s="10" t="s">
        <v>1</v>
      </c>
      <c r="AJ17" s="13"/>
      <c r="AK17" s="11">
        <v>78</v>
      </c>
      <c r="AL17" s="11">
        <v>83</v>
      </c>
      <c r="AM17" s="11">
        <f>SUM(AK17:AL17)</f>
        <v>161</v>
      </c>
      <c r="AN17" s="9">
        <v>2</v>
      </c>
      <c r="AO17" s="44">
        <v>101</v>
      </c>
      <c r="AP17" s="10" t="s">
        <v>1</v>
      </c>
      <c r="AQ17" s="13"/>
      <c r="AR17" s="11">
        <v>84</v>
      </c>
      <c r="AS17" s="11">
        <v>92</v>
      </c>
      <c r="AT17" s="11">
        <f t="shared" si="3"/>
        <v>176</v>
      </c>
      <c r="AU17" s="9">
        <v>7</v>
      </c>
      <c r="AV17" s="44">
        <v>41</v>
      </c>
      <c r="AW17" s="10" t="s">
        <v>1</v>
      </c>
      <c r="AX17" s="15"/>
      <c r="AY17" s="48"/>
      <c r="AZ17" s="9"/>
      <c r="BA17" s="43"/>
      <c r="BB17" s="10"/>
      <c r="BC17" s="15"/>
      <c r="BD17" s="80"/>
      <c r="BE17" s="9"/>
      <c r="BF17" s="43"/>
      <c r="BG17" s="10"/>
    </row>
    <row r="18" spans="1:59" ht="15.6" x14ac:dyDescent="0.3">
      <c r="A18" s="24">
        <v>9</v>
      </c>
      <c r="B18" s="27" t="s">
        <v>62</v>
      </c>
      <c r="C18" s="27" t="s">
        <v>40</v>
      </c>
      <c r="D18" s="35" t="s">
        <v>36</v>
      </c>
      <c r="E18" s="25">
        <v>2009</v>
      </c>
      <c r="F18" s="31">
        <v>16.7</v>
      </c>
      <c r="G18" s="54">
        <v>15.1</v>
      </c>
      <c r="H18" s="6"/>
      <c r="I18" s="22">
        <f t="shared" si="0"/>
        <v>245.2</v>
      </c>
      <c r="J18" s="15"/>
      <c r="K18" s="11"/>
      <c r="L18" s="11"/>
      <c r="M18" s="11"/>
      <c r="N18" s="9"/>
      <c r="O18" s="44"/>
      <c r="P18" s="12"/>
      <c r="Q18" s="15"/>
      <c r="R18" s="80">
        <v>87</v>
      </c>
      <c r="S18" s="80">
        <v>92</v>
      </c>
      <c r="T18" s="11">
        <f>SUM(R18+S18)</f>
        <v>179</v>
      </c>
      <c r="U18" s="9">
        <v>6</v>
      </c>
      <c r="V18" s="44">
        <v>47</v>
      </c>
      <c r="W18" s="12" t="s">
        <v>1</v>
      </c>
      <c r="X18" s="15"/>
      <c r="Y18" s="80">
        <v>47</v>
      </c>
      <c r="Z18" s="9">
        <v>8</v>
      </c>
      <c r="AA18" s="43">
        <v>15.7</v>
      </c>
      <c r="AB18" s="10" t="s">
        <v>1</v>
      </c>
      <c r="AC18" s="13"/>
      <c r="AD18" s="11">
        <v>93</v>
      </c>
      <c r="AE18" s="11">
        <v>92</v>
      </c>
      <c r="AF18" s="11">
        <f t="shared" si="1"/>
        <v>185</v>
      </c>
      <c r="AG18" s="9">
        <v>12</v>
      </c>
      <c r="AH18" s="44">
        <v>19</v>
      </c>
      <c r="AI18" s="10" t="s">
        <v>1</v>
      </c>
      <c r="AJ18" s="13"/>
      <c r="AK18" s="11">
        <v>86</v>
      </c>
      <c r="AL18" s="11">
        <v>87</v>
      </c>
      <c r="AM18" s="11">
        <f>SUM(AK18:AL18)</f>
        <v>173</v>
      </c>
      <c r="AN18" s="9">
        <v>7</v>
      </c>
      <c r="AO18" s="44">
        <v>41</v>
      </c>
      <c r="AP18" s="10" t="s">
        <v>1</v>
      </c>
      <c r="AQ18" s="13"/>
      <c r="AR18" s="11">
        <v>95</v>
      </c>
      <c r="AS18" s="11">
        <v>91</v>
      </c>
      <c r="AT18" s="11">
        <f t="shared" si="3"/>
        <v>186</v>
      </c>
      <c r="AU18" s="9">
        <v>11</v>
      </c>
      <c r="AV18" s="44">
        <v>19.5</v>
      </c>
      <c r="AW18" s="10" t="s">
        <v>1</v>
      </c>
      <c r="AX18" s="15"/>
      <c r="AY18" s="80">
        <v>86</v>
      </c>
      <c r="AZ18" s="9">
        <v>6</v>
      </c>
      <c r="BA18" s="43">
        <v>33</v>
      </c>
      <c r="BB18" s="10" t="s">
        <v>1</v>
      </c>
      <c r="BC18" s="15"/>
      <c r="BD18" s="80">
        <v>84</v>
      </c>
      <c r="BE18" s="9">
        <v>6</v>
      </c>
      <c r="BF18" s="43">
        <v>70</v>
      </c>
      <c r="BG18" s="10" t="s">
        <v>1</v>
      </c>
    </row>
    <row r="19" spans="1:59" ht="15.6" x14ac:dyDescent="0.3">
      <c r="A19" s="24">
        <v>10</v>
      </c>
      <c r="B19" s="36" t="s">
        <v>153</v>
      </c>
      <c r="C19" s="49" t="s">
        <v>154</v>
      </c>
      <c r="D19" s="38" t="s">
        <v>155</v>
      </c>
      <c r="E19" s="39">
        <v>2010</v>
      </c>
      <c r="F19" s="54">
        <v>13.5</v>
      </c>
      <c r="G19" s="54">
        <v>13</v>
      </c>
      <c r="H19" s="6"/>
      <c r="I19" s="22">
        <f t="shared" si="0"/>
        <v>237</v>
      </c>
      <c r="J19" s="15"/>
      <c r="K19" s="3"/>
      <c r="L19" s="3"/>
      <c r="M19" s="11"/>
      <c r="N19" s="9"/>
      <c r="O19" s="68"/>
      <c r="P19" s="12"/>
      <c r="Q19" s="15"/>
      <c r="R19" s="48"/>
      <c r="S19" s="48"/>
      <c r="T19" s="11"/>
      <c r="U19" s="9"/>
      <c r="V19" s="44"/>
      <c r="W19" s="12"/>
      <c r="X19" s="15"/>
      <c r="Y19" s="48"/>
      <c r="Z19" s="9"/>
      <c r="AA19" s="21"/>
      <c r="AB19" s="10"/>
      <c r="AC19" s="13"/>
      <c r="AD19" s="11"/>
      <c r="AE19" s="11"/>
      <c r="AF19" s="11"/>
      <c r="AG19" s="9"/>
      <c r="AH19" s="44"/>
      <c r="AI19" s="10"/>
      <c r="AJ19" s="13"/>
      <c r="AK19" s="11"/>
      <c r="AL19" s="11"/>
      <c r="AM19" s="11"/>
      <c r="AN19" s="9"/>
      <c r="AO19" s="44"/>
      <c r="AP19" s="10"/>
      <c r="AQ19" s="13"/>
      <c r="AR19" s="11">
        <v>87</v>
      </c>
      <c r="AS19" s="11">
        <v>93</v>
      </c>
      <c r="AT19" s="11">
        <f t="shared" si="3"/>
        <v>180</v>
      </c>
      <c r="AU19" s="9">
        <v>8</v>
      </c>
      <c r="AV19" s="44">
        <v>34</v>
      </c>
      <c r="AW19" s="10" t="s">
        <v>1</v>
      </c>
      <c r="AX19" s="15"/>
      <c r="AY19" s="48">
        <v>77</v>
      </c>
      <c r="AZ19" s="9">
        <v>1</v>
      </c>
      <c r="BA19" s="43">
        <v>100</v>
      </c>
      <c r="BB19" s="10" t="s">
        <v>1</v>
      </c>
      <c r="BC19" s="15"/>
      <c r="BD19" s="80">
        <v>82</v>
      </c>
      <c r="BE19" s="9">
        <v>3</v>
      </c>
      <c r="BF19" s="43">
        <v>103</v>
      </c>
      <c r="BG19" s="10" t="s">
        <v>1</v>
      </c>
    </row>
    <row r="20" spans="1:59" ht="15.6" x14ac:dyDescent="0.3">
      <c r="A20" s="24">
        <v>11</v>
      </c>
      <c r="B20" s="27" t="s">
        <v>82</v>
      </c>
      <c r="C20" s="27" t="s">
        <v>85</v>
      </c>
      <c r="D20" s="33" t="s">
        <v>44</v>
      </c>
      <c r="E20" s="34">
        <v>2010</v>
      </c>
      <c r="F20" s="31">
        <v>30.4</v>
      </c>
      <c r="G20" s="32">
        <v>22.2</v>
      </c>
      <c r="H20" s="6"/>
      <c r="I20" s="22">
        <f t="shared" si="0"/>
        <v>191.5</v>
      </c>
      <c r="J20" s="15"/>
      <c r="K20" s="11">
        <v>95</v>
      </c>
      <c r="L20" s="11">
        <v>93</v>
      </c>
      <c r="M20" s="11">
        <f>SUM(K20:L20)</f>
        <v>188</v>
      </c>
      <c r="N20" s="9">
        <v>4</v>
      </c>
      <c r="O20" s="44">
        <v>62.5</v>
      </c>
      <c r="P20" s="12" t="s">
        <v>1</v>
      </c>
      <c r="Q20" s="15"/>
      <c r="R20" s="80"/>
      <c r="S20" s="80"/>
      <c r="T20" s="11"/>
      <c r="U20" s="9"/>
      <c r="V20" s="20"/>
      <c r="W20" s="10"/>
      <c r="X20" s="15"/>
      <c r="Y20" s="80">
        <v>50</v>
      </c>
      <c r="Z20" s="9">
        <v>10</v>
      </c>
      <c r="AA20" s="43">
        <v>8.5</v>
      </c>
      <c r="AB20" s="10" t="s">
        <v>1</v>
      </c>
      <c r="AC20" s="13"/>
      <c r="AD20" s="11">
        <v>98</v>
      </c>
      <c r="AE20" s="11">
        <v>98</v>
      </c>
      <c r="AF20" s="11">
        <f>SUM(AD20:AE20)</f>
        <v>196</v>
      </c>
      <c r="AG20" s="9">
        <v>13</v>
      </c>
      <c r="AH20" s="44">
        <v>17.5</v>
      </c>
      <c r="AI20" s="10" t="s">
        <v>1</v>
      </c>
      <c r="AJ20" s="13"/>
      <c r="AK20" s="11"/>
      <c r="AL20" s="11"/>
      <c r="AM20" s="11"/>
      <c r="AN20" s="9"/>
      <c r="AO20" s="44"/>
      <c r="AP20" s="10"/>
      <c r="AQ20" s="13"/>
      <c r="AR20" s="11"/>
      <c r="AS20" s="11"/>
      <c r="AT20" s="11"/>
      <c r="AU20" s="9"/>
      <c r="AV20" s="44"/>
      <c r="AW20" s="10"/>
      <c r="AX20" s="15"/>
      <c r="AY20" s="80"/>
      <c r="AZ20" s="9"/>
      <c r="BA20" s="43"/>
      <c r="BB20" s="10"/>
      <c r="BC20" s="15"/>
      <c r="BD20" s="80">
        <v>82</v>
      </c>
      <c r="BE20" s="9">
        <v>3</v>
      </c>
      <c r="BF20" s="43">
        <v>103</v>
      </c>
      <c r="BG20" s="10" t="s">
        <v>1</v>
      </c>
    </row>
    <row r="21" spans="1:59" ht="15.75" customHeight="1" x14ac:dyDescent="0.3">
      <c r="A21" s="24">
        <v>12</v>
      </c>
      <c r="B21" s="49" t="s">
        <v>103</v>
      </c>
      <c r="C21" s="49" t="s">
        <v>65</v>
      </c>
      <c r="D21" s="38" t="s">
        <v>104</v>
      </c>
      <c r="E21" s="39">
        <v>2010</v>
      </c>
      <c r="F21" s="54">
        <v>25.6</v>
      </c>
      <c r="G21" s="54">
        <v>20.3</v>
      </c>
      <c r="H21" s="6"/>
      <c r="I21" s="22">
        <f t="shared" si="0"/>
        <v>171.2</v>
      </c>
      <c r="J21" s="15"/>
      <c r="K21" s="3"/>
      <c r="L21" s="3"/>
      <c r="M21" s="11"/>
      <c r="N21" s="9"/>
      <c r="O21" s="44"/>
      <c r="P21" s="12"/>
      <c r="Q21" s="15"/>
      <c r="R21" s="80">
        <v>98</v>
      </c>
      <c r="S21" s="80">
        <v>87</v>
      </c>
      <c r="T21" s="11">
        <f>SUM(R21+S21)</f>
        <v>185</v>
      </c>
      <c r="U21" s="9">
        <v>8</v>
      </c>
      <c r="V21" s="44">
        <v>34</v>
      </c>
      <c r="W21" s="12" t="s">
        <v>1</v>
      </c>
      <c r="X21" s="15"/>
      <c r="Y21" s="80">
        <v>47</v>
      </c>
      <c r="Z21" s="9">
        <v>6</v>
      </c>
      <c r="AA21" s="43">
        <v>15.7</v>
      </c>
      <c r="AB21" s="10" t="s">
        <v>1</v>
      </c>
      <c r="AC21" s="13"/>
      <c r="AD21" s="11">
        <v>94</v>
      </c>
      <c r="AE21" s="11">
        <v>90</v>
      </c>
      <c r="AF21" s="11">
        <f>SUM(AD21:AE21)</f>
        <v>184</v>
      </c>
      <c r="AG21" s="9">
        <v>11</v>
      </c>
      <c r="AH21" s="44">
        <v>20</v>
      </c>
      <c r="AI21" s="10" t="s">
        <v>1</v>
      </c>
      <c r="AJ21" s="13"/>
      <c r="AK21" s="11">
        <v>97</v>
      </c>
      <c r="AL21" s="11">
        <v>91</v>
      </c>
      <c r="AM21" s="11">
        <f>SUM(AK21:AL21)</f>
        <v>188</v>
      </c>
      <c r="AN21" s="9">
        <v>10</v>
      </c>
      <c r="AO21" s="44">
        <v>24</v>
      </c>
      <c r="AP21" s="10" t="s">
        <v>1</v>
      </c>
      <c r="AQ21" s="13"/>
      <c r="AR21" s="11">
        <v>88</v>
      </c>
      <c r="AS21" s="11">
        <v>98</v>
      </c>
      <c r="AT21" s="11">
        <f>SUM(AR21:AS21)</f>
        <v>186</v>
      </c>
      <c r="AU21" s="9">
        <v>11</v>
      </c>
      <c r="AV21" s="44">
        <v>19.5</v>
      </c>
      <c r="AW21" s="10" t="s">
        <v>1</v>
      </c>
      <c r="AX21" s="15"/>
      <c r="AY21" s="80">
        <v>91</v>
      </c>
      <c r="AZ21" s="9">
        <v>10</v>
      </c>
      <c r="BA21" s="43">
        <v>18</v>
      </c>
      <c r="BB21" s="10" t="s">
        <v>1</v>
      </c>
      <c r="BC21" s="15"/>
      <c r="BD21" s="80">
        <v>90</v>
      </c>
      <c r="BE21" s="9">
        <v>9</v>
      </c>
      <c r="BF21" s="43">
        <v>40</v>
      </c>
      <c r="BG21" s="10" t="s">
        <v>1</v>
      </c>
    </row>
    <row r="22" spans="1:59" ht="15.75" customHeight="1" x14ac:dyDescent="0.3">
      <c r="A22" s="24">
        <v>13</v>
      </c>
      <c r="B22" s="27" t="s">
        <v>83</v>
      </c>
      <c r="C22" s="27" t="s">
        <v>84</v>
      </c>
      <c r="D22" s="33" t="s">
        <v>41</v>
      </c>
      <c r="E22" s="25">
        <v>2009</v>
      </c>
      <c r="F22" s="31">
        <v>24.4</v>
      </c>
      <c r="G22" s="32">
        <v>19.5</v>
      </c>
      <c r="H22" s="6"/>
      <c r="I22" s="22">
        <f t="shared" si="0"/>
        <v>150.69999999999999</v>
      </c>
      <c r="J22" s="15"/>
      <c r="K22" s="11">
        <v>92</v>
      </c>
      <c r="L22" s="11">
        <v>92</v>
      </c>
      <c r="M22" s="11">
        <f>SUM(K22:L22)</f>
        <v>184</v>
      </c>
      <c r="N22" s="9">
        <v>3</v>
      </c>
      <c r="O22" s="44">
        <v>81</v>
      </c>
      <c r="P22" s="12" t="s">
        <v>1</v>
      </c>
      <c r="Q22" s="15"/>
      <c r="R22" s="80"/>
      <c r="S22" s="80"/>
      <c r="T22" s="11"/>
      <c r="U22" s="9"/>
      <c r="V22" s="44"/>
      <c r="W22" s="12"/>
      <c r="X22" s="15"/>
      <c r="Y22" s="48">
        <v>47</v>
      </c>
      <c r="Z22" s="9">
        <v>7</v>
      </c>
      <c r="AA22" s="43">
        <v>15.7</v>
      </c>
      <c r="AB22" s="10" t="s">
        <v>1</v>
      </c>
      <c r="AC22" s="13"/>
      <c r="AD22" s="11">
        <v>92</v>
      </c>
      <c r="AE22" s="11">
        <v>91</v>
      </c>
      <c r="AF22" s="11">
        <f>SUM(AD22:AE22)</f>
        <v>183</v>
      </c>
      <c r="AG22" s="9">
        <v>10</v>
      </c>
      <c r="AH22" s="44">
        <v>24</v>
      </c>
      <c r="AI22" s="10" t="s">
        <v>1</v>
      </c>
      <c r="AJ22" s="13"/>
      <c r="AK22" s="11"/>
      <c r="AL22" s="11"/>
      <c r="AM22" s="11"/>
      <c r="AN22" s="9"/>
      <c r="AO22" s="44"/>
      <c r="AP22" s="10"/>
      <c r="AQ22" s="13"/>
      <c r="AR22" s="11"/>
      <c r="AS22" s="11"/>
      <c r="AT22" s="11"/>
      <c r="AU22" s="9"/>
      <c r="AV22" s="44"/>
      <c r="AW22" s="10"/>
      <c r="AX22" s="15"/>
      <c r="AY22" s="48"/>
      <c r="AZ22" s="9"/>
      <c r="BA22" s="43"/>
      <c r="BB22" s="10"/>
      <c r="BC22" s="15"/>
      <c r="BD22" s="80">
        <v>95</v>
      </c>
      <c r="BE22" s="9">
        <v>11</v>
      </c>
      <c r="BF22" s="43">
        <v>30</v>
      </c>
      <c r="BG22" s="10" t="s">
        <v>1</v>
      </c>
    </row>
    <row r="23" spans="1:59" ht="15.6" x14ac:dyDescent="0.3">
      <c r="A23" s="24">
        <v>14</v>
      </c>
      <c r="B23" s="27" t="s">
        <v>82</v>
      </c>
      <c r="C23" s="27" t="s">
        <v>52</v>
      </c>
      <c r="D23" s="37" t="s">
        <v>44</v>
      </c>
      <c r="E23" s="25">
        <v>2009</v>
      </c>
      <c r="F23" s="31">
        <v>29.9</v>
      </c>
      <c r="G23" s="32">
        <v>23.4</v>
      </c>
      <c r="H23" s="6"/>
      <c r="I23" s="22">
        <f t="shared" si="0"/>
        <v>148</v>
      </c>
      <c r="J23" s="15"/>
      <c r="K23" s="11">
        <v>92</v>
      </c>
      <c r="L23" s="11">
        <v>89</v>
      </c>
      <c r="M23" s="11">
        <f>SUM(K23:L23)</f>
        <v>181</v>
      </c>
      <c r="N23" s="9">
        <v>2</v>
      </c>
      <c r="O23" s="44">
        <v>101</v>
      </c>
      <c r="P23" s="12" t="s">
        <v>1</v>
      </c>
      <c r="Q23" s="15"/>
      <c r="R23" s="80"/>
      <c r="S23" s="80"/>
      <c r="T23" s="11"/>
      <c r="U23" s="9"/>
      <c r="V23" s="44"/>
      <c r="W23" s="12"/>
      <c r="X23" s="15"/>
      <c r="Y23" s="80">
        <v>48</v>
      </c>
      <c r="Z23" s="9">
        <v>9</v>
      </c>
      <c r="AA23" s="43">
        <v>10</v>
      </c>
      <c r="AB23" s="10" t="s">
        <v>1</v>
      </c>
      <c r="AC23" s="13"/>
      <c r="AD23" s="11">
        <v>113</v>
      </c>
      <c r="AE23" s="11">
        <v>101</v>
      </c>
      <c r="AF23" s="11">
        <f>SUM(AD23:AE23)</f>
        <v>214</v>
      </c>
      <c r="AG23" s="9">
        <v>16</v>
      </c>
      <c r="AH23" s="44">
        <v>15</v>
      </c>
      <c r="AI23" s="10" t="s">
        <v>1</v>
      </c>
      <c r="AJ23" s="13"/>
      <c r="AK23" s="11"/>
      <c r="AL23" s="11"/>
      <c r="AM23" s="11"/>
      <c r="AN23" s="9"/>
      <c r="AO23" s="44"/>
      <c r="AP23" s="10"/>
      <c r="AQ23" s="13"/>
      <c r="AR23" s="11"/>
      <c r="AS23" s="11"/>
      <c r="AT23" s="11"/>
      <c r="AU23" s="9"/>
      <c r="AV23" s="44"/>
      <c r="AW23" s="10"/>
      <c r="AX23" s="15"/>
      <c r="AY23" s="80"/>
      <c r="AZ23" s="9"/>
      <c r="BA23" s="43"/>
      <c r="BB23" s="10"/>
      <c r="BC23" s="15"/>
      <c r="BD23" s="80">
        <v>105</v>
      </c>
      <c r="BE23" s="9">
        <v>15</v>
      </c>
      <c r="BF23" s="43">
        <v>22</v>
      </c>
      <c r="BG23" s="10" t="s">
        <v>1</v>
      </c>
    </row>
    <row r="24" spans="1:59" ht="15.6" x14ac:dyDescent="0.3">
      <c r="A24" s="24">
        <v>15</v>
      </c>
      <c r="B24" s="36" t="s">
        <v>151</v>
      </c>
      <c r="C24" s="49" t="s">
        <v>152</v>
      </c>
      <c r="D24" s="37" t="s">
        <v>133</v>
      </c>
      <c r="E24" s="50">
        <v>2009</v>
      </c>
      <c r="F24" s="54">
        <v>8.4</v>
      </c>
      <c r="G24" s="54"/>
      <c r="H24" s="6"/>
      <c r="I24" s="22">
        <f t="shared" si="0"/>
        <v>135</v>
      </c>
      <c r="J24" s="15"/>
      <c r="K24" s="3"/>
      <c r="L24" s="3"/>
      <c r="M24" s="11"/>
      <c r="N24" s="9"/>
      <c r="O24" s="68"/>
      <c r="P24" s="12"/>
      <c r="Q24" s="15"/>
      <c r="R24" s="48"/>
      <c r="S24" s="48"/>
      <c r="T24" s="11"/>
      <c r="U24" s="9"/>
      <c r="V24" s="44"/>
      <c r="W24" s="12"/>
      <c r="X24" s="15"/>
      <c r="Y24" s="48"/>
      <c r="Z24" s="9"/>
      <c r="AA24" s="21"/>
      <c r="AB24" s="10"/>
      <c r="AC24" s="13"/>
      <c r="AD24" s="11"/>
      <c r="AE24" s="11"/>
      <c r="AF24" s="11"/>
      <c r="AG24" s="9"/>
      <c r="AH24" s="44"/>
      <c r="AI24" s="10"/>
      <c r="AJ24" s="13"/>
      <c r="AK24" s="11"/>
      <c r="AL24" s="11"/>
      <c r="AM24" s="11"/>
      <c r="AN24" s="9"/>
      <c r="AO24" s="44"/>
      <c r="AP24" s="10"/>
      <c r="AQ24" s="13"/>
      <c r="AR24" s="11">
        <v>79</v>
      </c>
      <c r="AS24" s="11">
        <v>77</v>
      </c>
      <c r="AT24" s="11">
        <f>SUM(AR24:AS24)</f>
        <v>156</v>
      </c>
      <c r="AU24" s="9">
        <v>1</v>
      </c>
      <c r="AV24" s="44">
        <v>135</v>
      </c>
      <c r="AW24" s="10" t="s">
        <v>1</v>
      </c>
      <c r="AX24" s="15"/>
      <c r="AY24" s="48"/>
      <c r="AZ24" s="9"/>
      <c r="BA24" s="21"/>
      <c r="BB24" s="10"/>
      <c r="BC24" s="15"/>
      <c r="BD24" s="80"/>
      <c r="BE24" s="9"/>
      <c r="BF24" s="43"/>
      <c r="BG24" s="10"/>
    </row>
    <row r="25" spans="1:59" ht="15.75" customHeight="1" x14ac:dyDescent="0.3">
      <c r="A25" s="24">
        <v>16</v>
      </c>
      <c r="B25" s="36" t="s">
        <v>29</v>
      </c>
      <c r="C25" s="36" t="s">
        <v>30</v>
      </c>
      <c r="D25" s="37" t="s">
        <v>28</v>
      </c>
      <c r="E25" s="39">
        <v>2010</v>
      </c>
      <c r="F25" s="32">
        <v>29.2</v>
      </c>
      <c r="G25" s="32">
        <v>24.7</v>
      </c>
      <c r="H25" s="6"/>
      <c r="I25" s="22">
        <f t="shared" si="0"/>
        <v>95</v>
      </c>
      <c r="J25" s="15"/>
      <c r="K25" s="63">
        <v>93</v>
      </c>
      <c r="L25" s="63">
        <v>95</v>
      </c>
      <c r="M25" s="11">
        <f>SUM(K25:L25)</f>
        <v>188</v>
      </c>
      <c r="N25" s="9">
        <v>4</v>
      </c>
      <c r="O25" s="44">
        <v>62.5</v>
      </c>
      <c r="P25" s="12" t="s">
        <v>1</v>
      </c>
      <c r="Q25" s="15"/>
      <c r="R25" s="48"/>
      <c r="S25" s="48"/>
      <c r="T25" s="11"/>
      <c r="U25" s="9"/>
      <c r="V25" s="44"/>
      <c r="W25" s="12"/>
      <c r="X25" s="15"/>
      <c r="Y25" s="80">
        <v>50</v>
      </c>
      <c r="Z25" s="9">
        <v>11</v>
      </c>
      <c r="AA25" s="43">
        <v>8.5</v>
      </c>
      <c r="AB25" s="12" t="s">
        <v>1</v>
      </c>
      <c r="AC25" s="13"/>
      <c r="AD25" s="3"/>
      <c r="AE25" s="3"/>
      <c r="AF25" s="11"/>
      <c r="AG25" s="9"/>
      <c r="AH25" s="44"/>
      <c r="AI25" s="10"/>
      <c r="AJ25" s="13"/>
      <c r="AK25" s="3"/>
      <c r="AL25" s="3"/>
      <c r="AM25" s="11"/>
      <c r="AN25" s="9"/>
      <c r="AO25" s="44"/>
      <c r="AP25" s="10"/>
      <c r="AQ25" s="13"/>
      <c r="AR25" s="3"/>
      <c r="AS25" s="3"/>
      <c r="AT25" s="11"/>
      <c r="AU25" s="9"/>
      <c r="AV25" s="44"/>
      <c r="AW25" s="10"/>
      <c r="AX25" s="15"/>
      <c r="AY25" s="80"/>
      <c r="AZ25" s="9"/>
      <c r="BA25" s="43"/>
      <c r="BB25" s="10"/>
      <c r="BC25" s="15"/>
      <c r="BD25" s="80">
        <v>100</v>
      </c>
      <c r="BE25" s="9">
        <v>14</v>
      </c>
      <c r="BF25" s="43">
        <v>24</v>
      </c>
      <c r="BG25" s="10" t="s">
        <v>1</v>
      </c>
    </row>
    <row r="26" spans="1:59" ht="15.6" x14ac:dyDescent="0.3">
      <c r="A26" s="24">
        <v>17</v>
      </c>
      <c r="B26" s="27" t="s">
        <v>86</v>
      </c>
      <c r="C26" s="27" t="s">
        <v>55</v>
      </c>
      <c r="D26" s="33" t="s">
        <v>176</v>
      </c>
      <c r="E26" s="25">
        <v>2009</v>
      </c>
      <c r="F26" s="31">
        <v>32.4</v>
      </c>
      <c r="G26" s="32">
        <v>23.4</v>
      </c>
      <c r="H26" s="6"/>
      <c r="I26" s="22">
        <f t="shared" si="0"/>
        <v>79</v>
      </c>
      <c r="J26" s="15"/>
      <c r="K26" s="11">
        <v>100</v>
      </c>
      <c r="L26" s="11">
        <v>96</v>
      </c>
      <c r="M26" s="11">
        <f>SUM(K26:L26)</f>
        <v>196</v>
      </c>
      <c r="N26" s="9">
        <v>6</v>
      </c>
      <c r="O26" s="44">
        <v>47</v>
      </c>
      <c r="P26" s="12" t="s">
        <v>1</v>
      </c>
      <c r="Q26" s="15"/>
      <c r="R26" s="80"/>
      <c r="S26" s="80"/>
      <c r="T26" s="11"/>
      <c r="U26" s="9"/>
      <c r="V26" s="44"/>
      <c r="W26" s="12"/>
      <c r="X26" s="15"/>
      <c r="Y26" s="80">
        <v>58</v>
      </c>
      <c r="Z26" s="9">
        <v>14</v>
      </c>
      <c r="AA26" s="43">
        <v>5</v>
      </c>
      <c r="AB26" s="12" t="s">
        <v>1</v>
      </c>
      <c r="AC26" s="13"/>
      <c r="AD26" s="11"/>
      <c r="AE26" s="11"/>
      <c r="AF26" s="11"/>
      <c r="AG26" s="9"/>
      <c r="AH26" s="44"/>
      <c r="AI26" s="10"/>
      <c r="AJ26" s="13"/>
      <c r="AK26" s="11"/>
      <c r="AL26" s="11"/>
      <c r="AM26" s="11"/>
      <c r="AN26" s="9"/>
      <c r="AO26" s="44"/>
      <c r="AP26" s="10"/>
      <c r="AQ26" s="13"/>
      <c r="AR26" s="11"/>
      <c r="AS26" s="11"/>
      <c r="AT26" s="11"/>
      <c r="AU26" s="9"/>
      <c r="AV26" s="44"/>
      <c r="AW26" s="10"/>
      <c r="AX26" s="15"/>
      <c r="AY26" s="80"/>
      <c r="AZ26" s="9"/>
      <c r="BA26" s="43"/>
      <c r="BB26" s="10"/>
      <c r="BC26" s="15"/>
      <c r="BD26" s="80">
        <v>97</v>
      </c>
      <c r="BE26" s="9">
        <v>12</v>
      </c>
      <c r="BF26" s="43">
        <v>27</v>
      </c>
      <c r="BG26" s="10" t="s">
        <v>1</v>
      </c>
    </row>
    <row r="27" spans="1:59" ht="15.6" x14ac:dyDescent="0.3">
      <c r="A27" s="24">
        <v>18</v>
      </c>
      <c r="B27" s="27" t="s">
        <v>141</v>
      </c>
      <c r="C27" s="27" t="s">
        <v>142</v>
      </c>
      <c r="D27" s="35" t="s">
        <v>107</v>
      </c>
      <c r="E27" s="34">
        <v>2010</v>
      </c>
      <c r="F27" s="31">
        <v>25.3</v>
      </c>
      <c r="G27" s="54">
        <v>20.6</v>
      </c>
      <c r="H27" s="6"/>
      <c r="I27" s="22">
        <f t="shared" si="0"/>
        <v>77</v>
      </c>
      <c r="J27" s="15"/>
      <c r="K27" s="11"/>
      <c r="L27" s="11"/>
      <c r="M27" s="11"/>
      <c r="N27" s="9"/>
      <c r="O27" s="44"/>
      <c r="P27" s="12"/>
      <c r="Q27" s="15"/>
      <c r="R27" s="80"/>
      <c r="S27" s="80"/>
      <c r="T27" s="11"/>
      <c r="U27" s="9"/>
      <c r="V27" s="44"/>
      <c r="W27" s="12"/>
      <c r="X27" s="15"/>
      <c r="Y27" s="80"/>
      <c r="Z27" s="9"/>
      <c r="AA27" s="58"/>
      <c r="AB27" s="12"/>
      <c r="AC27" s="13"/>
      <c r="AD27" s="11">
        <v>100</v>
      </c>
      <c r="AE27" s="11">
        <v>96</v>
      </c>
      <c r="AF27" s="11">
        <f>SUM(AD27:AE27)</f>
        <v>196</v>
      </c>
      <c r="AG27" s="9">
        <v>14</v>
      </c>
      <c r="AH27" s="44">
        <v>17.5</v>
      </c>
      <c r="AI27" s="10" t="s">
        <v>1</v>
      </c>
      <c r="AJ27" s="13"/>
      <c r="AK27" s="11">
        <v>89</v>
      </c>
      <c r="AL27" s="11">
        <v>88</v>
      </c>
      <c r="AM27" s="11">
        <f>SUM(AK27:AL27)</f>
        <v>177</v>
      </c>
      <c r="AN27" s="9">
        <v>9</v>
      </c>
      <c r="AO27" s="44">
        <v>27</v>
      </c>
      <c r="AP27" s="10" t="s">
        <v>1</v>
      </c>
      <c r="AQ27" s="13"/>
      <c r="AR27" s="11">
        <v>89</v>
      </c>
      <c r="AS27" s="11">
        <v>106</v>
      </c>
      <c r="AT27" s="11">
        <f>SUM(AR27:AS27)</f>
        <v>195</v>
      </c>
      <c r="AU27" s="9">
        <v>13</v>
      </c>
      <c r="AV27" s="44">
        <v>18</v>
      </c>
      <c r="AW27" s="10" t="s">
        <v>1</v>
      </c>
      <c r="AX27" s="15"/>
      <c r="AY27" s="80">
        <v>105</v>
      </c>
      <c r="AZ27" s="9">
        <v>11</v>
      </c>
      <c r="BA27" s="43">
        <v>14.5</v>
      </c>
      <c r="BB27" s="10" t="s">
        <v>1</v>
      </c>
      <c r="BC27" s="15"/>
      <c r="BD27" s="80"/>
      <c r="BE27" s="9"/>
      <c r="BF27" s="43"/>
      <c r="BG27" s="10"/>
    </row>
    <row r="28" spans="1:59" ht="15.6" x14ac:dyDescent="0.3">
      <c r="A28" s="24">
        <v>19</v>
      </c>
      <c r="B28" s="36" t="s">
        <v>88</v>
      </c>
      <c r="C28" s="36" t="s">
        <v>89</v>
      </c>
      <c r="D28" s="37" t="s">
        <v>90</v>
      </c>
      <c r="E28" s="39">
        <v>2010</v>
      </c>
      <c r="F28" s="32">
        <v>39</v>
      </c>
      <c r="G28" s="46">
        <v>25.4</v>
      </c>
      <c r="H28" s="6"/>
      <c r="I28" s="22">
        <f t="shared" si="0"/>
        <v>61</v>
      </c>
      <c r="J28" s="15"/>
      <c r="K28" s="63">
        <v>98</v>
      </c>
      <c r="L28" s="63">
        <v>101</v>
      </c>
      <c r="M28" s="11">
        <f>SUM(K28:L28)</f>
        <v>199</v>
      </c>
      <c r="N28" s="9">
        <v>7</v>
      </c>
      <c r="O28" s="44">
        <v>41</v>
      </c>
      <c r="P28" s="12" t="s">
        <v>1</v>
      </c>
      <c r="Q28" s="15"/>
      <c r="R28" s="48"/>
      <c r="S28" s="48"/>
      <c r="T28" s="11"/>
      <c r="U28" s="9"/>
      <c r="V28" s="52"/>
      <c r="W28" s="12"/>
      <c r="X28" s="15"/>
      <c r="Y28" s="80">
        <v>55</v>
      </c>
      <c r="Z28" s="9">
        <v>13</v>
      </c>
      <c r="AA28" s="43">
        <v>6</v>
      </c>
      <c r="AB28" s="12" t="s">
        <v>1</v>
      </c>
      <c r="AC28" s="13"/>
      <c r="AD28" s="11">
        <v>118</v>
      </c>
      <c r="AE28" s="11">
        <v>116</v>
      </c>
      <c r="AF28" s="11">
        <f>SUM(AD28:AE28)</f>
        <v>234</v>
      </c>
      <c r="AG28" s="9">
        <v>17</v>
      </c>
      <c r="AH28" s="44">
        <v>14</v>
      </c>
      <c r="AI28" s="10" t="s">
        <v>1</v>
      </c>
      <c r="AJ28" s="13"/>
      <c r="AK28" s="11"/>
      <c r="AL28" s="11"/>
      <c r="AM28" s="11"/>
      <c r="AN28" s="9"/>
      <c r="AO28" s="44"/>
      <c r="AP28" s="10"/>
      <c r="AQ28" s="13"/>
      <c r="AR28" s="11"/>
      <c r="AS28" s="11"/>
      <c r="AT28" s="11"/>
      <c r="AU28" s="9"/>
      <c r="AV28" s="44"/>
      <c r="AW28" s="10"/>
      <c r="AX28" s="15"/>
      <c r="AY28" s="80"/>
      <c r="AZ28" s="9"/>
      <c r="BA28" s="43"/>
      <c r="BB28" s="10"/>
      <c r="BC28" s="15"/>
      <c r="BD28" s="80"/>
      <c r="BE28" s="9"/>
      <c r="BF28" s="43"/>
      <c r="BG28" s="10"/>
    </row>
    <row r="29" spans="1:59" ht="15.6" x14ac:dyDescent="0.3">
      <c r="A29" s="24">
        <v>20</v>
      </c>
      <c r="B29" s="27" t="s">
        <v>91</v>
      </c>
      <c r="C29" s="27" t="s">
        <v>31</v>
      </c>
      <c r="D29" s="33" t="s">
        <v>28</v>
      </c>
      <c r="E29" s="34">
        <v>2010</v>
      </c>
      <c r="F29" s="31">
        <v>33.6</v>
      </c>
      <c r="G29" s="32">
        <v>30.5</v>
      </c>
      <c r="H29" s="6"/>
      <c r="I29" s="22">
        <f t="shared" si="0"/>
        <v>57</v>
      </c>
      <c r="J29" s="15"/>
      <c r="K29" s="11">
        <v>102</v>
      </c>
      <c r="L29" s="11">
        <v>100</v>
      </c>
      <c r="M29" s="11">
        <f>SUM(K29:L29)</f>
        <v>202</v>
      </c>
      <c r="N29" s="9">
        <v>8</v>
      </c>
      <c r="O29" s="20">
        <v>34</v>
      </c>
      <c r="P29" s="12" t="s">
        <v>1</v>
      </c>
      <c r="Q29" s="15"/>
      <c r="R29" s="80"/>
      <c r="S29" s="80"/>
      <c r="T29" s="11"/>
      <c r="U29" s="9"/>
      <c r="V29" s="44"/>
      <c r="W29" s="12"/>
      <c r="X29" s="15"/>
      <c r="Y29" s="80">
        <v>54</v>
      </c>
      <c r="Z29" s="9">
        <v>12</v>
      </c>
      <c r="AA29" s="43">
        <v>7</v>
      </c>
      <c r="AB29" s="12" t="s">
        <v>1</v>
      </c>
      <c r="AC29" s="13"/>
      <c r="AD29" s="11">
        <v>99</v>
      </c>
      <c r="AE29" s="11">
        <v>99</v>
      </c>
      <c r="AF29" s="11">
        <f>SUM(AD29:AE29)</f>
        <v>198</v>
      </c>
      <c r="AG29" s="9">
        <v>15</v>
      </c>
      <c r="AH29" s="44">
        <v>16</v>
      </c>
      <c r="AI29" s="10" t="s">
        <v>1</v>
      </c>
      <c r="AJ29" s="13"/>
      <c r="AK29" s="11"/>
      <c r="AL29" s="11"/>
      <c r="AM29" s="11"/>
      <c r="AN29" s="9"/>
      <c r="AO29" s="44"/>
      <c r="AP29" s="10"/>
      <c r="AQ29" s="13"/>
      <c r="AR29" s="11"/>
      <c r="AS29" s="11"/>
      <c r="AT29" s="11"/>
      <c r="AU29" s="9"/>
      <c r="AV29" s="44"/>
      <c r="AW29" s="10"/>
      <c r="AX29" s="15"/>
      <c r="AY29" s="80"/>
      <c r="AZ29" s="9"/>
      <c r="BA29" s="43"/>
      <c r="BB29" s="10"/>
      <c r="BC29" s="15"/>
      <c r="BD29" s="80"/>
      <c r="BE29" s="9"/>
      <c r="BF29" s="43"/>
      <c r="BG29" s="10"/>
    </row>
    <row r="30" spans="1:59" ht="15.6" x14ac:dyDescent="0.3">
      <c r="A30" s="24">
        <v>21</v>
      </c>
      <c r="B30" s="27" t="s">
        <v>26</v>
      </c>
      <c r="C30" s="27" t="s">
        <v>27</v>
      </c>
      <c r="D30" s="33" t="s">
        <v>28</v>
      </c>
      <c r="E30" s="25">
        <v>2011</v>
      </c>
      <c r="F30" s="31">
        <v>17.399999999999999</v>
      </c>
      <c r="G30" s="32">
        <v>15.7</v>
      </c>
      <c r="H30" s="6"/>
      <c r="I30" s="22">
        <f t="shared" si="0"/>
        <v>41</v>
      </c>
      <c r="J30" s="15"/>
      <c r="K30" s="3"/>
      <c r="L30" s="3"/>
      <c r="M30" s="11"/>
      <c r="N30" s="9"/>
      <c r="O30" s="20"/>
      <c r="P30" s="12"/>
      <c r="Q30" s="15"/>
      <c r="R30" s="48"/>
      <c r="S30" s="48"/>
      <c r="T30" s="11"/>
      <c r="U30" s="9"/>
      <c r="V30" s="44"/>
      <c r="W30" s="12"/>
      <c r="X30" s="15"/>
      <c r="Y30" s="48"/>
      <c r="Z30" s="9"/>
      <c r="AA30" s="58"/>
      <c r="AB30" s="12"/>
      <c r="AC30" s="13"/>
      <c r="AD30" s="11">
        <v>85</v>
      </c>
      <c r="AE30" s="11">
        <v>85</v>
      </c>
      <c r="AF30" s="11">
        <f>SUM(AD30:AE30)</f>
        <v>170</v>
      </c>
      <c r="AG30" s="9">
        <v>7</v>
      </c>
      <c r="AH30" s="44">
        <v>41</v>
      </c>
      <c r="AI30" s="10" t="s">
        <v>1</v>
      </c>
      <c r="AJ30" s="13"/>
      <c r="AK30" s="11"/>
      <c r="AL30" s="11"/>
      <c r="AM30" s="11"/>
      <c r="AN30" s="9"/>
      <c r="AO30" s="44"/>
      <c r="AP30" s="10"/>
      <c r="AQ30" s="13"/>
      <c r="AR30" s="11"/>
      <c r="AS30" s="11"/>
      <c r="AT30" s="11"/>
      <c r="AU30" s="9"/>
      <c r="AV30" s="44"/>
      <c r="AW30" s="10"/>
      <c r="AX30" s="15"/>
      <c r="AY30" s="48"/>
      <c r="AZ30" s="9"/>
      <c r="BA30" s="58"/>
      <c r="BB30" s="10"/>
      <c r="BC30" s="15"/>
      <c r="BD30" s="80"/>
      <c r="BE30" s="9"/>
      <c r="BF30" s="43"/>
      <c r="BG30" s="10"/>
    </row>
    <row r="31" spans="1:59" ht="15.6" x14ac:dyDescent="0.3">
      <c r="A31" s="24">
        <v>22</v>
      </c>
      <c r="B31" s="36" t="s">
        <v>119</v>
      </c>
      <c r="C31" s="49" t="s">
        <v>120</v>
      </c>
      <c r="D31" s="37" t="s">
        <v>44</v>
      </c>
      <c r="E31" s="39">
        <v>2010</v>
      </c>
      <c r="F31" s="54">
        <v>54</v>
      </c>
      <c r="G31" s="54">
        <v>42</v>
      </c>
      <c r="H31" s="6"/>
      <c r="I31" s="22">
        <f t="shared" si="0"/>
        <v>37</v>
      </c>
      <c r="J31" s="15"/>
      <c r="K31" s="3"/>
      <c r="L31" s="3"/>
      <c r="M31" s="11"/>
      <c r="N31" s="9"/>
      <c r="O31" s="20"/>
      <c r="P31" s="12"/>
      <c r="Q31" s="15"/>
      <c r="R31" s="48"/>
      <c r="S31" s="48"/>
      <c r="T31" s="11"/>
      <c r="U31" s="9"/>
      <c r="V31" s="44"/>
      <c r="W31" s="12"/>
      <c r="X31" s="15"/>
      <c r="Y31" s="48">
        <v>68</v>
      </c>
      <c r="Z31" s="9">
        <v>15</v>
      </c>
      <c r="AA31" s="43">
        <v>4</v>
      </c>
      <c r="AB31" s="12" t="s">
        <v>1</v>
      </c>
      <c r="AC31" s="13"/>
      <c r="AD31" s="11">
        <v>122</v>
      </c>
      <c r="AE31" s="11">
        <v>129</v>
      </c>
      <c r="AF31" s="11">
        <f>SUM(AD31:AE31)</f>
        <v>251</v>
      </c>
      <c r="AG31" s="9">
        <v>18</v>
      </c>
      <c r="AH31" s="44">
        <v>13</v>
      </c>
      <c r="AI31" s="10" t="s">
        <v>143</v>
      </c>
      <c r="AJ31" s="13"/>
      <c r="AK31" s="11"/>
      <c r="AL31" s="11"/>
      <c r="AM31" s="11"/>
      <c r="AN31" s="9"/>
      <c r="AO31" s="44"/>
      <c r="AP31" s="10"/>
      <c r="AQ31" s="13"/>
      <c r="AR31" s="11"/>
      <c r="AS31" s="11"/>
      <c r="AT31" s="11"/>
      <c r="AU31" s="9"/>
      <c r="AV31" s="44"/>
      <c r="AW31" s="10"/>
      <c r="AX31" s="15"/>
      <c r="AY31" s="48"/>
      <c r="AZ31" s="9"/>
      <c r="BA31" s="43"/>
      <c r="BB31" s="10"/>
      <c r="BC31" s="15"/>
      <c r="BD31" s="80">
        <v>121</v>
      </c>
      <c r="BE31" s="9">
        <v>16</v>
      </c>
      <c r="BF31" s="43">
        <v>20</v>
      </c>
      <c r="BG31" s="10" t="s">
        <v>1</v>
      </c>
    </row>
    <row r="32" spans="1:59" ht="15.6" x14ac:dyDescent="0.3">
      <c r="A32" s="24">
        <v>23</v>
      </c>
      <c r="B32" s="70" t="s">
        <v>174</v>
      </c>
      <c r="C32" s="70" t="s">
        <v>175</v>
      </c>
      <c r="D32" s="75" t="s">
        <v>45</v>
      </c>
      <c r="E32" s="70">
        <v>2009</v>
      </c>
      <c r="F32" s="32">
        <v>22.4</v>
      </c>
      <c r="G32" s="32"/>
      <c r="H32" s="6"/>
      <c r="I32" s="22">
        <f t="shared" si="0"/>
        <v>27</v>
      </c>
      <c r="J32" s="15"/>
      <c r="K32" s="3"/>
      <c r="L32" s="3"/>
      <c r="M32" s="3"/>
      <c r="N32" s="3"/>
      <c r="O32" s="3"/>
      <c r="P32" s="3"/>
      <c r="Q32" s="15"/>
      <c r="R32" s="48"/>
      <c r="S32" s="48"/>
      <c r="T32" s="3"/>
      <c r="U32" s="3"/>
      <c r="V32" s="78"/>
      <c r="W32" s="3"/>
      <c r="X32" s="15"/>
      <c r="Y32" s="3"/>
      <c r="Z32" s="3"/>
      <c r="AA32" s="3"/>
      <c r="AB32" s="3"/>
      <c r="AC32" s="13"/>
      <c r="AD32" s="3"/>
      <c r="AE32" s="3"/>
      <c r="AF32" s="3"/>
      <c r="AG32" s="3"/>
      <c r="AH32" s="78"/>
      <c r="AI32" s="79"/>
      <c r="AJ32" s="13"/>
      <c r="AK32" s="3"/>
      <c r="AL32" s="3"/>
      <c r="AM32" s="3"/>
      <c r="AN32" s="3"/>
      <c r="AO32" s="78"/>
      <c r="AP32" s="79"/>
      <c r="AQ32" s="13"/>
      <c r="AR32" s="3"/>
      <c r="AS32" s="3"/>
      <c r="AT32" s="3"/>
      <c r="AU32" s="3"/>
      <c r="AV32" s="78"/>
      <c r="AW32" s="79"/>
      <c r="AX32" s="15"/>
      <c r="AY32" s="3"/>
      <c r="AZ32" s="3"/>
      <c r="BA32" s="3"/>
      <c r="BB32" s="79"/>
      <c r="BC32" s="15"/>
      <c r="BD32" s="80">
        <v>97</v>
      </c>
      <c r="BE32" s="9">
        <v>12</v>
      </c>
      <c r="BF32" s="43">
        <v>27</v>
      </c>
      <c r="BG32" s="10" t="s">
        <v>1</v>
      </c>
    </row>
    <row r="33" spans="1:59" ht="15.75" customHeight="1" x14ac:dyDescent="0.3">
      <c r="A33" s="24">
        <v>23</v>
      </c>
      <c r="B33" s="27" t="s">
        <v>92</v>
      </c>
      <c r="C33" s="27" t="s">
        <v>93</v>
      </c>
      <c r="D33" s="33" t="s">
        <v>45</v>
      </c>
      <c r="E33" s="25">
        <v>2009</v>
      </c>
      <c r="F33" s="31">
        <v>31.6</v>
      </c>
      <c r="G33" s="32"/>
      <c r="H33" s="6"/>
      <c r="I33" s="22">
        <f t="shared" si="0"/>
        <v>27</v>
      </c>
      <c r="J33" s="15"/>
      <c r="K33" s="11">
        <v>101</v>
      </c>
      <c r="L33" s="11">
        <v>108</v>
      </c>
      <c r="M33" s="11">
        <f>SUM(K33:L33)</f>
        <v>209</v>
      </c>
      <c r="N33" s="9">
        <v>9</v>
      </c>
      <c r="O33" s="20">
        <v>27</v>
      </c>
      <c r="P33" s="12" t="s">
        <v>1</v>
      </c>
      <c r="Q33" s="15"/>
      <c r="R33" s="80"/>
      <c r="S33" s="80"/>
      <c r="T33" s="11"/>
      <c r="U33" s="9"/>
      <c r="V33" s="20"/>
      <c r="W33" s="12"/>
      <c r="X33" s="15"/>
      <c r="Y33" s="48" t="s">
        <v>32</v>
      </c>
      <c r="Z33" s="9"/>
      <c r="AA33" s="43"/>
      <c r="AB33" s="12"/>
      <c r="AC33" s="13"/>
      <c r="AD33" s="11"/>
      <c r="AE33" s="11"/>
      <c r="AF33" s="11"/>
      <c r="AG33" s="9"/>
      <c r="AH33" s="44"/>
      <c r="AI33" s="10"/>
      <c r="AJ33" s="13"/>
      <c r="AK33" s="11"/>
      <c r="AL33" s="11"/>
      <c r="AM33" s="11"/>
      <c r="AN33" s="9"/>
      <c r="AO33" s="44"/>
      <c r="AP33" s="10"/>
      <c r="AQ33" s="13"/>
      <c r="AR33" s="11"/>
      <c r="AS33" s="11"/>
      <c r="AT33" s="11"/>
      <c r="AU33" s="9"/>
      <c r="AV33" s="44"/>
      <c r="AW33" s="10"/>
      <c r="AX33" s="15"/>
      <c r="AY33" s="48"/>
      <c r="AZ33" s="9"/>
      <c r="BA33" s="43"/>
      <c r="BB33" s="12"/>
      <c r="BC33" s="15"/>
      <c r="BD33" s="80"/>
      <c r="BE33" s="9"/>
      <c r="BF33" s="43"/>
      <c r="BG33" s="10"/>
    </row>
    <row r="34" spans="1:59" ht="15.75" customHeight="1" x14ac:dyDescent="0.3">
      <c r="A34" s="24">
        <v>23.6666666666667</v>
      </c>
      <c r="B34" s="70" t="s">
        <v>158</v>
      </c>
      <c r="C34" s="70" t="s">
        <v>159</v>
      </c>
      <c r="D34" s="38" t="s">
        <v>160</v>
      </c>
      <c r="E34" s="70">
        <v>2009</v>
      </c>
      <c r="F34" s="32">
        <v>13.7</v>
      </c>
      <c r="G34" s="54"/>
      <c r="H34" s="6"/>
      <c r="I34" s="22">
        <f t="shared" si="0"/>
        <v>26</v>
      </c>
      <c r="J34" s="15"/>
      <c r="K34" s="3"/>
      <c r="L34" s="3"/>
      <c r="M34" s="11"/>
      <c r="N34" s="9"/>
      <c r="O34" s="20"/>
      <c r="P34" s="12"/>
      <c r="Q34" s="15"/>
      <c r="R34" s="48"/>
      <c r="S34" s="48"/>
      <c r="T34" s="11"/>
      <c r="U34" s="9"/>
      <c r="V34" s="20"/>
      <c r="W34" s="12"/>
      <c r="X34" s="15"/>
      <c r="Y34" s="48"/>
      <c r="Z34" s="9"/>
      <c r="AA34" s="43"/>
      <c r="AB34" s="12"/>
      <c r="AC34" s="13"/>
      <c r="AD34" s="11"/>
      <c r="AE34" s="11"/>
      <c r="AF34" s="11"/>
      <c r="AG34" s="9"/>
      <c r="AH34" s="44"/>
      <c r="AI34" s="10"/>
      <c r="AJ34" s="13"/>
      <c r="AK34" s="11"/>
      <c r="AL34" s="11"/>
      <c r="AM34" s="11"/>
      <c r="AN34" s="9"/>
      <c r="AO34" s="44"/>
      <c r="AP34" s="10"/>
      <c r="AQ34" s="13"/>
      <c r="AR34" s="11"/>
      <c r="AS34" s="11"/>
      <c r="AT34" s="11"/>
      <c r="AU34" s="9"/>
      <c r="AV34" s="44"/>
      <c r="AW34" s="10"/>
      <c r="AX34" s="15"/>
      <c r="AY34" s="48">
        <v>87</v>
      </c>
      <c r="AZ34" s="71">
        <v>8</v>
      </c>
      <c r="BA34" s="43">
        <v>26</v>
      </c>
      <c r="BB34" s="12" t="s">
        <v>1</v>
      </c>
      <c r="BC34" s="15"/>
      <c r="BD34" s="80"/>
      <c r="BE34" s="9"/>
      <c r="BF34" s="43"/>
      <c r="BG34" s="10"/>
    </row>
    <row r="35" spans="1:59" ht="15.75" customHeight="1" x14ac:dyDescent="0.3">
      <c r="A35" s="24">
        <v>24.1666666666667</v>
      </c>
      <c r="B35" s="70" t="s">
        <v>126</v>
      </c>
      <c r="C35" s="70" t="s">
        <v>127</v>
      </c>
      <c r="D35" s="38" t="s">
        <v>128</v>
      </c>
      <c r="E35" s="39">
        <v>2012</v>
      </c>
      <c r="F35" s="32">
        <v>16.399999999999999</v>
      </c>
      <c r="G35" s="54"/>
      <c r="H35" s="6"/>
      <c r="I35" s="22">
        <f t="shared" si="0"/>
        <v>20</v>
      </c>
      <c r="J35" s="15"/>
      <c r="K35" s="3"/>
      <c r="L35" s="3"/>
      <c r="M35" s="11"/>
      <c r="N35" s="9"/>
      <c r="O35" s="20"/>
      <c r="P35" s="12"/>
      <c r="Q35" s="15"/>
      <c r="R35" s="48"/>
      <c r="S35" s="48"/>
      <c r="T35" s="11"/>
      <c r="U35" s="9"/>
      <c r="V35" s="20"/>
      <c r="W35" s="12"/>
      <c r="X35" s="15"/>
      <c r="Y35" s="48"/>
      <c r="Z35" s="9"/>
      <c r="AA35" s="43"/>
      <c r="AB35" s="12"/>
      <c r="AC35" s="13"/>
      <c r="AD35" s="11"/>
      <c r="AE35" s="11"/>
      <c r="AF35" s="11"/>
      <c r="AG35" s="9"/>
      <c r="AH35" s="44"/>
      <c r="AI35" s="10"/>
      <c r="AJ35" s="13"/>
      <c r="AK35" s="11"/>
      <c r="AL35" s="11"/>
      <c r="AM35" s="11"/>
      <c r="AN35" s="9"/>
      <c r="AO35" s="44"/>
      <c r="AP35" s="10"/>
      <c r="AQ35" s="13"/>
      <c r="AR35" s="11"/>
      <c r="AS35" s="11"/>
      <c r="AT35" s="11"/>
      <c r="AU35" s="9"/>
      <c r="AV35" s="44"/>
      <c r="AW35" s="10"/>
      <c r="AX35" s="15"/>
      <c r="AY35" s="48">
        <v>89</v>
      </c>
      <c r="AZ35" s="71">
        <v>9</v>
      </c>
      <c r="BA35" s="43">
        <v>20</v>
      </c>
      <c r="BB35" s="12" t="s">
        <v>1</v>
      </c>
      <c r="BC35" s="15"/>
      <c r="BD35" s="80"/>
      <c r="BE35" s="9"/>
      <c r="BF35" s="43"/>
      <c r="BG35" s="10"/>
    </row>
    <row r="36" spans="1:59" ht="15.75" customHeight="1" x14ac:dyDescent="0.3">
      <c r="A36" s="24">
        <v>26</v>
      </c>
      <c r="B36" s="36" t="s">
        <v>177</v>
      </c>
      <c r="C36" s="36" t="s">
        <v>79</v>
      </c>
      <c r="D36" s="37" t="s">
        <v>44</v>
      </c>
      <c r="E36" s="39">
        <v>2010</v>
      </c>
      <c r="F36" s="32">
        <v>54</v>
      </c>
      <c r="G36" s="32"/>
      <c r="H36" s="6"/>
      <c r="I36" s="22">
        <f t="shared" si="0"/>
        <v>18</v>
      </c>
      <c r="J36" s="15"/>
      <c r="K36" s="3"/>
      <c r="L36" s="3"/>
      <c r="M36" s="11"/>
      <c r="N36" s="9"/>
      <c r="O36" s="20"/>
      <c r="P36" s="12"/>
      <c r="Q36" s="15"/>
      <c r="R36" s="48"/>
      <c r="S36" s="48"/>
      <c r="T36" s="11"/>
      <c r="U36" s="9"/>
      <c r="V36" s="20"/>
      <c r="W36" s="12"/>
      <c r="X36" s="15"/>
      <c r="Y36" s="48"/>
      <c r="Z36" s="9"/>
      <c r="AA36" s="43"/>
      <c r="AB36" s="12"/>
      <c r="AC36" s="13"/>
      <c r="AD36" s="11"/>
      <c r="AE36" s="11"/>
      <c r="AF36" s="11"/>
      <c r="AG36" s="9"/>
      <c r="AH36" s="44"/>
      <c r="AI36" s="10"/>
      <c r="AJ36" s="13"/>
      <c r="AK36" s="11"/>
      <c r="AL36" s="11"/>
      <c r="AM36" s="11"/>
      <c r="AN36" s="9"/>
      <c r="AO36" s="44"/>
      <c r="AP36" s="10"/>
      <c r="AQ36" s="13"/>
      <c r="AR36" s="82"/>
      <c r="AS36" s="82"/>
      <c r="AT36" s="82"/>
      <c r="AU36" s="82"/>
      <c r="AV36" s="83"/>
      <c r="AW36" s="84"/>
      <c r="AX36" s="15"/>
      <c r="AY36" s="82"/>
      <c r="AZ36" s="82"/>
      <c r="BA36" s="82"/>
      <c r="BB36" s="82"/>
      <c r="BC36" s="15"/>
      <c r="BD36" s="80">
        <v>140</v>
      </c>
      <c r="BE36" s="9">
        <v>17</v>
      </c>
      <c r="BF36" s="43">
        <v>18</v>
      </c>
      <c r="BG36" s="10" t="s">
        <v>1</v>
      </c>
    </row>
    <row r="37" spans="1:59" ht="15.6" x14ac:dyDescent="0.3">
      <c r="A37" s="24">
        <v>27</v>
      </c>
      <c r="B37" s="36" t="s">
        <v>86</v>
      </c>
      <c r="C37" s="49" t="s">
        <v>96</v>
      </c>
      <c r="D37" s="33" t="s">
        <v>87</v>
      </c>
      <c r="E37" s="39">
        <v>2012</v>
      </c>
      <c r="F37" s="54">
        <v>30.3</v>
      </c>
      <c r="G37" s="54"/>
      <c r="H37" s="6"/>
      <c r="I37" s="22">
        <f t="shared" si="0"/>
        <v>17</v>
      </c>
      <c r="J37" s="15"/>
      <c r="K37" s="3"/>
      <c r="L37" s="3"/>
      <c r="M37" s="11"/>
      <c r="N37" s="9"/>
      <c r="O37" s="20"/>
      <c r="P37" s="12"/>
      <c r="Q37" s="15"/>
      <c r="R37" s="48"/>
      <c r="S37" s="48"/>
      <c r="T37" s="11"/>
      <c r="U37" s="9"/>
      <c r="V37" s="20"/>
      <c r="W37" s="12"/>
      <c r="X37" s="15"/>
      <c r="Y37" s="48"/>
      <c r="Z37" s="9"/>
      <c r="AA37" s="43"/>
      <c r="AB37" s="12"/>
      <c r="AC37" s="13"/>
      <c r="AD37" s="11"/>
      <c r="AE37" s="11"/>
      <c r="AF37" s="11"/>
      <c r="AG37" s="9"/>
      <c r="AH37" s="44"/>
      <c r="AI37" s="10"/>
      <c r="AJ37" s="13"/>
      <c r="AK37" s="11"/>
      <c r="AL37" s="11"/>
      <c r="AM37" s="11"/>
      <c r="AN37" s="9"/>
      <c r="AO37" s="44"/>
      <c r="AP37" s="10"/>
      <c r="AQ37" s="13"/>
      <c r="AR37" s="11">
        <v>126</v>
      </c>
      <c r="AS37" s="11">
        <v>115</v>
      </c>
      <c r="AT37" s="11">
        <f>SUM(AR37:AS37)</f>
        <v>241</v>
      </c>
      <c r="AU37" s="9">
        <v>14</v>
      </c>
      <c r="AV37" s="20">
        <v>17</v>
      </c>
      <c r="AW37" s="12" t="s">
        <v>1</v>
      </c>
      <c r="AX37" s="15"/>
      <c r="AY37" s="48"/>
      <c r="AZ37" s="9"/>
      <c r="BA37" s="58"/>
      <c r="BB37" s="12"/>
      <c r="BC37" s="15"/>
      <c r="BD37" s="80"/>
      <c r="BE37" s="9"/>
      <c r="BF37" s="43"/>
      <c r="BG37" s="10"/>
    </row>
    <row r="38" spans="1:59" ht="15.75" customHeight="1" x14ac:dyDescent="0.3">
      <c r="A38" s="24">
        <v>28</v>
      </c>
      <c r="B38" s="70" t="s">
        <v>161</v>
      </c>
      <c r="C38" s="70" t="s">
        <v>162</v>
      </c>
      <c r="D38" s="35" t="s">
        <v>163</v>
      </c>
      <c r="E38" s="70">
        <v>2009</v>
      </c>
      <c r="F38" s="32">
        <v>14.8</v>
      </c>
      <c r="G38" s="54"/>
      <c r="H38" s="6"/>
      <c r="I38" s="22">
        <f t="shared" si="0"/>
        <v>14.5</v>
      </c>
      <c r="J38" s="15"/>
      <c r="K38" s="3"/>
      <c r="L38" s="3"/>
      <c r="M38" s="11"/>
      <c r="N38" s="9"/>
      <c r="O38" s="20"/>
      <c r="P38" s="12"/>
      <c r="Q38" s="15"/>
      <c r="R38" s="48"/>
      <c r="S38" s="48"/>
      <c r="T38" s="11"/>
      <c r="U38" s="9"/>
      <c r="V38" s="20"/>
      <c r="W38" s="12"/>
      <c r="X38" s="15"/>
      <c r="Y38" s="48"/>
      <c r="Z38" s="9"/>
      <c r="AA38" s="43"/>
      <c r="AB38" s="12"/>
      <c r="AC38" s="13"/>
      <c r="AD38" s="11"/>
      <c r="AE38" s="11"/>
      <c r="AF38" s="11"/>
      <c r="AG38" s="9"/>
      <c r="AH38" s="44"/>
      <c r="AI38" s="10"/>
      <c r="AJ38" s="13"/>
      <c r="AK38" s="11"/>
      <c r="AL38" s="11"/>
      <c r="AM38" s="11"/>
      <c r="AN38" s="9"/>
      <c r="AO38" s="44"/>
      <c r="AP38" s="10"/>
      <c r="AQ38" s="13"/>
      <c r="AR38" s="11"/>
      <c r="AS38" s="11"/>
      <c r="AT38" s="11"/>
      <c r="AU38" s="9"/>
      <c r="AV38" s="20"/>
      <c r="AW38" s="12"/>
      <c r="AX38" s="85"/>
      <c r="AY38" s="48">
        <v>105</v>
      </c>
      <c r="AZ38" s="71">
        <v>11</v>
      </c>
      <c r="BA38" s="43">
        <v>14.5</v>
      </c>
      <c r="BB38" s="12" t="s">
        <v>1</v>
      </c>
      <c r="BC38" s="15"/>
      <c r="BD38" s="80"/>
      <c r="BE38" s="9"/>
      <c r="BF38" s="43"/>
      <c r="BG38" s="10"/>
    </row>
  </sheetData>
  <mergeCells count="70">
    <mergeCell ref="Y4:AB4"/>
    <mergeCell ref="AD4:AI4"/>
    <mergeCell ref="AK4:AP4"/>
    <mergeCell ref="AR4:AW4"/>
    <mergeCell ref="AY4:BB4"/>
    <mergeCell ref="BD4:BG4"/>
    <mergeCell ref="B5:C5"/>
    <mergeCell ref="K5:P5"/>
    <mergeCell ref="R5:W5"/>
    <mergeCell ref="Y5:AB5"/>
    <mergeCell ref="AD5:AI5"/>
    <mergeCell ref="AK5:AP5"/>
    <mergeCell ref="AR5:AW5"/>
    <mergeCell ref="AY5:BB5"/>
    <mergeCell ref="A1:I4"/>
    <mergeCell ref="Y1:AB2"/>
    <mergeCell ref="AY1:BB2"/>
    <mergeCell ref="BD1:BG2"/>
    <mergeCell ref="K4:P4"/>
    <mergeCell ref="R4:W4"/>
    <mergeCell ref="BD5:BG5"/>
    <mergeCell ref="K6:P6"/>
    <mergeCell ref="R6:W6"/>
    <mergeCell ref="Y6:AB6"/>
    <mergeCell ref="AD6:AI6"/>
    <mergeCell ref="AK6:AP6"/>
    <mergeCell ref="AR6:AW6"/>
    <mergeCell ref="AY6:BB6"/>
    <mergeCell ref="BD6:BG6"/>
    <mergeCell ref="U7:U9"/>
    <mergeCell ref="V7:W9"/>
    <mergeCell ref="Y7:Y9"/>
    <mergeCell ref="I7:I9"/>
    <mergeCell ref="K7:K9"/>
    <mergeCell ref="L7:L9"/>
    <mergeCell ref="M7:M9"/>
    <mergeCell ref="N7:N9"/>
    <mergeCell ref="O7:P9"/>
    <mergeCell ref="BF7:BG9"/>
    <mergeCell ref="B8:B9"/>
    <mergeCell ref="C8:C9"/>
    <mergeCell ref="D8:D9"/>
    <mergeCell ref="E8:E9"/>
    <mergeCell ref="F8:F9"/>
    <mergeCell ref="AR7:AR9"/>
    <mergeCell ref="AS7:AS9"/>
    <mergeCell ref="AT7:AT9"/>
    <mergeCell ref="AU7:AU9"/>
    <mergeCell ref="AV7:AW9"/>
    <mergeCell ref="AY7:AY9"/>
    <mergeCell ref="AH7:AI9"/>
    <mergeCell ref="AK7:AK9"/>
    <mergeCell ref="AL7:AL9"/>
    <mergeCell ref="AM7:AM9"/>
    <mergeCell ref="G8:G9"/>
    <mergeCell ref="AZ7:AZ9"/>
    <mergeCell ref="BA7:BB9"/>
    <mergeCell ref="BD7:BD9"/>
    <mergeCell ref="BE7:BE9"/>
    <mergeCell ref="AN7:AN9"/>
    <mergeCell ref="AO7:AP9"/>
    <mergeCell ref="Z7:Z9"/>
    <mergeCell ref="AA7:AB9"/>
    <mergeCell ref="AD7:AD9"/>
    <mergeCell ref="AE7:AE9"/>
    <mergeCell ref="AF7:AF9"/>
    <mergeCell ref="AG7:AG9"/>
    <mergeCell ref="R7:R9"/>
    <mergeCell ref="S7:S9"/>
    <mergeCell ref="T7:T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AZ13"/>
  <sheetViews>
    <sheetView topLeftCell="A2" workbookViewId="0">
      <selection activeCell="B8" sqref="B8:B9"/>
    </sheetView>
  </sheetViews>
  <sheetFormatPr baseColWidth="10" defaultColWidth="11.44140625" defaultRowHeight="14.4" x14ac:dyDescent="0.3"/>
  <cols>
    <col min="1" max="1" width="3" style="23" bestFit="1" customWidth="1"/>
    <col min="2" max="2" width="16" style="23" customWidth="1"/>
    <col min="3" max="3" width="10.6640625" style="23" customWidth="1"/>
    <col min="4" max="4" width="19.109375" style="23" customWidth="1"/>
    <col min="5" max="5" width="6.88671875" style="23" bestFit="1" customWidth="1"/>
    <col min="6" max="6" width="5.44140625" style="28" bestFit="1" customWidth="1"/>
    <col min="7" max="7" width="4.88671875" style="45" bestFit="1" customWidth="1"/>
    <col min="8" max="8" width="0.88671875" style="1" customWidth="1"/>
    <col min="9" max="9" width="20.6640625" style="5" bestFit="1" customWidth="1"/>
    <col min="10" max="10" width="0.88671875" style="5" customWidth="1"/>
    <col min="11" max="12" width="7.88671875" style="1" customWidth="1"/>
    <col min="13" max="13" width="7.5546875" style="1" customWidth="1"/>
    <col min="14" max="14" width="6.109375" style="1" customWidth="1"/>
    <col min="15" max="15" width="6.33203125" style="1" customWidth="1"/>
    <col min="16" max="16" width="4" style="1" customWidth="1"/>
    <col min="17" max="17" width="0.88671875" style="5" customWidth="1"/>
    <col min="18" max="18" width="7.88671875" style="1" customWidth="1"/>
    <col min="19" max="19" width="6.109375" style="1" customWidth="1"/>
    <col min="20" max="20" width="6.33203125" style="1" customWidth="1"/>
    <col min="21" max="21" width="6" style="1" customWidth="1"/>
    <col min="22" max="22" width="0.88671875" style="5" customWidth="1"/>
    <col min="23" max="24" width="7.88671875" style="1" customWidth="1"/>
    <col min="25" max="25" width="7.5546875" style="1" customWidth="1"/>
    <col min="26" max="26" width="6.109375" style="1" customWidth="1"/>
    <col min="27" max="27" width="6.33203125" style="1" customWidth="1"/>
    <col min="28" max="28" width="4" style="1" customWidth="1"/>
    <col min="29" max="29" width="0.88671875" style="5" customWidth="1"/>
    <col min="30" max="31" width="7.88671875" style="1" customWidth="1"/>
    <col min="32" max="32" width="7.5546875" style="1" customWidth="1"/>
    <col min="33" max="33" width="6.109375" style="1" customWidth="1"/>
    <col min="34" max="34" width="6.33203125" style="1" customWidth="1"/>
    <col min="35" max="35" width="4" style="1" customWidth="1"/>
    <col min="36" max="36" width="0.88671875" style="5" customWidth="1"/>
    <col min="37" max="38" width="7.88671875" style="1" customWidth="1"/>
    <col min="39" max="39" width="7.5546875" style="1" customWidth="1"/>
    <col min="40" max="40" width="6.109375" style="1" customWidth="1"/>
    <col min="41" max="41" width="6.33203125" style="1" customWidth="1"/>
    <col min="42" max="42" width="4" style="1" customWidth="1"/>
    <col min="43" max="43" width="0.88671875" style="5" customWidth="1"/>
    <col min="44" max="44" width="7.88671875" style="1" customWidth="1"/>
    <col min="45" max="45" width="6.109375" style="1" customWidth="1"/>
    <col min="46" max="46" width="6.33203125" style="1" customWidth="1"/>
    <col min="47" max="47" width="6" style="1" customWidth="1"/>
    <col min="48" max="48" width="0.88671875" style="5" customWidth="1"/>
    <col min="49" max="49" width="7.88671875" style="1" customWidth="1"/>
    <col min="50" max="50" width="6.109375" style="1" customWidth="1"/>
    <col min="51" max="51" width="6.33203125" style="1" customWidth="1"/>
    <col min="52" max="52" width="6" style="1" customWidth="1"/>
    <col min="53" max="16384" width="11.44140625" style="1"/>
  </cols>
  <sheetData>
    <row r="1" spans="1:52" ht="15" thickTop="1" x14ac:dyDescent="0.3">
      <c r="A1" s="117"/>
      <c r="B1" s="136"/>
      <c r="C1" s="136"/>
      <c r="D1" s="136"/>
      <c r="E1" s="136"/>
      <c r="F1" s="136"/>
      <c r="G1" s="136"/>
      <c r="H1" s="136"/>
      <c r="I1" s="137"/>
      <c r="K1" s="5"/>
      <c r="R1" s="126" t="s">
        <v>118</v>
      </c>
      <c r="S1" s="127"/>
      <c r="T1" s="127"/>
      <c r="U1" s="128"/>
      <c r="W1" s="5"/>
      <c r="AD1" s="5"/>
      <c r="AK1" s="5"/>
      <c r="AR1" s="132"/>
      <c r="AS1" s="132"/>
      <c r="AT1" s="132"/>
      <c r="AU1" s="132"/>
      <c r="AW1" s="132"/>
      <c r="AX1" s="132"/>
      <c r="AY1" s="132"/>
      <c r="AZ1" s="132"/>
    </row>
    <row r="2" spans="1:52" x14ac:dyDescent="0.3">
      <c r="A2" s="138"/>
      <c r="B2" s="139"/>
      <c r="C2" s="139"/>
      <c r="D2" s="139"/>
      <c r="E2" s="139"/>
      <c r="F2" s="139"/>
      <c r="G2" s="139"/>
      <c r="H2" s="139"/>
      <c r="I2" s="140"/>
      <c r="R2" s="129"/>
      <c r="S2" s="130"/>
      <c r="T2" s="130"/>
      <c r="U2" s="131"/>
      <c r="AR2" s="132"/>
      <c r="AS2" s="132"/>
      <c r="AT2" s="132"/>
      <c r="AU2" s="132"/>
      <c r="AW2" s="132"/>
      <c r="AX2" s="132"/>
      <c r="AY2" s="132"/>
      <c r="AZ2" s="132"/>
    </row>
    <row r="3" spans="1:52" x14ac:dyDescent="0.3">
      <c r="A3" s="138"/>
      <c r="B3" s="139"/>
      <c r="C3" s="139"/>
      <c r="D3" s="139"/>
      <c r="E3" s="139"/>
      <c r="F3" s="139"/>
      <c r="G3" s="139"/>
      <c r="H3" s="139"/>
      <c r="I3" s="140"/>
    </row>
    <row r="4" spans="1:52" ht="15" thickBot="1" x14ac:dyDescent="0.35">
      <c r="A4" s="141"/>
      <c r="B4" s="142"/>
      <c r="C4" s="142"/>
      <c r="D4" s="142"/>
      <c r="E4" s="142"/>
      <c r="F4" s="142"/>
      <c r="G4" s="142"/>
      <c r="H4" s="142"/>
      <c r="I4" s="143"/>
      <c r="K4" s="133" t="s">
        <v>99</v>
      </c>
      <c r="L4" s="134"/>
      <c r="M4" s="134"/>
      <c r="N4" s="134"/>
      <c r="O4" s="134"/>
      <c r="P4" s="135"/>
      <c r="R4" s="112" t="s">
        <v>116</v>
      </c>
      <c r="S4" s="113"/>
      <c r="T4" s="113"/>
      <c r="U4" s="114"/>
      <c r="W4" s="133" t="s">
        <v>138</v>
      </c>
      <c r="X4" s="134"/>
      <c r="Y4" s="134"/>
      <c r="Z4" s="134"/>
      <c r="AA4" s="134"/>
      <c r="AB4" s="135"/>
      <c r="AD4" s="133" t="s">
        <v>145</v>
      </c>
      <c r="AE4" s="134"/>
      <c r="AF4" s="134"/>
      <c r="AG4" s="134"/>
      <c r="AH4" s="134"/>
      <c r="AI4" s="135"/>
      <c r="AK4" s="133" t="s">
        <v>149</v>
      </c>
      <c r="AL4" s="134"/>
      <c r="AM4" s="134"/>
      <c r="AN4" s="134"/>
      <c r="AO4" s="134"/>
      <c r="AP4" s="135"/>
      <c r="AR4" s="112" t="s">
        <v>157</v>
      </c>
      <c r="AS4" s="113"/>
      <c r="AT4" s="113"/>
      <c r="AU4" s="114"/>
      <c r="AW4" s="112" t="s">
        <v>172</v>
      </c>
      <c r="AX4" s="113"/>
      <c r="AY4" s="113"/>
      <c r="AZ4" s="114"/>
    </row>
    <row r="5" spans="1:52" ht="16.2" thickTop="1" x14ac:dyDescent="0.3">
      <c r="B5" s="115" t="s">
        <v>81</v>
      </c>
      <c r="C5" s="116"/>
      <c r="H5" s="6"/>
      <c r="I5" s="16" t="s">
        <v>4</v>
      </c>
      <c r="J5" s="18"/>
      <c r="K5" s="106" t="s">
        <v>8</v>
      </c>
      <c r="L5" s="107"/>
      <c r="M5" s="107"/>
      <c r="N5" s="107"/>
      <c r="O5" s="107"/>
      <c r="P5" s="108"/>
      <c r="Q5" s="18"/>
      <c r="R5" s="106" t="s">
        <v>47</v>
      </c>
      <c r="S5" s="107"/>
      <c r="T5" s="107"/>
      <c r="U5" s="108"/>
      <c r="V5" s="18"/>
      <c r="W5" s="106" t="s">
        <v>8</v>
      </c>
      <c r="X5" s="107"/>
      <c r="Y5" s="107"/>
      <c r="Z5" s="107"/>
      <c r="AA5" s="107"/>
      <c r="AB5" s="108"/>
      <c r="AC5" s="18"/>
      <c r="AD5" s="106" t="s">
        <v>8</v>
      </c>
      <c r="AE5" s="107"/>
      <c r="AF5" s="107"/>
      <c r="AG5" s="107"/>
      <c r="AH5" s="107"/>
      <c r="AI5" s="108"/>
      <c r="AJ5" s="18"/>
      <c r="AK5" s="106" t="s">
        <v>8</v>
      </c>
      <c r="AL5" s="107"/>
      <c r="AM5" s="107"/>
      <c r="AN5" s="107"/>
      <c r="AO5" s="107"/>
      <c r="AP5" s="108"/>
      <c r="AQ5" s="18"/>
      <c r="AR5" s="106" t="s">
        <v>47</v>
      </c>
      <c r="AS5" s="107"/>
      <c r="AT5" s="107"/>
      <c r="AU5" s="108"/>
      <c r="AV5" s="18"/>
      <c r="AW5" s="106" t="s">
        <v>47</v>
      </c>
      <c r="AX5" s="107"/>
      <c r="AY5" s="107"/>
      <c r="AZ5" s="108"/>
    </row>
    <row r="6" spans="1:52" x14ac:dyDescent="0.3">
      <c r="D6" s="53" t="s">
        <v>165</v>
      </c>
      <c r="H6" s="6"/>
      <c r="I6" s="17" t="s">
        <v>11</v>
      </c>
      <c r="J6" s="19"/>
      <c r="K6" s="109" t="s">
        <v>136</v>
      </c>
      <c r="L6" s="110"/>
      <c r="M6" s="110"/>
      <c r="N6" s="110"/>
      <c r="O6" s="110"/>
      <c r="P6" s="111"/>
      <c r="Q6" s="19"/>
      <c r="R6" s="109" t="s">
        <v>117</v>
      </c>
      <c r="S6" s="110"/>
      <c r="T6" s="110"/>
      <c r="U6" s="111"/>
      <c r="V6" s="19"/>
      <c r="W6" s="109" t="s">
        <v>139</v>
      </c>
      <c r="X6" s="110"/>
      <c r="Y6" s="110"/>
      <c r="Z6" s="110"/>
      <c r="AA6" s="110"/>
      <c r="AB6" s="111"/>
      <c r="AC6" s="19"/>
      <c r="AD6" s="109" t="s">
        <v>144</v>
      </c>
      <c r="AE6" s="110"/>
      <c r="AF6" s="110"/>
      <c r="AG6" s="110"/>
      <c r="AH6" s="110"/>
      <c r="AI6" s="111"/>
      <c r="AJ6" s="19"/>
      <c r="AK6" s="109" t="s">
        <v>150</v>
      </c>
      <c r="AL6" s="110"/>
      <c r="AM6" s="110"/>
      <c r="AN6" s="110"/>
      <c r="AO6" s="110"/>
      <c r="AP6" s="111"/>
      <c r="AQ6" s="19"/>
      <c r="AR6" s="109" t="s">
        <v>156</v>
      </c>
      <c r="AS6" s="110"/>
      <c r="AT6" s="110"/>
      <c r="AU6" s="111"/>
      <c r="AV6" s="19"/>
      <c r="AW6" s="109" t="s">
        <v>173</v>
      </c>
      <c r="AX6" s="110"/>
      <c r="AY6" s="110"/>
      <c r="AZ6" s="111"/>
    </row>
    <row r="7" spans="1:52" ht="13.5" customHeight="1" x14ac:dyDescent="0.7">
      <c r="D7" s="72" t="s">
        <v>166</v>
      </c>
      <c r="E7" s="26" t="s">
        <v>24</v>
      </c>
      <c r="G7" s="30"/>
      <c r="H7" s="7"/>
      <c r="I7" s="103" t="s">
        <v>9</v>
      </c>
      <c r="J7" s="14"/>
      <c r="K7" s="88" t="s">
        <v>3</v>
      </c>
      <c r="L7" s="88" t="s">
        <v>6</v>
      </c>
      <c r="M7" s="88" t="s">
        <v>38</v>
      </c>
      <c r="N7" s="88" t="s">
        <v>5</v>
      </c>
      <c r="O7" s="88" t="s">
        <v>63</v>
      </c>
      <c r="P7" s="88"/>
      <c r="Q7" s="14"/>
      <c r="R7" s="90" t="s">
        <v>39</v>
      </c>
      <c r="S7" s="88" t="s">
        <v>5</v>
      </c>
      <c r="T7" s="88" t="s">
        <v>63</v>
      </c>
      <c r="U7" s="88"/>
      <c r="V7" s="14"/>
      <c r="W7" s="88" t="s">
        <v>3</v>
      </c>
      <c r="X7" s="88" t="s">
        <v>6</v>
      </c>
      <c r="Y7" s="88" t="s">
        <v>38</v>
      </c>
      <c r="Z7" s="88" t="s">
        <v>5</v>
      </c>
      <c r="AA7" s="88" t="s">
        <v>63</v>
      </c>
      <c r="AB7" s="88"/>
      <c r="AC7" s="14"/>
      <c r="AD7" s="88" t="s">
        <v>3</v>
      </c>
      <c r="AE7" s="88" t="s">
        <v>6</v>
      </c>
      <c r="AF7" s="88" t="s">
        <v>38</v>
      </c>
      <c r="AG7" s="88" t="s">
        <v>5</v>
      </c>
      <c r="AH7" s="88" t="s">
        <v>63</v>
      </c>
      <c r="AI7" s="88"/>
      <c r="AJ7" s="14"/>
      <c r="AK7" s="88" t="s">
        <v>3</v>
      </c>
      <c r="AL7" s="88" t="s">
        <v>6</v>
      </c>
      <c r="AM7" s="88" t="s">
        <v>38</v>
      </c>
      <c r="AN7" s="88" t="s">
        <v>5</v>
      </c>
      <c r="AO7" s="88" t="s">
        <v>63</v>
      </c>
      <c r="AP7" s="88"/>
      <c r="AQ7" s="14"/>
      <c r="AR7" s="90" t="s">
        <v>39</v>
      </c>
      <c r="AS7" s="88" t="s">
        <v>5</v>
      </c>
      <c r="AT7" s="88" t="s">
        <v>63</v>
      </c>
      <c r="AU7" s="88"/>
      <c r="AV7" s="14"/>
      <c r="AW7" s="90" t="s">
        <v>39</v>
      </c>
      <c r="AX7" s="88" t="s">
        <v>5</v>
      </c>
      <c r="AY7" s="88" t="s">
        <v>63</v>
      </c>
      <c r="AZ7" s="88"/>
    </row>
    <row r="8" spans="1:52" ht="15.75" customHeight="1" x14ac:dyDescent="0.3">
      <c r="B8" s="93" t="s">
        <v>15</v>
      </c>
      <c r="C8" s="93" t="s">
        <v>16</v>
      </c>
      <c r="D8" s="93" t="s">
        <v>18</v>
      </c>
      <c r="E8" s="93" t="s">
        <v>17</v>
      </c>
      <c r="F8" s="95" t="s">
        <v>19</v>
      </c>
      <c r="G8" s="86" t="s">
        <v>20</v>
      </c>
      <c r="H8" s="8"/>
      <c r="I8" s="144"/>
      <c r="J8" s="15"/>
      <c r="K8" s="97"/>
      <c r="L8" s="97"/>
      <c r="M8" s="97"/>
      <c r="N8" s="89"/>
      <c r="O8" s="89"/>
      <c r="P8" s="89"/>
      <c r="Q8" s="15"/>
      <c r="R8" s="91"/>
      <c r="S8" s="89"/>
      <c r="T8" s="89"/>
      <c r="U8" s="89"/>
      <c r="V8" s="15"/>
      <c r="W8" s="97"/>
      <c r="X8" s="97"/>
      <c r="Y8" s="97"/>
      <c r="Z8" s="89"/>
      <c r="AA8" s="89"/>
      <c r="AB8" s="89"/>
      <c r="AC8" s="15"/>
      <c r="AD8" s="97"/>
      <c r="AE8" s="97"/>
      <c r="AF8" s="97"/>
      <c r="AG8" s="89"/>
      <c r="AH8" s="89"/>
      <c r="AI8" s="89"/>
      <c r="AJ8" s="15"/>
      <c r="AK8" s="97"/>
      <c r="AL8" s="97"/>
      <c r="AM8" s="97"/>
      <c r="AN8" s="89"/>
      <c r="AO8" s="89"/>
      <c r="AP8" s="89"/>
      <c r="AQ8" s="15"/>
      <c r="AR8" s="91"/>
      <c r="AS8" s="89"/>
      <c r="AT8" s="89"/>
      <c r="AU8" s="89"/>
      <c r="AV8" s="15"/>
      <c r="AW8" s="91"/>
      <c r="AX8" s="89"/>
      <c r="AY8" s="89"/>
      <c r="AZ8" s="89"/>
    </row>
    <row r="9" spans="1:52" ht="15" customHeight="1" x14ac:dyDescent="0.3">
      <c r="B9" s="94"/>
      <c r="C9" s="94"/>
      <c r="D9" s="94"/>
      <c r="E9" s="94"/>
      <c r="F9" s="96"/>
      <c r="G9" s="87"/>
      <c r="H9" s="8"/>
      <c r="I9" s="144"/>
      <c r="J9" s="15"/>
      <c r="K9" s="97"/>
      <c r="L9" s="97"/>
      <c r="M9" s="97"/>
      <c r="N9" s="89"/>
      <c r="O9" s="89"/>
      <c r="P9" s="89"/>
      <c r="Q9" s="15"/>
      <c r="R9" s="92"/>
      <c r="S9" s="89"/>
      <c r="T9" s="89"/>
      <c r="U9" s="89"/>
      <c r="V9" s="15"/>
      <c r="W9" s="97"/>
      <c r="X9" s="97"/>
      <c r="Y9" s="97"/>
      <c r="Z9" s="89"/>
      <c r="AA9" s="89"/>
      <c r="AB9" s="89"/>
      <c r="AC9" s="15"/>
      <c r="AD9" s="97"/>
      <c r="AE9" s="97"/>
      <c r="AF9" s="97"/>
      <c r="AG9" s="89"/>
      <c r="AH9" s="89"/>
      <c r="AI9" s="89"/>
      <c r="AJ9" s="15"/>
      <c r="AK9" s="97"/>
      <c r="AL9" s="97"/>
      <c r="AM9" s="97"/>
      <c r="AN9" s="89"/>
      <c r="AO9" s="89"/>
      <c r="AP9" s="89"/>
      <c r="AQ9" s="15"/>
      <c r="AR9" s="92"/>
      <c r="AS9" s="89"/>
      <c r="AT9" s="89"/>
      <c r="AU9" s="89"/>
      <c r="AV9" s="15"/>
      <c r="AW9" s="92"/>
      <c r="AX9" s="89"/>
      <c r="AY9" s="89"/>
      <c r="AZ9" s="89"/>
    </row>
    <row r="10" spans="1:52" ht="15" customHeight="1" x14ac:dyDescent="0.3">
      <c r="A10" s="24">
        <v>1</v>
      </c>
      <c r="B10" s="27" t="s">
        <v>57</v>
      </c>
      <c r="C10" s="27" t="s">
        <v>58</v>
      </c>
      <c r="D10" s="35" t="s">
        <v>36</v>
      </c>
      <c r="E10" s="25">
        <v>2009</v>
      </c>
      <c r="F10" s="31">
        <v>17.7</v>
      </c>
      <c r="G10" s="46">
        <v>10.4</v>
      </c>
      <c r="H10" s="6"/>
      <c r="I10" s="22">
        <f>SUM(O10+T10+AA10+AH10+AO10+AT10+AY10)</f>
        <v>873</v>
      </c>
      <c r="J10" s="13"/>
      <c r="K10" s="11">
        <v>88</v>
      </c>
      <c r="L10" s="11">
        <v>92</v>
      </c>
      <c r="M10" s="11">
        <f>SUM(K10+L10)</f>
        <v>180</v>
      </c>
      <c r="N10" s="9">
        <v>1</v>
      </c>
      <c r="O10" s="20">
        <v>135</v>
      </c>
      <c r="P10" s="10" t="s">
        <v>1</v>
      </c>
      <c r="Q10" s="13"/>
      <c r="R10" s="11">
        <v>42</v>
      </c>
      <c r="S10" s="9">
        <v>1</v>
      </c>
      <c r="T10" s="43">
        <v>50</v>
      </c>
      <c r="U10" s="10" t="s">
        <v>1</v>
      </c>
      <c r="V10" s="13"/>
      <c r="W10" s="11">
        <v>90</v>
      </c>
      <c r="X10" s="11">
        <v>83</v>
      </c>
      <c r="Y10" s="11">
        <f>SUM(W10+X10)</f>
        <v>173</v>
      </c>
      <c r="Z10" s="9">
        <v>1</v>
      </c>
      <c r="AA10" s="20">
        <v>135</v>
      </c>
      <c r="AB10" s="10" t="s">
        <v>1</v>
      </c>
      <c r="AC10" s="13"/>
      <c r="AD10" s="11">
        <v>92</v>
      </c>
      <c r="AE10" s="11">
        <v>85</v>
      </c>
      <c r="AF10" s="11">
        <f>SUM(AD10:AE10)</f>
        <v>177</v>
      </c>
      <c r="AG10" s="9">
        <v>1</v>
      </c>
      <c r="AH10" s="44">
        <v>118</v>
      </c>
      <c r="AI10" s="10" t="s">
        <v>1</v>
      </c>
      <c r="AJ10" s="13"/>
      <c r="AK10" s="11">
        <v>74</v>
      </c>
      <c r="AL10" s="11">
        <v>80</v>
      </c>
      <c r="AM10" s="11">
        <f>SUM(AK10:AL10)</f>
        <v>154</v>
      </c>
      <c r="AN10" s="9">
        <v>1</v>
      </c>
      <c r="AO10" s="44">
        <v>135</v>
      </c>
      <c r="AP10" s="10" t="s">
        <v>1</v>
      </c>
      <c r="AQ10" s="13"/>
      <c r="AR10" s="11">
        <v>88</v>
      </c>
      <c r="AS10" s="9">
        <v>1</v>
      </c>
      <c r="AT10" s="43">
        <v>100</v>
      </c>
      <c r="AU10" s="10" t="s">
        <v>1</v>
      </c>
      <c r="AV10" s="15"/>
      <c r="AW10" s="77">
        <v>81</v>
      </c>
      <c r="AX10" s="9">
        <v>1</v>
      </c>
      <c r="AY10" s="43">
        <v>200</v>
      </c>
      <c r="AZ10" s="10" t="s">
        <v>1</v>
      </c>
    </row>
    <row r="11" spans="1:52" ht="15.75" customHeight="1" x14ac:dyDescent="0.3">
      <c r="A11" s="24">
        <v>2</v>
      </c>
      <c r="B11" s="27" t="s">
        <v>105</v>
      </c>
      <c r="C11" s="27" t="s">
        <v>106</v>
      </c>
      <c r="D11" s="35" t="s">
        <v>107</v>
      </c>
      <c r="E11" s="25">
        <v>2009</v>
      </c>
      <c r="F11" s="31">
        <v>15.6</v>
      </c>
      <c r="G11" s="32">
        <v>15.1</v>
      </c>
      <c r="H11" s="6"/>
      <c r="I11" s="22">
        <f t="shared" ref="I11:I12" si="0">SUM(O11+T11+AA11+AH11+AO11+AT11+AY11)</f>
        <v>621</v>
      </c>
      <c r="J11" s="13"/>
      <c r="K11" s="11">
        <v>92</v>
      </c>
      <c r="L11" s="11">
        <v>89</v>
      </c>
      <c r="M11" s="11">
        <f>SUM(K11+L11)</f>
        <v>181</v>
      </c>
      <c r="N11" s="9">
        <v>2</v>
      </c>
      <c r="O11" s="20">
        <v>101</v>
      </c>
      <c r="P11" s="12" t="s">
        <v>1</v>
      </c>
      <c r="Q11" s="13"/>
      <c r="R11" s="11"/>
      <c r="S11" s="9"/>
      <c r="T11" s="43"/>
      <c r="U11" s="10"/>
      <c r="V11" s="13"/>
      <c r="W11" s="11">
        <v>87</v>
      </c>
      <c r="X11" s="11">
        <v>92</v>
      </c>
      <c r="Y11" s="11">
        <f>SUM(W11+X11)</f>
        <v>179</v>
      </c>
      <c r="Z11" s="9">
        <v>2</v>
      </c>
      <c r="AA11" s="20">
        <v>101</v>
      </c>
      <c r="AB11" s="10" t="s">
        <v>1</v>
      </c>
      <c r="AC11" s="13"/>
      <c r="AD11" s="11">
        <v>91</v>
      </c>
      <c r="AE11" s="11">
        <v>86</v>
      </c>
      <c r="AF11" s="11">
        <f>SUM(AD11:AE11)</f>
        <v>177</v>
      </c>
      <c r="AG11" s="9">
        <v>1</v>
      </c>
      <c r="AH11" s="44">
        <v>118</v>
      </c>
      <c r="AI11" s="10" t="s">
        <v>1</v>
      </c>
      <c r="AJ11" s="13"/>
      <c r="AK11" s="11">
        <v>84</v>
      </c>
      <c r="AL11" s="11">
        <v>88</v>
      </c>
      <c r="AM11" s="11">
        <f>SUM(AK11:AL11)</f>
        <v>172</v>
      </c>
      <c r="AN11" s="9">
        <v>2</v>
      </c>
      <c r="AO11" s="44">
        <v>101</v>
      </c>
      <c r="AP11" s="10" t="s">
        <v>1</v>
      </c>
      <c r="AQ11" s="13"/>
      <c r="AR11" s="11">
        <v>95</v>
      </c>
      <c r="AS11" s="9">
        <v>2</v>
      </c>
      <c r="AT11" s="43">
        <v>70</v>
      </c>
      <c r="AU11" s="10" t="s">
        <v>1</v>
      </c>
      <c r="AV11" s="15"/>
      <c r="AW11" s="77">
        <v>86</v>
      </c>
      <c r="AX11" s="9">
        <v>2</v>
      </c>
      <c r="AY11" s="43">
        <v>130</v>
      </c>
      <c r="AZ11" s="10" t="s">
        <v>1</v>
      </c>
    </row>
    <row r="12" spans="1:52" ht="15.6" x14ac:dyDescent="0.3">
      <c r="A12" s="24">
        <v>3</v>
      </c>
      <c r="B12" s="27" t="s">
        <v>108</v>
      </c>
      <c r="C12" s="27" t="s">
        <v>109</v>
      </c>
      <c r="D12" s="35" t="s">
        <v>61</v>
      </c>
      <c r="E12" s="25">
        <v>2009</v>
      </c>
      <c r="F12" s="31">
        <v>32.299999999999997</v>
      </c>
      <c r="G12" s="32">
        <v>19.8</v>
      </c>
      <c r="H12" s="6"/>
      <c r="I12" s="22">
        <f t="shared" si="0"/>
        <v>537.5</v>
      </c>
      <c r="J12" s="13"/>
      <c r="K12" s="11">
        <v>100</v>
      </c>
      <c r="L12" s="11">
        <v>99</v>
      </c>
      <c r="M12" s="11">
        <f>SUM(K12+L12)</f>
        <v>199</v>
      </c>
      <c r="N12" s="9">
        <v>3</v>
      </c>
      <c r="O12" s="20">
        <v>81</v>
      </c>
      <c r="P12" s="12" t="s">
        <v>1</v>
      </c>
      <c r="Q12" s="13"/>
      <c r="R12" s="11">
        <v>48</v>
      </c>
      <c r="S12" s="9">
        <v>3</v>
      </c>
      <c r="T12" s="43">
        <v>30</v>
      </c>
      <c r="U12" s="12" t="s">
        <v>1</v>
      </c>
      <c r="V12" s="13"/>
      <c r="W12" s="11">
        <v>100</v>
      </c>
      <c r="X12" s="11">
        <v>93</v>
      </c>
      <c r="Y12" s="11">
        <f>SUM(W12+X12)</f>
        <v>193</v>
      </c>
      <c r="Z12" s="9">
        <v>3</v>
      </c>
      <c r="AA12" s="20">
        <v>74.5</v>
      </c>
      <c r="AB12" s="10" t="s">
        <v>1</v>
      </c>
      <c r="AC12" s="13"/>
      <c r="AD12" s="11">
        <v>98</v>
      </c>
      <c r="AE12" s="11">
        <v>97</v>
      </c>
      <c r="AF12" s="11">
        <f>SUM(AD12:AE12)</f>
        <v>195</v>
      </c>
      <c r="AG12" s="9">
        <v>3</v>
      </c>
      <c r="AH12" s="44">
        <v>81</v>
      </c>
      <c r="AI12" s="10" t="s">
        <v>1</v>
      </c>
      <c r="AJ12" s="13"/>
      <c r="AK12" s="11">
        <v>92</v>
      </c>
      <c r="AL12" s="11">
        <v>90</v>
      </c>
      <c r="AM12" s="11">
        <f>SUM(AK12:AL12)</f>
        <v>182</v>
      </c>
      <c r="AN12" s="9">
        <v>3</v>
      </c>
      <c r="AO12" s="44">
        <v>81</v>
      </c>
      <c r="AP12" s="10" t="s">
        <v>1</v>
      </c>
      <c r="AQ12" s="13"/>
      <c r="AR12" s="11">
        <v>96</v>
      </c>
      <c r="AS12" s="9">
        <v>3</v>
      </c>
      <c r="AT12" s="43">
        <v>60</v>
      </c>
      <c r="AU12" s="10" t="s">
        <v>1</v>
      </c>
      <c r="AV12" s="15"/>
      <c r="AW12" s="77">
        <v>86</v>
      </c>
      <c r="AX12" s="9">
        <v>3</v>
      </c>
      <c r="AY12" s="43">
        <v>130</v>
      </c>
      <c r="AZ12" s="10" t="s">
        <v>1</v>
      </c>
    </row>
    <row r="13" spans="1:52" ht="15.6" x14ac:dyDescent="0.3">
      <c r="A13" s="24">
        <v>4</v>
      </c>
      <c r="B13" s="27" t="s">
        <v>121</v>
      </c>
      <c r="C13" s="27" t="s">
        <v>122</v>
      </c>
      <c r="D13" s="33" t="s">
        <v>28</v>
      </c>
      <c r="E13" s="25">
        <v>2009</v>
      </c>
      <c r="F13" s="31">
        <v>23.2</v>
      </c>
      <c r="G13" s="54">
        <v>22.7</v>
      </c>
      <c r="H13" s="6"/>
      <c r="I13" s="22">
        <f>SUM(O13+T13+AA13+AH13+AO13+AT13)</f>
        <v>109.5</v>
      </c>
      <c r="J13" s="13"/>
      <c r="K13" s="11"/>
      <c r="L13" s="11"/>
      <c r="M13" s="11"/>
      <c r="N13" s="9"/>
      <c r="O13" s="20"/>
      <c r="P13" s="12"/>
      <c r="Q13" s="13"/>
      <c r="R13" s="11">
        <v>45</v>
      </c>
      <c r="S13" s="9">
        <v>2</v>
      </c>
      <c r="T13" s="43">
        <v>35</v>
      </c>
      <c r="U13" s="12" t="s">
        <v>1</v>
      </c>
      <c r="V13" s="13"/>
      <c r="W13" s="11">
        <v>94</v>
      </c>
      <c r="X13" s="11">
        <v>99</v>
      </c>
      <c r="Y13" s="11">
        <f>SUM(W13+X13)</f>
        <v>193</v>
      </c>
      <c r="Z13" s="9">
        <v>4</v>
      </c>
      <c r="AA13" s="20">
        <v>74.5</v>
      </c>
      <c r="AB13" s="10" t="s">
        <v>1</v>
      </c>
      <c r="AC13" s="13"/>
      <c r="AD13" s="11"/>
      <c r="AE13" s="11"/>
      <c r="AF13" s="11"/>
      <c r="AG13" s="9"/>
      <c r="AH13" s="44"/>
      <c r="AI13" s="10"/>
      <c r="AJ13" s="13"/>
      <c r="AK13" s="11"/>
      <c r="AL13" s="11"/>
      <c r="AM13" s="11"/>
      <c r="AN13" s="9"/>
      <c r="AO13" s="44"/>
      <c r="AP13" s="10"/>
      <c r="AQ13" s="13"/>
      <c r="AR13" s="11"/>
      <c r="AS13" s="9"/>
      <c r="AT13" s="43"/>
      <c r="AU13" s="12"/>
      <c r="AV13" s="15"/>
      <c r="AW13" s="69"/>
      <c r="AX13" s="9"/>
      <c r="AY13" s="43"/>
      <c r="AZ13" s="10"/>
    </row>
  </sheetData>
  <sortState xmlns:xlrd2="http://schemas.microsoft.com/office/spreadsheetml/2017/richdata2" ref="B10:Z13">
    <sortCondition ref="Y10:Y13"/>
  </sortState>
  <mergeCells count="62">
    <mergeCell ref="AR1:AU2"/>
    <mergeCell ref="AR4:AU4"/>
    <mergeCell ref="AR5:AU5"/>
    <mergeCell ref="AR6:AU6"/>
    <mergeCell ref="AR7:AR9"/>
    <mergeCell ref="AS7:AS9"/>
    <mergeCell ref="AT7:AU9"/>
    <mergeCell ref="AD4:AI4"/>
    <mergeCell ref="AD5:AI5"/>
    <mergeCell ref="AD6:AI6"/>
    <mergeCell ref="AD7:AD9"/>
    <mergeCell ref="AE7:AE9"/>
    <mergeCell ref="AF7:AF9"/>
    <mergeCell ref="AG7:AG9"/>
    <mergeCell ref="AH7:AI9"/>
    <mergeCell ref="W4:AB4"/>
    <mergeCell ref="W5:AB5"/>
    <mergeCell ref="W6:AB6"/>
    <mergeCell ref="W7:W9"/>
    <mergeCell ref="X7:X9"/>
    <mergeCell ref="Y7:Y9"/>
    <mergeCell ref="Z7:Z9"/>
    <mergeCell ref="AA7:AB9"/>
    <mergeCell ref="B5:C5"/>
    <mergeCell ref="A1:I4"/>
    <mergeCell ref="B8:B9"/>
    <mergeCell ref="C8:C9"/>
    <mergeCell ref="D8:D9"/>
    <mergeCell ref="E8:E9"/>
    <mergeCell ref="F8:F9"/>
    <mergeCell ref="G8:G9"/>
    <mergeCell ref="I7:I9"/>
    <mergeCell ref="R1:U2"/>
    <mergeCell ref="K4:P4"/>
    <mergeCell ref="R4:U4"/>
    <mergeCell ref="R7:R9"/>
    <mergeCell ref="S7:S9"/>
    <mergeCell ref="T7:U9"/>
    <mergeCell ref="K5:P5"/>
    <mergeCell ref="R5:U5"/>
    <mergeCell ref="K7:K9"/>
    <mergeCell ref="L7:L9"/>
    <mergeCell ref="M7:M9"/>
    <mergeCell ref="N7:N9"/>
    <mergeCell ref="O7:P9"/>
    <mergeCell ref="K6:P6"/>
    <mergeCell ref="R6:U6"/>
    <mergeCell ref="AK4:AP4"/>
    <mergeCell ref="AK5:AP5"/>
    <mergeCell ref="AK6:AP6"/>
    <mergeCell ref="AK7:AK9"/>
    <mergeCell ref="AL7:AL9"/>
    <mergeCell ref="AM7:AM9"/>
    <mergeCell ref="AN7:AN9"/>
    <mergeCell ref="AO7:AP9"/>
    <mergeCell ref="AW1:AZ2"/>
    <mergeCell ref="AW4:AZ4"/>
    <mergeCell ref="AW5:AZ5"/>
    <mergeCell ref="AW6:AZ6"/>
    <mergeCell ref="AW7:AW9"/>
    <mergeCell ref="AX7:AX9"/>
    <mergeCell ref="AY7:AZ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pageSetUpPr fitToPage="1"/>
  </sheetPr>
  <dimension ref="A1:BB24"/>
  <sheetViews>
    <sheetView topLeftCell="A4" workbookViewId="0">
      <selection activeCell="F26" sqref="F26"/>
    </sheetView>
  </sheetViews>
  <sheetFormatPr baseColWidth="10" defaultColWidth="11.44140625" defaultRowHeight="14.4" x14ac:dyDescent="0.3"/>
  <cols>
    <col min="1" max="1" width="3" style="23" bestFit="1" customWidth="1"/>
    <col min="2" max="2" width="13" style="23" customWidth="1"/>
    <col min="3" max="3" width="10.6640625" style="23" customWidth="1"/>
    <col min="4" max="4" width="18.88671875" style="23" customWidth="1"/>
    <col min="5" max="5" width="6.88671875" style="23" bestFit="1" customWidth="1"/>
    <col min="6" max="6" width="5.44140625" style="28" bestFit="1" customWidth="1"/>
    <col min="7" max="7" width="4.88671875" style="45" bestFit="1" customWidth="1"/>
    <col min="8" max="8" width="0.88671875" style="1" customWidth="1"/>
    <col min="9" max="9" width="23.44140625" style="5" bestFit="1" customWidth="1"/>
    <col min="10" max="10" width="0.88671875" style="5" customWidth="1"/>
    <col min="11" max="12" width="7.88671875" style="1" customWidth="1"/>
    <col min="13" max="13" width="7.5546875" style="1" customWidth="1"/>
    <col min="14" max="14" width="6.109375" style="1" customWidth="1"/>
    <col min="15" max="15" width="6.33203125" style="1" customWidth="1"/>
    <col min="16" max="16" width="4" style="1" customWidth="1"/>
    <col min="17" max="17" width="0.88671875" style="5" customWidth="1"/>
    <col min="18" max="19" width="7.88671875" style="1" customWidth="1"/>
    <col min="20" max="20" width="7.5546875" style="1" customWidth="1"/>
    <col min="21" max="21" width="6.109375" style="1" customWidth="1"/>
    <col min="22" max="22" width="6.33203125" style="1" customWidth="1"/>
    <col min="23" max="23" width="4" style="1" customWidth="1"/>
    <col min="24" max="24" width="0.88671875" style="5" customWidth="1"/>
    <col min="25" max="25" width="9.109375" style="1" customWidth="1"/>
    <col min="26" max="26" width="6.109375" style="1" customWidth="1"/>
    <col min="27" max="27" width="4.5546875" style="1" bestFit="1" customWidth="1"/>
    <col min="28" max="28" width="4" style="1" customWidth="1"/>
    <col min="29" max="29" width="0.88671875" style="5" customWidth="1"/>
    <col min="30" max="31" width="7.88671875" style="1" customWidth="1"/>
    <col min="32" max="32" width="7.5546875" style="1" customWidth="1"/>
    <col min="33" max="33" width="6.109375" style="1" customWidth="1"/>
    <col min="34" max="34" width="6.33203125" style="1" customWidth="1"/>
    <col min="35" max="35" width="4" style="1" customWidth="1"/>
    <col min="36" max="36" width="0.88671875" style="5" customWidth="1"/>
    <col min="37" max="38" width="7.88671875" style="1" customWidth="1"/>
    <col min="39" max="39" width="7.5546875" style="1" customWidth="1"/>
    <col min="40" max="40" width="6.109375" style="1" customWidth="1"/>
    <col min="41" max="41" width="6.33203125" style="1" customWidth="1"/>
    <col min="42" max="42" width="4" style="1" customWidth="1"/>
    <col min="43" max="43" width="0.88671875" style="5" customWidth="1"/>
    <col min="44" max="45" width="7.88671875" style="1" customWidth="1"/>
    <col min="46" max="46" width="7.5546875" style="1" customWidth="1"/>
    <col min="47" max="47" width="6.109375" style="1" customWidth="1"/>
    <col min="48" max="48" width="6.33203125" style="1" customWidth="1"/>
    <col min="49" max="49" width="4" style="1" customWidth="1"/>
    <col min="50" max="50" width="0.88671875" style="5" customWidth="1"/>
    <col min="51" max="51" width="7.88671875" style="1" customWidth="1"/>
    <col min="52" max="52" width="6.109375" style="1" customWidth="1"/>
    <col min="53" max="53" width="6.33203125" style="1" customWidth="1"/>
    <col min="54" max="54" width="6" style="1" customWidth="1"/>
    <col min="55" max="16384" width="11.44140625" style="1"/>
  </cols>
  <sheetData>
    <row r="1" spans="1:54" ht="15" thickTop="1" x14ac:dyDescent="0.3">
      <c r="A1" s="117"/>
      <c r="B1" s="118"/>
      <c r="C1" s="118"/>
      <c r="D1" s="118"/>
      <c r="E1" s="118"/>
      <c r="F1" s="118"/>
      <c r="G1" s="118"/>
      <c r="H1" s="118"/>
      <c r="I1" s="119"/>
      <c r="K1" s="5"/>
      <c r="Y1" s="126" t="s">
        <v>118</v>
      </c>
      <c r="Z1" s="127"/>
      <c r="AA1" s="127"/>
      <c r="AB1" s="128"/>
      <c r="AD1" s="5"/>
      <c r="AK1" s="5"/>
      <c r="AR1" s="5"/>
      <c r="AY1" s="132"/>
      <c r="AZ1" s="132"/>
      <c r="BA1" s="132"/>
      <c r="BB1" s="132"/>
    </row>
    <row r="2" spans="1:54" x14ac:dyDescent="0.3">
      <c r="A2" s="120"/>
      <c r="B2" s="121"/>
      <c r="C2" s="121"/>
      <c r="D2" s="121"/>
      <c r="E2" s="121"/>
      <c r="F2" s="121"/>
      <c r="G2" s="121"/>
      <c r="H2" s="121"/>
      <c r="I2" s="122"/>
      <c r="Y2" s="129"/>
      <c r="Z2" s="130"/>
      <c r="AA2" s="130"/>
      <c r="AB2" s="131"/>
      <c r="AY2" s="132"/>
      <c r="AZ2" s="132"/>
      <c r="BA2" s="132"/>
      <c r="BB2" s="132"/>
    </row>
    <row r="3" spans="1:54" x14ac:dyDescent="0.3">
      <c r="A3" s="120"/>
      <c r="B3" s="121"/>
      <c r="C3" s="121"/>
      <c r="D3" s="121"/>
      <c r="E3" s="121"/>
      <c r="F3" s="121"/>
      <c r="G3" s="121"/>
      <c r="H3" s="121"/>
      <c r="I3" s="122"/>
    </row>
    <row r="4" spans="1:54" ht="15" thickBot="1" x14ac:dyDescent="0.35">
      <c r="A4" s="123"/>
      <c r="B4" s="124"/>
      <c r="C4" s="124"/>
      <c r="D4" s="124"/>
      <c r="E4" s="124"/>
      <c r="F4" s="124"/>
      <c r="G4" s="124"/>
      <c r="H4" s="124"/>
      <c r="I4" s="125"/>
      <c r="K4" s="133" t="s">
        <v>76</v>
      </c>
      <c r="L4" s="134"/>
      <c r="M4" s="134"/>
      <c r="N4" s="134"/>
      <c r="O4" s="134"/>
      <c r="P4" s="135"/>
      <c r="R4" s="133" t="s">
        <v>99</v>
      </c>
      <c r="S4" s="134"/>
      <c r="T4" s="134"/>
      <c r="U4" s="134"/>
      <c r="V4" s="134"/>
      <c r="W4" s="135"/>
      <c r="Y4" s="112" t="s">
        <v>116</v>
      </c>
      <c r="Z4" s="113"/>
      <c r="AA4" s="113"/>
      <c r="AB4" s="114"/>
      <c r="AD4" s="133" t="s">
        <v>138</v>
      </c>
      <c r="AE4" s="134"/>
      <c r="AF4" s="134"/>
      <c r="AG4" s="134"/>
      <c r="AH4" s="134"/>
      <c r="AI4" s="135"/>
      <c r="AK4" s="133" t="s">
        <v>145</v>
      </c>
      <c r="AL4" s="134"/>
      <c r="AM4" s="134"/>
      <c r="AN4" s="134"/>
      <c r="AO4" s="134"/>
      <c r="AP4" s="135"/>
      <c r="AR4" s="133" t="s">
        <v>149</v>
      </c>
      <c r="AS4" s="134"/>
      <c r="AT4" s="134"/>
      <c r="AU4" s="134"/>
      <c r="AV4" s="134"/>
      <c r="AW4" s="135"/>
      <c r="AY4" s="112" t="s">
        <v>172</v>
      </c>
      <c r="AZ4" s="113"/>
      <c r="BA4" s="113"/>
      <c r="BB4" s="114"/>
    </row>
    <row r="5" spans="1:54" ht="16.2" thickTop="1" x14ac:dyDescent="0.3">
      <c r="B5" s="145" t="s">
        <v>94</v>
      </c>
      <c r="C5" s="135"/>
      <c r="H5" s="6"/>
      <c r="I5" s="16" t="s">
        <v>4</v>
      </c>
      <c r="J5" s="18"/>
      <c r="K5" s="106" t="s">
        <v>60</v>
      </c>
      <c r="L5" s="107"/>
      <c r="M5" s="107"/>
      <c r="N5" s="107"/>
      <c r="O5" s="107"/>
      <c r="P5" s="108"/>
      <c r="Q5" s="18"/>
      <c r="R5" s="106" t="s">
        <v>60</v>
      </c>
      <c r="S5" s="107"/>
      <c r="T5" s="107"/>
      <c r="U5" s="107"/>
      <c r="V5" s="107"/>
      <c r="W5" s="108"/>
      <c r="X5" s="18"/>
      <c r="Y5" s="106" t="s">
        <v>64</v>
      </c>
      <c r="Z5" s="107"/>
      <c r="AA5" s="107"/>
      <c r="AB5" s="108"/>
      <c r="AC5" s="18"/>
      <c r="AD5" s="106" t="s">
        <v>60</v>
      </c>
      <c r="AE5" s="107"/>
      <c r="AF5" s="107"/>
      <c r="AG5" s="107"/>
      <c r="AH5" s="107"/>
      <c r="AI5" s="108"/>
      <c r="AJ5" s="18"/>
      <c r="AK5" s="106" t="s">
        <v>60</v>
      </c>
      <c r="AL5" s="107"/>
      <c r="AM5" s="107"/>
      <c r="AN5" s="107"/>
      <c r="AO5" s="107"/>
      <c r="AP5" s="108"/>
      <c r="AQ5" s="18"/>
      <c r="AR5" s="106" t="s">
        <v>7</v>
      </c>
      <c r="AS5" s="107"/>
      <c r="AT5" s="107"/>
      <c r="AU5" s="107"/>
      <c r="AV5" s="107"/>
      <c r="AW5" s="108"/>
      <c r="AX5" s="18"/>
      <c r="AY5" s="106" t="s">
        <v>46</v>
      </c>
      <c r="AZ5" s="107"/>
      <c r="BA5" s="107"/>
      <c r="BB5" s="108"/>
    </row>
    <row r="6" spans="1:54" x14ac:dyDescent="0.3">
      <c r="D6" s="53" t="s">
        <v>167</v>
      </c>
      <c r="H6" s="6"/>
      <c r="I6" s="17" t="s">
        <v>13</v>
      </c>
      <c r="J6" s="19"/>
      <c r="K6" s="109" t="s">
        <v>77</v>
      </c>
      <c r="L6" s="110"/>
      <c r="M6" s="110"/>
      <c r="N6" s="110"/>
      <c r="O6" s="110"/>
      <c r="P6" s="111"/>
      <c r="Q6" s="19"/>
      <c r="R6" s="109" t="s">
        <v>136</v>
      </c>
      <c r="S6" s="110"/>
      <c r="T6" s="110"/>
      <c r="U6" s="110"/>
      <c r="V6" s="110"/>
      <c r="W6" s="111"/>
      <c r="X6" s="19"/>
      <c r="Y6" s="109" t="s">
        <v>117</v>
      </c>
      <c r="Z6" s="110"/>
      <c r="AA6" s="110"/>
      <c r="AB6" s="111"/>
      <c r="AC6" s="19"/>
      <c r="AD6" s="109" t="s">
        <v>139</v>
      </c>
      <c r="AE6" s="110"/>
      <c r="AF6" s="110"/>
      <c r="AG6" s="110"/>
      <c r="AH6" s="110"/>
      <c r="AI6" s="111"/>
      <c r="AJ6" s="19"/>
      <c r="AK6" s="109" t="s">
        <v>144</v>
      </c>
      <c r="AL6" s="110"/>
      <c r="AM6" s="110"/>
      <c r="AN6" s="110"/>
      <c r="AO6" s="110"/>
      <c r="AP6" s="111"/>
      <c r="AQ6" s="19"/>
      <c r="AR6" s="109" t="s">
        <v>150</v>
      </c>
      <c r="AS6" s="110"/>
      <c r="AT6" s="110"/>
      <c r="AU6" s="110"/>
      <c r="AV6" s="110"/>
      <c r="AW6" s="111"/>
      <c r="AX6" s="19"/>
      <c r="AY6" s="109" t="s">
        <v>173</v>
      </c>
      <c r="AZ6" s="110"/>
      <c r="BA6" s="110"/>
      <c r="BB6" s="111"/>
    </row>
    <row r="7" spans="1:54" ht="15" customHeight="1" x14ac:dyDescent="0.7">
      <c r="D7" s="72" t="s">
        <v>193</v>
      </c>
      <c r="E7" s="26" t="s">
        <v>24</v>
      </c>
      <c r="G7" s="30"/>
      <c r="H7" s="7"/>
      <c r="I7" s="103" t="s">
        <v>9</v>
      </c>
      <c r="J7" s="14"/>
      <c r="K7" s="88" t="s">
        <v>3</v>
      </c>
      <c r="L7" s="88" t="s">
        <v>6</v>
      </c>
      <c r="M7" s="88" t="s">
        <v>59</v>
      </c>
      <c r="N7" s="88" t="s">
        <v>5</v>
      </c>
      <c r="O7" s="88" t="s">
        <v>63</v>
      </c>
      <c r="P7" s="88"/>
      <c r="Q7" s="14"/>
      <c r="R7" s="88" t="s">
        <v>3</v>
      </c>
      <c r="S7" s="88" t="s">
        <v>6</v>
      </c>
      <c r="T7" s="88" t="s">
        <v>38</v>
      </c>
      <c r="U7" s="88" t="s">
        <v>5</v>
      </c>
      <c r="V7" s="88" t="s">
        <v>63</v>
      </c>
      <c r="W7" s="88"/>
      <c r="X7" s="14"/>
      <c r="Y7" s="90" t="s">
        <v>39</v>
      </c>
      <c r="Z7" s="88" t="s">
        <v>5</v>
      </c>
      <c r="AA7" s="88" t="s">
        <v>63</v>
      </c>
      <c r="AB7" s="88"/>
      <c r="AC7" s="14"/>
      <c r="AD7" s="88" t="s">
        <v>3</v>
      </c>
      <c r="AE7" s="88" t="s">
        <v>6</v>
      </c>
      <c r="AF7" s="88" t="s">
        <v>38</v>
      </c>
      <c r="AG7" s="88" t="s">
        <v>5</v>
      </c>
      <c r="AH7" s="88" t="s">
        <v>63</v>
      </c>
      <c r="AI7" s="88"/>
      <c r="AJ7" s="14"/>
      <c r="AK7" s="88" t="s">
        <v>3</v>
      </c>
      <c r="AL7" s="88" t="s">
        <v>6</v>
      </c>
      <c r="AM7" s="88" t="s">
        <v>38</v>
      </c>
      <c r="AN7" s="88" t="s">
        <v>5</v>
      </c>
      <c r="AO7" s="88" t="s">
        <v>63</v>
      </c>
      <c r="AP7" s="88"/>
      <c r="AQ7" s="14"/>
      <c r="AR7" s="88" t="s">
        <v>3</v>
      </c>
      <c r="AS7" s="88" t="s">
        <v>6</v>
      </c>
      <c r="AT7" s="88" t="s">
        <v>38</v>
      </c>
      <c r="AU7" s="88" t="s">
        <v>5</v>
      </c>
      <c r="AV7" s="88" t="s">
        <v>63</v>
      </c>
      <c r="AW7" s="88"/>
      <c r="AX7" s="14"/>
      <c r="AY7" s="90" t="s">
        <v>39</v>
      </c>
      <c r="AZ7" s="88" t="s">
        <v>5</v>
      </c>
      <c r="BA7" s="88" t="s">
        <v>63</v>
      </c>
      <c r="BB7" s="88"/>
    </row>
    <row r="8" spans="1:54" ht="15" customHeight="1" x14ac:dyDescent="0.3">
      <c r="B8" s="93" t="s">
        <v>15</v>
      </c>
      <c r="C8" s="93" t="s">
        <v>16</v>
      </c>
      <c r="D8" s="93" t="s">
        <v>18</v>
      </c>
      <c r="E8" s="93" t="s">
        <v>17</v>
      </c>
      <c r="F8" s="95" t="s">
        <v>19</v>
      </c>
      <c r="G8" s="86" t="s">
        <v>20</v>
      </c>
      <c r="H8" s="8"/>
      <c r="I8" s="144"/>
      <c r="J8" s="15"/>
      <c r="K8" s="97"/>
      <c r="L8" s="97"/>
      <c r="M8" s="97"/>
      <c r="N8" s="89"/>
      <c r="O8" s="89"/>
      <c r="P8" s="89"/>
      <c r="Q8" s="15"/>
      <c r="R8" s="97"/>
      <c r="S8" s="97"/>
      <c r="T8" s="97"/>
      <c r="U8" s="89"/>
      <c r="V8" s="89"/>
      <c r="W8" s="89"/>
      <c r="X8" s="15"/>
      <c r="Y8" s="91"/>
      <c r="Z8" s="89"/>
      <c r="AA8" s="89"/>
      <c r="AB8" s="89"/>
      <c r="AC8" s="15"/>
      <c r="AD8" s="97"/>
      <c r="AE8" s="97"/>
      <c r="AF8" s="97"/>
      <c r="AG8" s="89"/>
      <c r="AH8" s="89"/>
      <c r="AI8" s="89"/>
      <c r="AJ8" s="15"/>
      <c r="AK8" s="97"/>
      <c r="AL8" s="97"/>
      <c r="AM8" s="97"/>
      <c r="AN8" s="89"/>
      <c r="AO8" s="89"/>
      <c r="AP8" s="89"/>
      <c r="AQ8" s="15"/>
      <c r="AR8" s="97"/>
      <c r="AS8" s="97"/>
      <c r="AT8" s="97"/>
      <c r="AU8" s="89"/>
      <c r="AV8" s="89"/>
      <c r="AW8" s="89"/>
      <c r="AX8" s="15"/>
      <c r="AY8" s="91"/>
      <c r="AZ8" s="89"/>
      <c r="BA8" s="89"/>
      <c r="BB8" s="89"/>
    </row>
    <row r="9" spans="1:54" ht="15" customHeight="1" x14ac:dyDescent="0.3">
      <c r="B9" s="94"/>
      <c r="C9" s="94"/>
      <c r="D9" s="94"/>
      <c r="E9" s="94"/>
      <c r="F9" s="96"/>
      <c r="G9" s="87"/>
      <c r="H9" s="8"/>
      <c r="I9" s="144"/>
      <c r="J9" s="15"/>
      <c r="K9" s="97"/>
      <c r="L9" s="97"/>
      <c r="M9" s="97"/>
      <c r="N9" s="89"/>
      <c r="O9" s="89"/>
      <c r="P9" s="89"/>
      <c r="Q9" s="15"/>
      <c r="R9" s="97"/>
      <c r="S9" s="97"/>
      <c r="T9" s="97"/>
      <c r="U9" s="89"/>
      <c r="V9" s="89"/>
      <c r="W9" s="89"/>
      <c r="X9" s="15"/>
      <c r="Y9" s="92"/>
      <c r="Z9" s="89"/>
      <c r="AA9" s="89"/>
      <c r="AB9" s="89"/>
      <c r="AC9" s="15"/>
      <c r="AD9" s="97"/>
      <c r="AE9" s="97"/>
      <c r="AF9" s="97"/>
      <c r="AG9" s="89"/>
      <c r="AH9" s="89"/>
      <c r="AI9" s="89"/>
      <c r="AJ9" s="15"/>
      <c r="AK9" s="97"/>
      <c r="AL9" s="97"/>
      <c r="AM9" s="97"/>
      <c r="AN9" s="89"/>
      <c r="AO9" s="89"/>
      <c r="AP9" s="89"/>
      <c r="AQ9" s="15"/>
      <c r="AR9" s="97"/>
      <c r="AS9" s="97"/>
      <c r="AT9" s="97"/>
      <c r="AU9" s="89"/>
      <c r="AV9" s="89"/>
      <c r="AW9" s="89"/>
      <c r="AX9" s="15"/>
      <c r="AY9" s="92"/>
      <c r="AZ9" s="89"/>
      <c r="BA9" s="89"/>
      <c r="BB9" s="89"/>
    </row>
    <row r="10" spans="1:54" ht="15" customHeight="1" x14ac:dyDescent="0.3">
      <c r="A10" s="24">
        <v>1</v>
      </c>
      <c r="B10" s="27" t="s">
        <v>126</v>
      </c>
      <c r="C10" s="27" t="s">
        <v>127</v>
      </c>
      <c r="D10" s="38" t="s">
        <v>128</v>
      </c>
      <c r="E10" s="34">
        <v>2012</v>
      </c>
      <c r="F10" s="31">
        <v>26.6</v>
      </c>
      <c r="G10" s="67">
        <v>16.600000000000001</v>
      </c>
      <c r="H10" s="6"/>
      <c r="I10" s="22">
        <f t="shared" ref="I10:I24" si="0">SUM(O10+V10+AA10+AH10+AO10+AV10+BA10)</f>
        <v>640</v>
      </c>
      <c r="J10" s="13"/>
      <c r="K10" s="11"/>
      <c r="L10" s="11"/>
      <c r="M10" s="11"/>
      <c r="N10" s="9"/>
      <c r="O10" s="20"/>
      <c r="P10" s="10"/>
      <c r="Q10" s="13"/>
      <c r="R10" s="11"/>
      <c r="S10" s="11"/>
      <c r="T10" s="11"/>
      <c r="U10" s="9"/>
      <c r="V10" s="20"/>
      <c r="W10" s="10"/>
      <c r="X10" s="13"/>
      <c r="Y10" s="11">
        <v>45</v>
      </c>
      <c r="Z10" s="9">
        <v>2</v>
      </c>
      <c r="AA10" s="43">
        <v>35</v>
      </c>
      <c r="AB10" s="10" t="s">
        <v>1</v>
      </c>
      <c r="AC10" s="13"/>
      <c r="AD10" s="11">
        <v>83</v>
      </c>
      <c r="AE10" s="11">
        <v>88</v>
      </c>
      <c r="AF10" s="11">
        <f>SUM(AD10:AE10)</f>
        <v>171</v>
      </c>
      <c r="AG10" s="9">
        <v>1</v>
      </c>
      <c r="AH10" s="44">
        <v>135</v>
      </c>
      <c r="AI10" s="10" t="s">
        <v>1</v>
      </c>
      <c r="AJ10" s="13"/>
      <c r="AK10" s="11">
        <v>82</v>
      </c>
      <c r="AL10" s="11">
        <v>83</v>
      </c>
      <c r="AM10" s="11">
        <f>SUM(AK10:AL10)</f>
        <v>165</v>
      </c>
      <c r="AN10" s="9">
        <v>1</v>
      </c>
      <c r="AO10" s="44">
        <v>135</v>
      </c>
      <c r="AP10" s="10" t="s">
        <v>1</v>
      </c>
      <c r="AQ10" s="13"/>
      <c r="AR10" s="11">
        <v>85</v>
      </c>
      <c r="AS10" s="11">
        <v>78</v>
      </c>
      <c r="AT10" s="11">
        <f>SUM(AR10:AS10)</f>
        <v>163</v>
      </c>
      <c r="AU10" s="9">
        <v>1</v>
      </c>
      <c r="AV10" s="44">
        <v>135</v>
      </c>
      <c r="AW10" s="10" t="s">
        <v>1</v>
      </c>
      <c r="AX10" s="15"/>
      <c r="AY10" s="77">
        <v>68</v>
      </c>
      <c r="AZ10" s="9">
        <v>1</v>
      </c>
      <c r="BA10" s="43">
        <v>200</v>
      </c>
      <c r="BB10" s="10" t="s">
        <v>1</v>
      </c>
    </row>
    <row r="11" spans="1:54" ht="15" customHeight="1" x14ac:dyDescent="0.3">
      <c r="A11" s="24">
        <v>2</v>
      </c>
      <c r="B11" s="27" t="s">
        <v>110</v>
      </c>
      <c r="C11" s="27" t="s">
        <v>111</v>
      </c>
      <c r="D11" s="35" t="s">
        <v>56</v>
      </c>
      <c r="E11" s="25">
        <v>2011</v>
      </c>
      <c r="F11" s="31">
        <v>22.8</v>
      </c>
      <c r="G11" s="54">
        <v>17.399999999999999</v>
      </c>
      <c r="H11" s="6"/>
      <c r="I11" s="22">
        <f t="shared" si="0"/>
        <v>477</v>
      </c>
      <c r="J11" s="13"/>
      <c r="K11" s="11"/>
      <c r="L11" s="11"/>
      <c r="M11" s="11"/>
      <c r="N11" s="9"/>
      <c r="O11" s="44"/>
      <c r="P11" s="12"/>
      <c r="Q11" s="13"/>
      <c r="R11" s="11">
        <v>102</v>
      </c>
      <c r="S11" s="11">
        <v>97</v>
      </c>
      <c r="T11" s="11">
        <f>SUM(R11+S11)</f>
        <v>199</v>
      </c>
      <c r="U11" s="9">
        <v>1</v>
      </c>
      <c r="V11" s="20">
        <v>135</v>
      </c>
      <c r="W11" s="12" t="s">
        <v>1</v>
      </c>
      <c r="X11" s="13"/>
      <c r="Y11" s="11"/>
      <c r="Z11" s="9"/>
      <c r="AA11" s="43"/>
      <c r="AB11" s="10"/>
      <c r="AC11" s="13"/>
      <c r="AD11" s="11"/>
      <c r="AE11" s="11"/>
      <c r="AF11" s="11"/>
      <c r="AG11" s="9"/>
      <c r="AH11" s="44"/>
      <c r="AI11" s="10"/>
      <c r="AJ11" s="13"/>
      <c r="AK11" s="11">
        <v>84</v>
      </c>
      <c r="AL11" s="11">
        <v>92</v>
      </c>
      <c r="AM11" s="11">
        <f>SUM(AK11:AL11)</f>
        <v>176</v>
      </c>
      <c r="AN11" s="9">
        <v>2</v>
      </c>
      <c r="AO11" s="44">
        <v>101</v>
      </c>
      <c r="AP11" s="10" t="s">
        <v>1</v>
      </c>
      <c r="AQ11" s="13"/>
      <c r="AR11" s="11">
        <v>87</v>
      </c>
      <c r="AS11" s="11">
        <v>84</v>
      </c>
      <c r="AT11" s="11">
        <f>SUM(AR11:AS11)</f>
        <v>171</v>
      </c>
      <c r="AU11" s="9">
        <v>2</v>
      </c>
      <c r="AV11" s="44">
        <v>101</v>
      </c>
      <c r="AW11" s="10" t="s">
        <v>1</v>
      </c>
      <c r="AX11" s="15"/>
      <c r="AY11" s="77">
        <v>71</v>
      </c>
      <c r="AZ11" s="9">
        <v>2</v>
      </c>
      <c r="BA11" s="43">
        <v>140</v>
      </c>
      <c r="BB11" s="10" t="s">
        <v>1</v>
      </c>
    </row>
    <row r="12" spans="1:54" ht="15" customHeight="1" x14ac:dyDescent="0.3">
      <c r="A12" s="24">
        <v>3</v>
      </c>
      <c r="B12" s="27" t="s">
        <v>100</v>
      </c>
      <c r="C12" s="27" t="s">
        <v>115</v>
      </c>
      <c r="D12" s="35" t="s">
        <v>36</v>
      </c>
      <c r="E12" s="25">
        <v>2011</v>
      </c>
      <c r="F12" s="31">
        <v>35.9</v>
      </c>
      <c r="G12" s="54">
        <v>26.4</v>
      </c>
      <c r="H12" s="6"/>
      <c r="I12" s="22">
        <f t="shared" si="0"/>
        <v>376</v>
      </c>
      <c r="J12" s="13"/>
      <c r="K12" s="11"/>
      <c r="L12" s="11"/>
      <c r="M12" s="11"/>
      <c r="N12" s="9"/>
      <c r="O12" s="44"/>
      <c r="P12" s="12"/>
      <c r="Q12" s="13"/>
      <c r="R12" s="11">
        <v>108</v>
      </c>
      <c r="S12" s="11">
        <v>107</v>
      </c>
      <c r="T12" s="11">
        <f>SUM(R12+S12)</f>
        <v>215</v>
      </c>
      <c r="U12" s="9">
        <v>3</v>
      </c>
      <c r="V12" s="20">
        <v>81</v>
      </c>
      <c r="W12" s="12" t="s">
        <v>1</v>
      </c>
      <c r="X12" s="13"/>
      <c r="Y12" s="11">
        <v>50</v>
      </c>
      <c r="Z12" s="9">
        <v>7</v>
      </c>
      <c r="AA12" s="43">
        <v>17</v>
      </c>
      <c r="AB12" s="10" t="s">
        <v>1</v>
      </c>
      <c r="AC12" s="13"/>
      <c r="AD12" s="11">
        <v>97</v>
      </c>
      <c r="AE12" s="11">
        <v>95</v>
      </c>
      <c r="AF12" s="11">
        <f>SUM(AD12:AE12)</f>
        <v>192</v>
      </c>
      <c r="AG12" s="9">
        <v>2</v>
      </c>
      <c r="AH12" s="44">
        <v>101</v>
      </c>
      <c r="AI12" s="10" t="s">
        <v>1</v>
      </c>
      <c r="AJ12" s="13"/>
      <c r="AK12" s="11">
        <v>83</v>
      </c>
      <c r="AL12" s="11">
        <v>95</v>
      </c>
      <c r="AM12" s="11">
        <f>SUM(AK12:AL12)</f>
        <v>178</v>
      </c>
      <c r="AN12" s="9">
        <v>3</v>
      </c>
      <c r="AO12" s="44">
        <v>81</v>
      </c>
      <c r="AP12" s="10" t="s">
        <v>1</v>
      </c>
      <c r="AQ12" s="13"/>
      <c r="AR12" s="11">
        <v>93</v>
      </c>
      <c r="AS12" s="11">
        <v>99</v>
      </c>
      <c r="AT12" s="11">
        <f>SUM(AR12:AS12)</f>
        <v>192</v>
      </c>
      <c r="AU12" s="9">
        <v>4</v>
      </c>
      <c r="AV12" s="44">
        <v>68</v>
      </c>
      <c r="AW12" s="10" t="s">
        <v>1</v>
      </c>
      <c r="AX12" s="15"/>
      <c r="AY12" s="77">
        <v>85</v>
      </c>
      <c r="AZ12" s="9">
        <v>12</v>
      </c>
      <c r="BA12" s="43">
        <v>28</v>
      </c>
      <c r="BB12" s="10" t="s">
        <v>1</v>
      </c>
    </row>
    <row r="13" spans="1:54" ht="15" customHeight="1" x14ac:dyDescent="0.3">
      <c r="A13" s="24">
        <v>4</v>
      </c>
      <c r="B13" s="27" t="s">
        <v>112</v>
      </c>
      <c r="C13" s="27" t="s">
        <v>113</v>
      </c>
      <c r="D13" s="35" t="s">
        <v>114</v>
      </c>
      <c r="E13" s="25">
        <v>2011</v>
      </c>
      <c r="F13" s="31">
        <v>31.9</v>
      </c>
      <c r="G13" s="54">
        <v>28.2</v>
      </c>
      <c r="H13" s="6"/>
      <c r="I13" s="22">
        <f t="shared" si="0"/>
        <v>331</v>
      </c>
      <c r="J13" s="13"/>
      <c r="K13" s="11"/>
      <c r="L13" s="11"/>
      <c r="M13" s="11"/>
      <c r="N13" s="9"/>
      <c r="O13" s="44"/>
      <c r="P13" s="12"/>
      <c r="Q13" s="13"/>
      <c r="R13" s="11">
        <v>108</v>
      </c>
      <c r="S13" s="11">
        <v>104</v>
      </c>
      <c r="T13" s="11">
        <f>SUM(R13+S13)</f>
        <v>212</v>
      </c>
      <c r="U13" s="9">
        <v>2</v>
      </c>
      <c r="V13" s="20">
        <v>101</v>
      </c>
      <c r="W13" s="12" t="s">
        <v>1</v>
      </c>
      <c r="X13" s="13"/>
      <c r="Y13" s="11">
        <v>49</v>
      </c>
      <c r="Z13" s="9">
        <v>5</v>
      </c>
      <c r="AA13" s="43">
        <v>22</v>
      </c>
      <c r="AB13" s="10" t="s">
        <v>1</v>
      </c>
      <c r="AC13" s="13"/>
      <c r="AD13" s="11">
        <v>99</v>
      </c>
      <c r="AE13" s="11">
        <v>101</v>
      </c>
      <c r="AF13" s="11">
        <f>SUM(AD13:AE13)</f>
        <v>200</v>
      </c>
      <c r="AG13" s="9">
        <v>5</v>
      </c>
      <c r="AH13" s="44">
        <v>57</v>
      </c>
      <c r="AI13" s="10" t="s">
        <v>1</v>
      </c>
      <c r="AJ13" s="13"/>
      <c r="AK13" s="11">
        <v>94</v>
      </c>
      <c r="AL13" s="11">
        <v>93</v>
      </c>
      <c r="AM13" s="11">
        <f>SUM(AK13:AL13)</f>
        <v>187</v>
      </c>
      <c r="AN13" s="9">
        <v>4</v>
      </c>
      <c r="AO13" s="44">
        <v>68</v>
      </c>
      <c r="AP13" s="10" t="s">
        <v>1</v>
      </c>
      <c r="AQ13" s="13"/>
      <c r="AR13" s="11">
        <v>97</v>
      </c>
      <c r="AS13" s="11">
        <v>102</v>
      </c>
      <c r="AT13" s="11">
        <f>SUM(AR13:AS13)</f>
        <v>199</v>
      </c>
      <c r="AU13" s="9">
        <v>6</v>
      </c>
      <c r="AV13" s="44">
        <v>47</v>
      </c>
      <c r="AW13" s="10" t="s">
        <v>1</v>
      </c>
      <c r="AX13" s="15"/>
      <c r="AY13" s="77">
        <v>83</v>
      </c>
      <c r="AZ13" s="9">
        <v>10</v>
      </c>
      <c r="BA13" s="43">
        <v>36</v>
      </c>
      <c r="BB13" s="10" t="s">
        <v>1</v>
      </c>
    </row>
    <row r="14" spans="1:54" ht="15.75" customHeight="1" x14ac:dyDescent="0.3">
      <c r="A14" s="24">
        <v>5</v>
      </c>
      <c r="B14" s="27" t="s">
        <v>26</v>
      </c>
      <c r="C14" s="27" t="s">
        <v>27</v>
      </c>
      <c r="D14" s="33" t="s">
        <v>28</v>
      </c>
      <c r="E14" s="25">
        <v>2011</v>
      </c>
      <c r="F14" s="31">
        <v>17.399999999999999</v>
      </c>
      <c r="G14" s="32">
        <v>15.2</v>
      </c>
      <c r="H14" s="6"/>
      <c r="I14" s="22">
        <f t="shared" si="0"/>
        <v>305</v>
      </c>
      <c r="J14" s="13"/>
      <c r="K14" s="11">
        <v>87</v>
      </c>
      <c r="L14" s="11">
        <v>83</v>
      </c>
      <c r="M14" s="11">
        <f>SUM(K14+L14)</f>
        <v>170</v>
      </c>
      <c r="N14" s="9">
        <v>1</v>
      </c>
      <c r="O14" s="44">
        <v>135</v>
      </c>
      <c r="P14" s="12" t="s">
        <v>1</v>
      </c>
      <c r="Q14" s="13"/>
      <c r="R14" s="11"/>
      <c r="S14" s="11"/>
      <c r="T14" s="11"/>
      <c r="U14" s="9"/>
      <c r="V14" s="20"/>
      <c r="W14" s="12"/>
      <c r="X14" s="13"/>
      <c r="Y14" s="11">
        <v>39</v>
      </c>
      <c r="Z14" s="9">
        <v>1</v>
      </c>
      <c r="AA14" s="43">
        <v>50</v>
      </c>
      <c r="AB14" s="10" t="s">
        <v>1</v>
      </c>
      <c r="AC14" s="13"/>
      <c r="AD14" s="11"/>
      <c r="AE14" s="11"/>
      <c r="AF14" s="11"/>
      <c r="AG14" s="9"/>
      <c r="AH14" s="44"/>
      <c r="AI14" s="10"/>
      <c r="AJ14" s="13"/>
      <c r="AK14" s="11"/>
      <c r="AL14" s="11"/>
      <c r="AM14" s="11"/>
      <c r="AN14" s="9"/>
      <c r="AO14" s="44"/>
      <c r="AP14" s="10"/>
      <c r="AQ14" s="13"/>
      <c r="AR14" s="11"/>
      <c r="AS14" s="11"/>
      <c r="AT14" s="11"/>
      <c r="AU14" s="9"/>
      <c r="AV14" s="44"/>
      <c r="AW14" s="10" t="s">
        <v>1</v>
      </c>
      <c r="AX14" s="15"/>
      <c r="AY14" s="77">
        <v>72</v>
      </c>
      <c r="AZ14" s="9">
        <v>3</v>
      </c>
      <c r="BA14" s="43">
        <v>120</v>
      </c>
      <c r="BB14" s="10" t="s">
        <v>1</v>
      </c>
    </row>
    <row r="15" spans="1:54" ht="15.75" customHeight="1" x14ac:dyDescent="0.3">
      <c r="A15" s="24">
        <v>6</v>
      </c>
      <c r="B15" s="49" t="s">
        <v>131</v>
      </c>
      <c r="C15" s="49" t="s">
        <v>132</v>
      </c>
      <c r="D15" s="33" t="s">
        <v>133</v>
      </c>
      <c r="E15" s="39">
        <v>2012</v>
      </c>
      <c r="F15" s="54">
        <v>30.8</v>
      </c>
      <c r="G15" s="54">
        <v>26.9</v>
      </c>
      <c r="H15" s="6"/>
      <c r="I15" s="22">
        <f t="shared" si="0"/>
        <v>281</v>
      </c>
      <c r="J15" s="13"/>
      <c r="K15" s="3"/>
      <c r="L15" s="3"/>
      <c r="M15" s="11"/>
      <c r="N15" s="9"/>
      <c r="O15" s="20"/>
      <c r="P15" s="12"/>
      <c r="Q15" s="13"/>
      <c r="R15" s="3"/>
      <c r="S15" s="3"/>
      <c r="T15" s="11"/>
      <c r="U15" s="9"/>
      <c r="V15" s="20"/>
      <c r="W15" s="12"/>
      <c r="X15" s="13"/>
      <c r="Y15" s="63">
        <v>50</v>
      </c>
      <c r="Z15" s="9">
        <v>6</v>
      </c>
      <c r="AA15" s="43">
        <v>17</v>
      </c>
      <c r="AB15" s="10" t="s">
        <v>1</v>
      </c>
      <c r="AC15" s="13"/>
      <c r="AD15" s="11">
        <v>96</v>
      </c>
      <c r="AE15" s="11">
        <v>98</v>
      </c>
      <c r="AF15" s="11">
        <f>SUM(AD15:AE15)</f>
        <v>194</v>
      </c>
      <c r="AG15" s="9">
        <v>3</v>
      </c>
      <c r="AH15" s="44">
        <v>81</v>
      </c>
      <c r="AI15" s="10" t="s">
        <v>1</v>
      </c>
      <c r="AJ15" s="13"/>
      <c r="AK15" s="11"/>
      <c r="AL15" s="11"/>
      <c r="AM15" s="11"/>
      <c r="AN15" s="9"/>
      <c r="AO15" s="44"/>
      <c r="AP15" s="10"/>
      <c r="AQ15" s="13"/>
      <c r="AR15" s="11">
        <v>93</v>
      </c>
      <c r="AS15" s="11">
        <v>93</v>
      </c>
      <c r="AT15" s="11">
        <f>SUM(AR15:AS15)</f>
        <v>186</v>
      </c>
      <c r="AU15" s="9">
        <v>3</v>
      </c>
      <c r="AV15" s="44">
        <v>81</v>
      </c>
      <c r="AW15" s="10" t="s">
        <v>1</v>
      </c>
      <c r="AX15" s="15"/>
      <c r="AY15" s="77">
        <v>74</v>
      </c>
      <c r="AZ15" s="9">
        <v>4</v>
      </c>
      <c r="BA15" s="43">
        <v>102</v>
      </c>
      <c r="BB15" s="10" t="s">
        <v>1</v>
      </c>
    </row>
    <row r="16" spans="1:54" ht="17.850000000000001" customHeight="1" x14ac:dyDescent="0.3">
      <c r="A16" s="24">
        <v>7</v>
      </c>
      <c r="B16" s="27" t="s">
        <v>129</v>
      </c>
      <c r="C16" s="27" t="s">
        <v>130</v>
      </c>
      <c r="D16" s="35" t="s">
        <v>61</v>
      </c>
      <c r="E16" s="25">
        <v>2011</v>
      </c>
      <c r="F16" s="31">
        <v>30.9</v>
      </c>
      <c r="G16" s="54">
        <v>20</v>
      </c>
      <c r="H16" s="6"/>
      <c r="I16" s="22">
        <f t="shared" si="0"/>
        <v>210</v>
      </c>
      <c r="J16" s="13"/>
      <c r="K16" s="11"/>
      <c r="L16" s="11"/>
      <c r="M16" s="11"/>
      <c r="N16" s="9"/>
      <c r="O16" s="20"/>
      <c r="P16" s="12"/>
      <c r="Q16" s="13"/>
      <c r="R16" s="11"/>
      <c r="S16" s="11"/>
      <c r="T16" s="11"/>
      <c r="U16" s="9"/>
      <c r="V16" s="20"/>
      <c r="W16" s="10"/>
      <c r="X16" s="13"/>
      <c r="Y16" s="11">
        <v>48</v>
      </c>
      <c r="Z16" s="9">
        <v>3</v>
      </c>
      <c r="AA16" s="43">
        <v>28</v>
      </c>
      <c r="AB16" s="10" t="s">
        <v>1</v>
      </c>
      <c r="AC16" s="13"/>
      <c r="AD16" s="11">
        <v>105</v>
      </c>
      <c r="AE16" s="11">
        <v>94</v>
      </c>
      <c r="AF16" s="11">
        <f>SUM(AD16:AE16)</f>
        <v>199</v>
      </c>
      <c r="AG16" s="9">
        <v>4</v>
      </c>
      <c r="AH16" s="44">
        <v>68</v>
      </c>
      <c r="AI16" s="10" t="s">
        <v>1</v>
      </c>
      <c r="AJ16" s="13"/>
      <c r="AK16" s="11"/>
      <c r="AL16" s="11"/>
      <c r="AM16" s="11"/>
      <c r="AN16" s="9"/>
      <c r="AO16" s="44"/>
      <c r="AP16" s="10"/>
      <c r="AQ16" s="13"/>
      <c r="AR16" s="11">
        <v>91</v>
      </c>
      <c r="AS16" s="11">
        <v>104</v>
      </c>
      <c r="AT16" s="11">
        <f>SUM(AR16:AS16)</f>
        <v>195</v>
      </c>
      <c r="AU16" s="9">
        <v>5</v>
      </c>
      <c r="AV16" s="44">
        <v>57</v>
      </c>
      <c r="AW16" s="10" t="s">
        <v>1</v>
      </c>
      <c r="AX16" s="15"/>
      <c r="AY16" s="77">
        <v>81</v>
      </c>
      <c r="AZ16" s="9">
        <v>7</v>
      </c>
      <c r="BA16" s="43">
        <v>57</v>
      </c>
      <c r="BB16" s="10" t="s">
        <v>1</v>
      </c>
    </row>
    <row r="17" spans="1:54" ht="15.6" x14ac:dyDescent="0.3">
      <c r="A17" s="24">
        <v>8</v>
      </c>
      <c r="B17" s="27" t="s">
        <v>43</v>
      </c>
      <c r="C17" s="27" t="s">
        <v>42</v>
      </c>
      <c r="D17" s="33" t="s">
        <v>44</v>
      </c>
      <c r="E17" s="34">
        <v>2013</v>
      </c>
      <c r="F17" s="31">
        <v>44</v>
      </c>
      <c r="G17" s="32">
        <v>40</v>
      </c>
      <c r="H17" s="6"/>
      <c r="I17" s="22">
        <f t="shared" si="0"/>
        <v>170.5</v>
      </c>
      <c r="J17" s="13"/>
      <c r="K17" s="11">
        <v>130</v>
      </c>
      <c r="L17" s="11">
        <v>117</v>
      </c>
      <c r="M17" s="11">
        <f>SUM(K17+L17)</f>
        <v>247</v>
      </c>
      <c r="N17" s="9">
        <v>5</v>
      </c>
      <c r="O17" s="20">
        <v>57</v>
      </c>
      <c r="P17" s="12" t="s">
        <v>1</v>
      </c>
      <c r="Q17" s="13"/>
      <c r="R17" s="11"/>
      <c r="S17" s="11"/>
      <c r="T17" s="11"/>
      <c r="U17" s="9"/>
      <c r="V17" s="44"/>
      <c r="W17" s="12"/>
      <c r="X17" s="13"/>
      <c r="Y17" s="11">
        <v>61</v>
      </c>
      <c r="Z17" s="9">
        <v>10</v>
      </c>
      <c r="AA17" s="43">
        <v>9.5</v>
      </c>
      <c r="AB17" s="10" t="s">
        <v>1</v>
      </c>
      <c r="AC17" s="13"/>
      <c r="AD17" s="11">
        <v>115</v>
      </c>
      <c r="AE17" s="11">
        <v>114</v>
      </c>
      <c r="AF17" s="11">
        <f>SUM(AD17:AE17)</f>
        <v>229</v>
      </c>
      <c r="AG17" s="9">
        <v>6</v>
      </c>
      <c r="AH17" s="44">
        <v>47</v>
      </c>
      <c r="AI17" s="10" t="s">
        <v>1</v>
      </c>
      <c r="AJ17" s="13"/>
      <c r="AK17" s="11"/>
      <c r="AL17" s="11"/>
      <c r="AM17" s="11"/>
      <c r="AN17" s="9"/>
      <c r="AO17" s="44"/>
      <c r="AP17" s="10"/>
      <c r="AQ17" s="13"/>
      <c r="AR17" s="11"/>
      <c r="AS17" s="11"/>
      <c r="AT17" s="11"/>
      <c r="AU17" s="9"/>
      <c r="AV17" s="44"/>
      <c r="AW17" s="10"/>
      <c r="AX17" s="15"/>
      <c r="AY17" s="77">
        <v>81</v>
      </c>
      <c r="AZ17" s="9">
        <v>7</v>
      </c>
      <c r="BA17" s="43">
        <v>57</v>
      </c>
      <c r="BB17" s="10" t="s">
        <v>1</v>
      </c>
    </row>
    <row r="18" spans="1:54" ht="15.75" customHeight="1" x14ac:dyDescent="0.3">
      <c r="A18" s="24">
        <v>9</v>
      </c>
      <c r="B18" s="27" t="s">
        <v>95</v>
      </c>
      <c r="C18" s="27" t="s">
        <v>40</v>
      </c>
      <c r="D18" s="33" t="s">
        <v>87</v>
      </c>
      <c r="E18" s="25">
        <v>2011</v>
      </c>
      <c r="F18" s="31">
        <v>37</v>
      </c>
      <c r="G18" s="32">
        <v>27</v>
      </c>
      <c r="H18" s="6"/>
      <c r="I18" s="22">
        <f t="shared" si="0"/>
        <v>153</v>
      </c>
      <c r="J18" s="13"/>
      <c r="K18" s="11">
        <v>96</v>
      </c>
      <c r="L18" s="11">
        <v>102</v>
      </c>
      <c r="M18" s="11">
        <f>SUM(K18+L18)</f>
        <v>198</v>
      </c>
      <c r="N18" s="9">
        <v>2</v>
      </c>
      <c r="O18" s="20">
        <v>101</v>
      </c>
      <c r="P18" s="12" t="s">
        <v>1</v>
      </c>
      <c r="Q18" s="13"/>
      <c r="R18" s="11"/>
      <c r="S18" s="11"/>
      <c r="T18" s="11"/>
      <c r="U18" s="9"/>
      <c r="V18" s="44"/>
      <c r="W18" s="12"/>
      <c r="X18" s="13"/>
      <c r="Y18" s="11">
        <v>48</v>
      </c>
      <c r="Z18" s="9">
        <v>4</v>
      </c>
      <c r="AA18" s="43">
        <v>28</v>
      </c>
      <c r="AB18" s="10" t="s">
        <v>1</v>
      </c>
      <c r="AC18" s="13"/>
      <c r="AD18" s="11"/>
      <c r="AE18" s="11"/>
      <c r="AF18" s="11"/>
      <c r="AG18" s="9"/>
      <c r="AH18" s="44"/>
      <c r="AI18" s="10"/>
      <c r="AJ18" s="13"/>
      <c r="AK18" s="11"/>
      <c r="AL18" s="11"/>
      <c r="AM18" s="11"/>
      <c r="AN18" s="9"/>
      <c r="AO18" s="44"/>
      <c r="AP18" s="10"/>
      <c r="AQ18" s="13"/>
      <c r="AR18" s="11"/>
      <c r="AS18" s="11"/>
      <c r="AT18" s="11"/>
      <c r="AU18" s="9"/>
      <c r="AV18" s="44"/>
      <c r="AW18" s="10"/>
      <c r="AX18" s="15"/>
      <c r="AY18" s="77" t="s">
        <v>192</v>
      </c>
      <c r="AZ18" s="9">
        <v>13</v>
      </c>
      <c r="BA18" s="43">
        <v>24</v>
      </c>
      <c r="BB18" s="10" t="s">
        <v>1</v>
      </c>
    </row>
    <row r="19" spans="1:54" ht="15.6" x14ac:dyDescent="0.3">
      <c r="A19" s="24">
        <v>10</v>
      </c>
      <c r="B19" s="27" t="s">
        <v>86</v>
      </c>
      <c r="C19" s="27" t="s">
        <v>96</v>
      </c>
      <c r="D19" s="33" t="s">
        <v>176</v>
      </c>
      <c r="E19" s="34">
        <v>2012</v>
      </c>
      <c r="F19" s="31">
        <v>48</v>
      </c>
      <c r="G19" s="32">
        <v>32.299999999999997</v>
      </c>
      <c r="H19" s="6"/>
      <c r="I19" s="22">
        <f t="shared" si="0"/>
        <v>129</v>
      </c>
      <c r="J19" s="13"/>
      <c r="K19" s="11">
        <v>119</v>
      </c>
      <c r="L19" s="11">
        <v>106</v>
      </c>
      <c r="M19" s="11">
        <f>SUM(K19+L19)</f>
        <v>225</v>
      </c>
      <c r="N19" s="9">
        <v>3</v>
      </c>
      <c r="O19" s="20">
        <v>81</v>
      </c>
      <c r="P19" s="12" t="s">
        <v>1</v>
      </c>
      <c r="Q19" s="13"/>
      <c r="R19" s="11"/>
      <c r="S19" s="11"/>
      <c r="T19" s="11"/>
      <c r="U19" s="9"/>
      <c r="V19" s="20"/>
      <c r="W19" s="12"/>
      <c r="X19" s="13"/>
      <c r="Y19" s="11">
        <v>66</v>
      </c>
      <c r="Z19" s="9">
        <v>11</v>
      </c>
      <c r="AA19" s="43">
        <v>8</v>
      </c>
      <c r="AB19" s="10" t="s">
        <v>1</v>
      </c>
      <c r="AC19" s="13"/>
      <c r="AD19" s="11"/>
      <c r="AE19" s="11"/>
      <c r="AF19" s="11"/>
      <c r="AG19" s="9"/>
      <c r="AH19" s="44"/>
      <c r="AI19" s="10"/>
      <c r="AJ19" s="13"/>
      <c r="AK19" s="11"/>
      <c r="AL19" s="11"/>
      <c r="AM19" s="11"/>
      <c r="AN19" s="9"/>
      <c r="AO19" s="44"/>
      <c r="AP19" s="10"/>
      <c r="AQ19" s="13"/>
      <c r="AR19" s="11"/>
      <c r="AS19" s="11"/>
      <c r="AT19" s="11"/>
      <c r="AU19" s="9"/>
      <c r="AV19" s="44"/>
      <c r="AW19" s="10"/>
      <c r="AX19" s="15"/>
      <c r="AY19" s="77">
        <v>82</v>
      </c>
      <c r="AZ19" s="9">
        <v>9</v>
      </c>
      <c r="BA19" s="43">
        <v>40</v>
      </c>
      <c r="BB19" s="10" t="s">
        <v>1</v>
      </c>
    </row>
    <row r="20" spans="1:54" ht="15.6" x14ac:dyDescent="0.3">
      <c r="A20" s="24">
        <v>11</v>
      </c>
      <c r="B20" s="27" t="s">
        <v>97</v>
      </c>
      <c r="C20" s="27" t="s">
        <v>98</v>
      </c>
      <c r="D20" s="33" t="s">
        <v>44</v>
      </c>
      <c r="E20" s="25">
        <v>2011</v>
      </c>
      <c r="F20" s="31">
        <v>49</v>
      </c>
      <c r="G20" s="32">
        <v>46</v>
      </c>
      <c r="H20" s="6"/>
      <c r="I20" s="22">
        <f t="shared" si="0"/>
        <v>99.5</v>
      </c>
      <c r="J20" s="13"/>
      <c r="K20" s="11">
        <v>126</v>
      </c>
      <c r="L20" s="11">
        <v>120</v>
      </c>
      <c r="M20" s="11">
        <f>SUM(K20+L20)</f>
        <v>246</v>
      </c>
      <c r="N20" s="9">
        <v>4</v>
      </c>
      <c r="O20" s="20">
        <v>68</v>
      </c>
      <c r="P20" s="12" t="s">
        <v>1</v>
      </c>
      <c r="Q20" s="13"/>
      <c r="R20" s="11"/>
      <c r="S20" s="11"/>
      <c r="T20" s="11"/>
      <c r="U20" s="9"/>
      <c r="V20" s="20"/>
      <c r="W20" s="12"/>
      <c r="X20" s="13"/>
      <c r="Y20" s="11">
        <v>61</v>
      </c>
      <c r="Z20" s="9">
        <v>9</v>
      </c>
      <c r="AA20" s="43">
        <v>9.5</v>
      </c>
      <c r="AB20" s="10" t="s">
        <v>1</v>
      </c>
      <c r="AC20" s="13"/>
      <c r="AD20" s="11"/>
      <c r="AE20" s="11"/>
      <c r="AF20" s="11"/>
      <c r="AG20" s="9"/>
      <c r="AH20" s="44"/>
      <c r="AI20" s="10"/>
      <c r="AJ20" s="13"/>
      <c r="AK20" s="11"/>
      <c r="AL20" s="11"/>
      <c r="AM20" s="11"/>
      <c r="AN20" s="9"/>
      <c r="AO20" s="44"/>
      <c r="AP20" s="10"/>
      <c r="AQ20" s="13"/>
      <c r="AR20" s="11"/>
      <c r="AS20" s="11"/>
      <c r="AT20" s="11"/>
      <c r="AU20" s="9"/>
      <c r="AV20" s="44"/>
      <c r="AW20" s="10"/>
      <c r="AX20" s="15"/>
      <c r="AY20" s="77"/>
      <c r="AZ20" s="9">
        <v>14</v>
      </c>
      <c r="BA20" s="43">
        <v>22</v>
      </c>
      <c r="BB20" s="10" t="s">
        <v>1</v>
      </c>
    </row>
    <row r="21" spans="1:54" ht="15.6" x14ac:dyDescent="0.3">
      <c r="A21" s="24">
        <v>12</v>
      </c>
      <c r="B21" s="27" t="s">
        <v>134</v>
      </c>
      <c r="C21" s="27" t="s">
        <v>135</v>
      </c>
      <c r="D21" s="33" t="s">
        <v>44</v>
      </c>
      <c r="E21" s="34">
        <v>2015</v>
      </c>
      <c r="F21" s="31">
        <v>38</v>
      </c>
      <c r="G21" s="64">
        <v>37</v>
      </c>
      <c r="H21" s="6"/>
      <c r="I21" s="22">
        <f t="shared" si="0"/>
        <v>91</v>
      </c>
      <c r="J21" s="13"/>
      <c r="K21" s="3"/>
      <c r="L21" s="3"/>
      <c r="M21" s="11"/>
      <c r="N21" s="9"/>
      <c r="O21" s="20"/>
      <c r="P21" s="12"/>
      <c r="Q21" s="13"/>
      <c r="R21" s="3"/>
      <c r="S21" s="3"/>
      <c r="T21" s="11"/>
      <c r="U21" s="9"/>
      <c r="V21" s="20"/>
      <c r="W21" s="12"/>
      <c r="X21" s="13"/>
      <c r="Y21" s="63">
        <v>55</v>
      </c>
      <c r="Z21" s="9">
        <v>8</v>
      </c>
      <c r="AA21" s="43">
        <v>13</v>
      </c>
      <c r="AB21" s="12" t="s">
        <v>1</v>
      </c>
      <c r="AC21" s="13"/>
      <c r="AD21" s="11"/>
      <c r="AE21" s="11"/>
      <c r="AF21" s="11"/>
      <c r="AG21" s="9"/>
      <c r="AH21" s="44"/>
      <c r="AI21" s="10"/>
      <c r="AJ21" s="13"/>
      <c r="AK21" s="11"/>
      <c r="AL21" s="11"/>
      <c r="AM21" s="11"/>
      <c r="AN21" s="9"/>
      <c r="AO21" s="44"/>
      <c r="AP21" s="10"/>
      <c r="AQ21" s="13"/>
      <c r="AR21" s="11"/>
      <c r="AS21" s="11"/>
      <c r="AT21" s="11"/>
      <c r="AU21" s="9"/>
      <c r="AV21" s="44"/>
      <c r="AW21" s="10"/>
      <c r="AX21" s="15"/>
      <c r="AY21" s="77">
        <v>79</v>
      </c>
      <c r="AZ21" s="9">
        <v>5</v>
      </c>
      <c r="BA21" s="43">
        <v>78</v>
      </c>
      <c r="BB21" s="10" t="s">
        <v>1</v>
      </c>
    </row>
    <row r="22" spans="1:54" ht="15.6" x14ac:dyDescent="0.3">
      <c r="A22" s="24">
        <v>13</v>
      </c>
      <c r="B22" s="27" t="s">
        <v>181</v>
      </c>
      <c r="C22" s="27" t="s">
        <v>42</v>
      </c>
      <c r="D22" s="33" t="s">
        <v>44</v>
      </c>
      <c r="E22" s="25">
        <v>2011</v>
      </c>
      <c r="F22" s="31">
        <v>34</v>
      </c>
      <c r="G22" s="64"/>
      <c r="H22" s="6"/>
      <c r="I22" s="22">
        <f t="shared" si="0"/>
        <v>78</v>
      </c>
      <c r="J22" s="13"/>
      <c r="K22" s="3"/>
      <c r="L22" s="3"/>
      <c r="M22" s="11"/>
      <c r="N22" s="9"/>
      <c r="O22" s="20"/>
      <c r="P22" s="12"/>
      <c r="Q22" s="13"/>
      <c r="R22" s="3"/>
      <c r="S22" s="3"/>
      <c r="T22" s="11"/>
      <c r="U22" s="9"/>
      <c r="V22" s="20"/>
      <c r="W22" s="12"/>
      <c r="X22" s="13"/>
      <c r="Y22" s="63"/>
      <c r="Z22" s="9"/>
      <c r="AA22" s="43"/>
      <c r="AB22" s="12"/>
      <c r="AC22" s="13"/>
      <c r="AD22" s="11"/>
      <c r="AE22" s="11"/>
      <c r="AF22" s="11"/>
      <c r="AG22" s="9"/>
      <c r="AH22" s="44"/>
      <c r="AI22" s="10"/>
      <c r="AJ22" s="13"/>
      <c r="AK22" s="11"/>
      <c r="AL22" s="11"/>
      <c r="AM22" s="11"/>
      <c r="AN22" s="9"/>
      <c r="AO22" s="44"/>
      <c r="AP22" s="10"/>
      <c r="AQ22" s="13"/>
      <c r="AR22" s="11"/>
      <c r="AS22" s="11"/>
      <c r="AT22" s="11"/>
      <c r="AU22" s="9"/>
      <c r="AV22" s="44"/>
      <c r="AW22" s="10"/>
      <c r="AX22" s="15"/>
      <c r="AY22" s="77">
        <v>79</v>
      </c>
      <c r="AZ22" s="9">
        <v>5</v>
      </c>
      <c r="BA22" s="43">
        <v>78</v>
      </c>
      <c r="BB22" s="10" t="s">
        <v>1</v>
      </c>
    </row>
    <row r="23" spans="1:54" ht="15.6" x14ac:dyDescent="0.3">
      <c r="A23" s="24">
        <v>14</v>
      </c>
      <c r="B23" s="27" t="s">
        <v>179</v>
      </c>
      <c r="C23" s="27" t="s">
        <v>180</v>
      </c>
      <c r="D23" s="33" t="s">
        <v>80</v>
      </c>
      <c r="E23" s="25">
        <v>2011</v>
      </c>
      <c r="F23" s="31">
        <v>25.6</v>
      </c>
      <c r="G23" s="64"/>
      <c r="H23" s="6"/>
      <c r="I23" s="22">
        <f t="shared" si="0"/>
        <v>30</v>
      </c>
      <c r="J23" s="13"/>
      <c r="K23" s="3"/>
      <c r="L23" s="3"/>
      <c r="M23" s="11"/>
      <c r="N23" s="9"/>
      <c r="O23" s="20"/>
      <c r="P23" s="12"/>
      <c r="Q23" s="13"/>
      <c r="R23" s="3"/>
      <c r="S23" s="3"/>
      <c r="T23" s="11"/>
      <c r="U23" s="9"/>
      <c r="V23" s="20"/>
      <c r="W23" s="12"/>
      <c r="X23" s="13"/>
      <c r="Y23" s="63"/>
      <c r="Z23" s="9"/>
      <c r="AA23" s="43"/>
      <c r="AB23" s="12"/>
      <c r="AC23" s="13"/>
      <c r="AD23" s="11"/>
      <c r="AE23" s="11"/>
      <c r="AF23" s="11"/>
      <c r="AG23" s="9"/>
      <c r="AH23" s="44"/>
      <c r="AI23" s="10"/>
      <c r="AJ23" s="13"/>
      <c r="AK23" s="11"/>
      <c r="AL23" s="11"/>
      <c r="AM23" s="11"/>
      <c r="AN23" s="9"/>
      <c r="AO23" s="44"/>
      <c r="AP23" s="10"/>
      <c r="AQ23" s="13"/>
      <c r="AR23" s="11"/>
      <c r="AS23" s="11"/>
      <c r="AT23" s="11"/>
      <c r="AU23" s="9"/>
      <c r="AV23" s="44"/>
      <c r="AW23" s="10"/>
      <c r="AX23" s="15"/>
      <c r="AY23" s="77">
        <v>84</v>
      </c>
      <c r="AZ23" s="9">
        <v>11</v>
      </c>
      <c r="BA23" s="43">
        <v>30</v>
      </c>
      <c r="BB23" s="10" t="s">
        <v>1</v>
      </c>
    </row>
    <row r="24" spans="1:54" ht="15.6" x14ac:dyDescent="0.3">
      <c r="A24" s="24">
        <v>15</v>
      </c>
      <c r="B24" s="27" t="s">
        <v>182</v>
      </c>
      <c r="C24" s="27" t="s">
        <v>183</v>
      </c>
      <c r="D24" s="33" t="s">
        <v>184</v>
      </c>
      <c r="E24" s="25">
        <v>2011</v>
      </c>
      <c r="F24" s="31">
        <v>35.700000000000003</v>
      </c>
      <c r="G24" s="64"/>
      <c r="H24" s="6"/>
      <c r="I24" s="22">
        <f t="shared" si="0"/>
        <v>26</v>
      </c>
      <c r="J24" s="13"/>
      <c r="K24" s="3"/>
      <c r="L24" s="3"/>
      <c r="M24" s="11"/>
      <c r="N24" s="9"/>
      <c r="O24" s="20"/>
      <c r="P24" s="12"/>
      <c r="Q24" s="13"/>
      <c r="R24" s="3"/>
      <c r="S24" s="3"/>
      <c r="T24" s="11"/>
      <c r="U24" s="9"/>
      <c r="V24" s="20"/>
      <c r="W24" s="12"/>
      <c r="X24" s="13"/>
      <c r="Y24" s="63"/>
      <c r="Z24" s="9"/>
      <c r="AA24" s="43"/>
      <c r="AB24" s="12"/>
      <c r="AC24" s="13"/>
      <c r="AD24" s="11"/>
      <c r="AE24" s="11"/>
      <c r="AF24" s="11"/>
      <c r="AG24" s="9"/>
      <c r="AH24" s="44"/>
      <c r="AI24" s="10"/>
      <c r="AJ24" s="13"/>
      <c r="AK24" s="11"/>
      <c r="AL24" s="11"/>
      <c r="AM24" s="11"/>
      <c r="AN24" s="9"/>
      <c r="AO24" s="44"/>
      <c r="AP24" s="10"/>
      <c r="AQ24" s="13"/>
      <c r="AR24" s="11"/>
      <c r="AS24" s="11"/>
      <c r="AT24" s="11"/>
      <c r="AU24" s="9"/>
      <c r="AV24" s="44"/>
      <c r="AW24" s="10"/>
      <c r="AX24" s="15"/>
      <c r="AY24" s="77">
        <v>94</v>
      </c>
      <c r="AZ24" s="9">
        <v>12</v>
      </c>
      <c r="BA24" s="43">
        <v>26</v>
      </c>
      <c r="BB24" s="10" t="s">
        <v>1</v>
      </c>
    </row>
  </sheetData>
  <sortState xmlns:xlrd2="http://schemas.microsoft.com/office/spreadsheetml/2017/richdata2" ref="B10:BA24">
    <sortCondition descending="1" ref="I10:I24"/>
  </sortState>
  <mergeCells count="63">
    <mergeCell ref="AK4:AP4"/>
    <mergeCell ref="AK5:AP5"/>
    <mergeCell ref="AK6:AP6"/>
    <mergeCell ref="AK7:AK9"/>
    <mergeCell ref="AL7:AL9"/>
    <mergeCell ref="AM7:AM9"/>
    <mergeCell ref="AN7:AN9"/>
    <mergeCell ref="AO7:AP9"/>
    <mergeCell ref="A1:I4"/>
    <mergeCell ref="U7:U9"/>
    <mergeCell ref="V7:W9"/>
    <mergeCell ref="B8:B9"/>
    <mergeCell ref="C8:C9"/>
    <mergeCell ref="D8:D9"/>
    <mergeCell ref="E8:E9"/>
    <mergeCell ref="F8:F9"/>
    <mergeCell ref="R7:R9"/>
    <mergeCell ref="S7:S9"/>
    <mergeCell ref="T7:T9"/>
    <mergeCell ref="G8:G9"/>
    <mergeCell ref="K5:P5"/>
    <mergeCell ref="R5:W5"/>
    <mergeCell ref="O7:P9"/>
    <mergeCell ref="Y7:Y9"/>
    <mergeCell ref="Z7:Z9"/>
    <mergeCell ref="AA7:AB9"/>
    <mergeCell ref="B5:C5"/>
    <mergeCell ref="Y5:AB5"/>
    <mergeCell ref="I7:I9"/>
    <mergeCell ref="K7:K9"/>
    <mergeCell ref="L7:L9"/>
    <mergeCell ref="M7:M9"/>
    <mergeCell ref="N7:N9"/>
    <mergeCell ref="Y1:AB2"/>
    <mergeCell ref="K4:P4"/>
    <mergeCell ref="Y4:AB4"/>
    <mergeCell ref="R4:W4"/>
    <mergeCell ref="K6:P6"/>
    <mergeCell ref="Y6:AB6"/>
    <mergeCell ref="R6:W6"/>
    <mergeCell ref="AD4:AI4"/>
    <mergeCell ref="AD5:AI5"/>
    <mergeCell ref="AD6:AI6"/>
    <mergeCell ref="AD7:AD9"/>
    <mergeCell ref="AE7:AE9"/>
    <mergeCell ref="AF7:AF9"/>
    <mergeCell ref="AG7:AG9"/>
    <mergeCell ref="AH7:AI9"/>
    <mergeCell ref="AR4:AW4"/>
    <mergeCell ref="AR5:AW5"/>
    <mergeCell ref="AR6:AW6"/>
    <mergeCell ref="AR7:AR9"/>
    <mergeCell ref="AS7:AS9"/>
    <mergeCell ref="AT7:AT9"/>
    <mergeCell ref="AU7:AU9"/>
    <mergeCell ref="AV7:AW9"/>
    <mergeCell ref="AY1:BB2"/>
    <mergeCell ref="AY4:BB4"/>
    <mergeCell ref="AY5:BB5"/>
    <mergeCell ref="AY6:BB6"/>
    <mergeCell ref="AY7:AY9"/>
    <mergeCell ref="AZ7:AZ9"/>
    <mergeCell ref="BA7:BB9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pageSetUpPr fitToPage="1"/>
  </sheetPr>
  <dimension ref="A1:BB13"/>
  <sheetViews>
    <sheetView workbookViewId="0">
      <selection activeCell="M20" sqref="M20"/>
    </sheetView>
  </sheetViews>
  <sheetFormatPr baseColWidth="10" defaultColWidth="11.44140625" defaultRowHeight="14.4" x14ac:dyDescent="0.3"/>
  <cols>
    <col min="1" max="1" width="3" style="23" bestFit="1" customWidth="1"/>
    <col min="2" max="2" width="12.44140625" style="23" customWidth="1"/>
    <col min="3" max="3" width="10.6640625" style="23" customWidth="1"/>
    <col min="4" max="4" width="17" style="23" customWidth="1"/>
    <col min="5" max="5" width="6.88671875" style="23" bestFit="1" customWidth="1"/>
    <col min="6" max="6" width="5.44140625" style="28" bestFit="1" customWidth="1"/>
    <col min="7" max="7" width="4.88671875" style="45" bestFit="1" customWidth="1"/>
    <col min="8" max="8" width="0.88671875" style="1" customWidth="1"/>
    <col min="9" max="9" width="23.44140625" style="5" bestFit="1" customWidth="1"/>
    <col min="10" max="10" width="0.88671875" style="5" customWidth="1"/>
    <col min="11" max="11" width="7.88671875" style="1" customWidth="1"/>
    <col min="12" max="12" width="6.109375" style="1" customWidth="1"/>
    <col min="13" max="13" width="6.33203125" style="1" customWidth="1"/>
    <col min="14" max="14" width="6" style="1" customWidth="1"/>
    <col min="15" max="15" width="0.88671875" style="5" customWidth="1"/>
    <col min="16" max="16" width="7.88671875" style="1" customWidth="1"/>
    <col min="17" max="17" width="6.109375" style="1" customWidth="1"/>
    <col min="18" max="18" width="6.33203125" style="1" customWidth="1"/>
    <col min="19" max="19" width="6" style="1" customWidth="1"/>
    <col min="20" max="16384" width="11.44140625" style="1"/>
  </cols>
  <sheetData>
    <row r="1" spans="1:54" ht="15.75" customHeight="1" thickTop="1" x14ac:dyDescent="0.3">
      <c r="A1" s="117"/>
      <c r="B1" s="118"/>
      <c r="C1" s="118"/>
      <c r="D1" s="118"/>
      <c r="E1" s="118"/>
      <c r="F1" s="118"/>
      <c r="G1" s="118"/>
      <c r="H1" s="118"/>
      <c r="I1" s="119"/>
      <c r="K1" s="132"/>
      <c r="L1" s="132"/>
      <c r="M1" s="132"/>
      <c r="N1" s="132"/>
      <c r="P1" s="132"/>
      <c r="Q1" s="132"/>
      <c r="R1" s="132"/>
      <c r="S1" s="132"/>
    </row>
    <row r="2" spans="1:54" x14ac:dyDescent="0.3">
      <c r="A2" s="120"/>
      <c r="B2" s="121"/>
      <c r="C2" s="121"/>
      <c r="D2" s="121"/>
      <c r="E2" s="121"/>
      <c r="F2" s="121"/>
      <c r="G2" s="121"/>
      <c r="H2" s="121"/>
      <c r="I2" s="122"/>
      <c r="K2" s="132"/>
      <c r="L2" s="132"/>
      <c r="M2" s="132"/>
      <c r="N2" s="132"/>
      <c r="P2" s="132"/>
      <c r="Q2" s="132"/>
      <c r="R2" s="132"/>
      <c r="S2" s="132"/>
    </row>
    <row r="3" spans="1:54" x14ac:dyDescent="0.3">
      <c r="A3" s="120"/>
      <c r="B3" s="121"/>
      <c r="C3" s="121"/>
      <c r="D3" s="121"/>
      <c r="E3" s="121"/>
      <c r="F3" s="121"/>
      <c r="G3" s="121"/>
      <c r="H3" s="121"/>
      <c r="I3" s="122"/>
    </row>
    <row r="4" spans="1:54" ht="15" thickBot="1" x14ac:dyDescent="0.35">
      <c r="A4" s="123"/>
      <c r="B4" s="124"/>
      <c r="C4" s="124"/>
      <c r="D4" s="124"/>
      <c r="E4" s="124"/>
      <c r="F4" s="124"/>
      <c r="G4" s="124"/>
      <c r="H4" s="124"/>
      <c r="I4" s="125"/>
      <c r="K4" s="112" t="s">
        <v>116</v>
      </c>
      <c r="L4" s="113"/>
      <c r="M4" s="113"/>
      <c r="N4" s="114"/>
      <c r="P4" s="112" t="s">
        <v>172</v>
      </c>
      <c r="Q4" s="113"/>
      <c r="R4" s="113"/>
      <c r="S4" s="114"/>
    </row>
    <row r="5" spans="1:54" ht="16.2" thickTop="1" x14ac:dyDescent="0.3">
      <c r="B5" s="145" t="s">
        <v>94</v>
      </c>
      <c r="C5" s="135"/>
      <c r="H5" s="6"/>
      <c r="I5" s="16" t="s">
        <v>4</v>
      </c>
      <c r="J5" s="18"/>
      <c r="K5" s="106" t="s">
        <v>46</v>
      </c>
      <c r="L5" s="107"/>
      <c r="M5" s="107"/>
      <c r="N5" s="108"/>
      <c r="O5" s="18"/>
      <c r="P5" s="106" t="s">
        <v>46</v>
      </c>
      <c r="Q5" s="107"/>
      <c r="R5" s="107"/>
      <c r="S5" s="108"/>
    </row>
    <row r="6" spans="1:54" x14ac:dyDescent="0.3">
      <c r="D6" s="53" t="s">
        <v>168</v>
      </c>
      <c r="H6" s="6"/>
      <c r="I6" s="17" t="s">
        <v>14</v>
      </c>
      <c r="J6" s="19"/>
      <c r="K6" s="109" t="s">
        <v>117</v>
      </c>
      <c r="L6" s="110"/>
      <c r="M6" s="110"/>
      <c r="N6" s="111"/>
      <c r="O6" s="19"/>
      <c r="P6" s="109" t="s">
        <v>191</v>
      </c>
      <c r="Q6" s="110"/>
      <c r="R6" s="110"/>
      <c r="S6" s="111"/>
    </row>
    <row r="7" spans="1:54" ht="13.5" customHeight="1" x14ac:dyDescent="0.7">
      <c r="D7" s="73" t="s">
        <v>190</v>
      </c>
      <c r="E7" s="26" t="s">
        <v>24</v>
      </c>
      <c r="G7" s="30"/>
      <c r="H7" s="7"/>
      <c r="I7" s="103" t="s">
        <v>9</v>
      </c>
      <c r="J7" s="14"/>
      <c r="K7" s="90" t="s">
        <v>39</v>
      </c>
      <c r="L7" s="88" t="s">
        <v>5</v>
      </c>
      <c r="M7" s="88" t="s">
        <v>63</v>
      </c>
      <c r="N7" s="88"/>
      <c r="O7" s="14"/>
      <c r="P7" s="90" t="s">
        <v>39</v>
      </c>
      <c r="Q7" s="88" t="s">
        <v>5</v>
      </c>
      <c r="R7" s="88" t="s">
        <v>63</v>
      </c>
      <c r="S7" s="88"/>
    </row>
    <row r="8" spans="1:54" ht="15.75" customHeight="1" x14ac:dyDescent="0.3">
      <c r="B8" s="93" t="s">
        <v>15</v>
      </c>
      <c r="C8" s="93" t="s">
        <v>16</v>
      </c>
      <c r="D8" s="93" t="s">
        <v>18</v>
      </c>
      <c r="E8" s="93" t="s">
        <v>17</v>
      </c>
      <c r="F8" s="95" t="s">
        <v>19</v>
      </c>
      <c r="G8" s="86" t="s">
        <v>20</v>
      </c>
      <c r="H8" s="8"/>
      <c r="I8" s="144"/>
      <c r="J8" s="15"/>
      <c r="K8" s="91"/>
      <c r="L8" s="89"/>
      <c r="M8" s="89"/>
      <c r="N8" s="89"/>
      <c r="O8" s="15"/>
      <c r="P8" s="91"/>
      <c r="Q8" s="89"/>
      <c r="R8" s="89"/>
      <c r="S8" s="89"/>
    </row>
    <row r="9" spans="1:54" ht="15" customHeight="1" x14ac:dyDescent="0.3">
      <c r="B9" s="94"/>
      <c r="C9" s="94"/>
      <c r="D9" s="94"/>
      <c r="E9" s="94"/>
      <c r="F9" s="96"/>
      <c r="G9" s="87"/>
      <c r="H9" s="8"/>
      <c r="I9" s="144"/>
      <c r="J9" s="15"/>
      <c r="K9" s="92"/>
      <c r="L9" s="89"/>
      <c r="M9" s="89"/>
      <c r="N9" s="89"/>
      <c r="O9" s="15"/>
      <c r="P9" s="92"/>
      <c r="Q9" s="89"/>
      <c r="R9" s="89"/>
      <c r="S9" s="89"/>
    </row>
    <row r="10" spans="1:54" ht="15" customHeight="1" x14ac:dyDescent="0.3">
      <c r="A10" s="24">
        <v>1</v>
      </c>
      <c r="B10" s="27" t="s">
        <v>123</v>
      </c>
      <c r="C10" s="27" t="s">
        <v>124</v>
      </c>
      <c r="D10" s="33" t="s">
        <v>44</v>
      </c>
      <c r="E10" s="25">
        <v>2011</v>
      </c>
      <c r="F10" s="31">
        <v>49.8</v>
      </c>
      <c r="G10" s="46">
        <v>50</v>
      </c>
      <c r="H10" s="6"/>
      <c r="I10" s="22">
        <f>SUM(M10+R10)</f>
        <v>150</v>
      </c>
      <c r="J10" s="13"/>
      <c r="K10" s="55">
        <v>57</v>
      </c>
      <c r="L10" s="9">
        <v>1</v>
      </c>
      <c r="M10" s="43">
        <v>50</v>
      </c>
      <c r="N10" s="10" t="s">
        <v>1</v>
      </c>
      <c r="O10" s="15"/>
      <c r="P10" s="77">
        <v>49</v>
      </c>
      <c r="Q10" s="9">
        <v>1</v>
      </c>
      <c r="R10" s="43">
        <v>100</v>
      </c>
      <c r="S10" s="10" t="s">
        <v>1</v>
      </c>
    </row>
    <row r="11" spans="1:54" ht="15.6" x14ac:dyDescent="0.3">
      <c r="A11" s="24">
        <v>2</v>
      </c>
      <c r="B11" s="27" t="s">
        <v>179</v>
      </c>
      <c r="C11" s="27" t="s">
        <v>185</v>
      </c>
      <c r="D11" s="33" t="s">
        <v>80</v>
      </c>
      <c r="E11" s="34">
        <v>2013</v>
      </c>
      <c r="F11" s="31">
        <v>47</v>
      </c>
      <c r="G11" s="64"/>
      <c r="H11" s="6"/>
      <c r="I11" s="22">
        <f t="shared" ref="I11:I13" si="0">SUM(M11+R11)</f>
        <v>70</v>
      </c>
      <c r="J11" s="13"/>
      <c r="K11" s="55"/>
      <c r="L11" s="9"/>
      <c r="M11" s="43"/>
      <c r="N11" s="10"/>
      <c r="O11" s="15"/>
      <c r="P11" s="77">
        <v>55</v>
      </c>
      <c r="Q11" s="9">
        <v>2</v>
      </c>
      <c r="R11" s="43">
        <v>70</v>
      </c>
      <c r="S11" s="10" t="s">
        <v>1</v>
      </c>
    </row>
    <row r="12" spans="1:54" ht="15.6" x14ac:dyDescent="0.3">
      <c r="A12" s="24">
        <v>3</v>
      </c>
      <c r="B12" s="27" t="s">
        <v>186</v>
      </c>
      <c r="C12" s="27" t="s">
        <v>187</v>
      </c>
      <c r="D12" s="33" t="s">
        <v>44</v>
      </c>
      <c r="E12" s="34">
        <v>2016</v>
      </c>
      <c r="F12" s="31">
        <v>52</v>
      </c>
      <c r="G12" s="64"/>
      <c r="H12" s="6"/>
      <c r="I12" s="22">
        <f t="shared" si="0"/>
        <v>60</v>
      </c>
      <c r="J12" s="13"/>
      <c r="K12" s="76"/>
      <c r="L12" s="9"/>
      <c r="M12" s="43"/>
      <c r="N12" s="10"/>
      <c r="O12" s="15"/>
      <c r="P12" s="77">
        <v>66</v>
      </c>
      <c r="Q12" s="9">
        <v>3</v>
      </c>
      <c r="R12" s="43">
        <v>60</v>
      </c>
      <c r="S12" s="10" t="s">
        <v>1</v>
      </c>
      <c r="X12" s="5"/>
      <c r="AC12" s="5"/>
      <c r="AJ12" s="5"/>
      <c r="AQ12" s="5"/>
      <c r="AX12" s="15"/>
      <c r="AY12" s="74"/>
      <c r="AZ12" s="9">
        <v>18</v>
      </c>
      <c r="BA12" s="43">
        <v>14</v>
      </c>
      <c r="BB12" s="10" t="s">
        <v>1</v>
      </c>
    </row>
    <row r="13" spans="1:54" ht="15.6" x14ac:dyDescent="0.3">
      <c r="A13" s="24">
        <v>4</v>
      </c>
      <c r="B13" s="27" t="s">
        <v>125</v>
      </c>
      <c r="C13" s="27" t="s">
        <v>96</v>
      </c>
      <c r="D13" s="33" t="s">
        <v>44</v>
      </c>
      <c r="E13" s="25">
        <v>2011</v>
      </c>
      <c r="F13" s="31">
        <v>54</v>
      </c>
      <c r="G13" s="32"/>
      <c r="H13" s="6"/>
      <c r="I13" s="22">
        <f t="shared" si="0"/>
        <v>35</v>
      </c>
      <c r="J13" s="13"/>
      <c r="K13" s="76">
        <v>66</v>
      </c>
      <c r="L13" s="9">
        <v>2</v>
      </c>
      <c r="M13" s="43">
        <v>35</v>
      </c>
      <c r="N13" s="10" t="s">
        <v>1</v>
      </c>
      <c r="O13" s="15"/>
      <c r="P13" s="77" t="s">
        <v>192</v>
      </c>
      <c r="Q13" s="9"/>
      <c r="R13" s="43"/>
      <c r="S13" s="10"/>
    </row>
  </sheetData>
  <sortState xmlns:xlrd2="http://schemas.microsoft.com/office/spreadsheetml/2017/richdata2" ref="B10:P13">
    <sortCondition ref="P10:P13"/>
  </sortState>
  <mergeCells count="23">
    <mergeCell ref="K1:N2"/>
    <mergeCell ref="L7:L9"/>
    <mergeCell ref="K4:N4"/>
    <mergeCell ref="K7:K9"/>
    <mergeCell ref="B5:C5"/>
    <mergeCell ref="A1:I4"/>
    <mergeCell ref="G8:G9"/>
    <mergeCell ref="K5:N5"/>
    <mergeCell ref="I7:I9"/>
    <mergeCell ref="M7:N9"/>
    <mergeCell ref="B8:B9"/>
    <mergeCell ref="C8:C9"/>
    <mergeCell ref="D8:D9"/>
    <mergeCell ref="E8:E9"/>
    <mergeCell ref="F8:F9"/>
    <mergeCell ref="K6:N6"/>
    <mergeCell ref="P1:S2"/>
    <mergeCell ref="P4:S4"/>
    <mergeCell ref="P5:S5"/>
    <mergeCell ref="P6:S6"/>
    <mergeCell ref="P7:P9"/>
    <mergeCell ref="Q7:Q9"/>
    <mergeCell ref="R7:S9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pageSetUpPr fitToPage="1"/>
  </sheetPr>
  <dimension ref="A1:U11"/>
  <sheetViews>
    <sheetView workbookViewId="0">
      <selection activeCell="J2" sqref="A1:J11"/>
    </sheetView>
  </sheetViews>
  <sheetFormatPr baseColWidth="10" defaultColWidth="11.44140625" defaultRowHeight="14.4" x14ac:dyDescent="0.3"/>
  <cols>
    <col min="1" max="1" width="3" style="23" bestFit="1" customWidth="1"/>
    <col min="2" max="2" width="15.88671875" style="23" bestFit="1" customWidth="1"/>
    <col min="3" max="3" width="8" style="23" bestFit="1" customWidth="1"/>
    <col min="4" max="4" width="12.33203125" style="23" bestFit="1" customWidth="1"/>
    <col min="5" max="5" width="6.88671875" style="23" bestFit="1" customWidth="1"/>
    <col min="6" max="6" width="5.44140625" style="28" bestFit="1" customWidth="1"/>
    <col min="7" max="7" width="4.88671875" style="29" bestFit="1" customWidth="1"/>
    <col min="8" max="8" width="0.88671875" style="1" customWidth="1"/>
    <col min="9" max="9" width="20.6640625" style="5" bestFit="1" customWidth="1"/>
    <col min="10" max="10" width="0.88671875" style="5" customWidth="1"/>
    <col min="11" max="12" width="7.88671875" style="1" customWidth="1"/>
    <col min="13" max="13" width="7.5546875" style="1" customWidth="1"/>
    <col min="14" max="14" width="6.109375" style="1" customWidth="1"/>
    <col min="15" max="15" width="6.33203125" style="1" customWidth="1"/>
    <col min="16" max="16" width="4" style="1" customWidth="1"/>
    <col min="17" max="17" width="0.88671875" style="5" customWidth="1"/>
    <col min="18" max="18" width="7.88671875" style="1" customWidth="1"/>
    <col min="19" max="19" width="6.109375" style="1" customWidth="1"/>
    <col min="20" max="20" width="6.33203125" style="1" customWidth="1"/>
    <col min="21" max="21" width="6" style="1" customWidth="1"/>
    <col min="22" max="16384" width="11.44140625" style="1"/>
  </cols>
  <sheetData>
    <row r="1" spans="1:21" ht="15" thickTop="1" x14ac:dyDescent="0.3">
      <c r="A1" s="117"/>
      <c r="B1" s="118"/>
      <c r="C1" s="118"/>
      <c r="D1" s="118"/>
      <c r="E1" s="118"/>
      <c r="F1" s="118"/>
      <c r="G1" s="118"/>
      <c r="H1" s="118"/>
      <c r="I1" s="119"/>
      <c r="K1" s="5"/>
      <c r="R1" s="132"/>
      <c r="S1" s="132"/>
      <c r="T1" s="132"/>
      <c r="U1" s="132"/>
    </row>
    <row r="2" spans="1:21" x14ac:dyDescent="0.3">
      <c r="A2" s="120"/>
      <c r="B2" s="121"/>
      <c r="C2" s="121"/>
      <c r="D2" s="121"/>
      <c r="E2" s="121"/>
      <c r="F2" s="121"/>
      <c r="G2" s="121"/>
      <c r="H2" s="121"/>
      <c r="I2" s="122"/>
      <c r="R2" s="132"/>
      <c r="S2" s="132"/>
      <c r="T2" s="132"/>
      <c r="U2" s="132"/>
    </row>
    <row r="3" spans="1:21" x14ac:dyDescent="0.3">
      <c r="A3" s="120"/>
      <c r="B3" s="121"/>
      <c r="C3" s="121"/>
      <c r="D3" s="121"/>
      <c r="E3" s="121"/>
      <c r="F3" s="121"/>
      <c r="G3" s="121"/>
      <c r="H3" s="121"/>
      <c r="I3" s="122"/>
    </row>
    <row r="4" spans="1:21" ht="15" thickBot="1" x14ac:dyDescent="0.35">
      <c r="A4" s="123"/>
      <c r="B4" s="124"/>
      <c r="C4" s="124"/>
      <c r="D4" s="124"/>
      <c r="E4" s="124"/>
      <c r="F4" s="124"/>
      <c r="G4" s="124"/>
      <c r="H4" s="124"/>
      <c r="I4" s="125"/>
      <c r="K4" s="133" t="s">
        <v>145</v>
      </c>
      <c r="L4" s="134"/>
      <c r="M4" s="134"/>
      <c r="N4" s="134"/>
      <c r="O4" s="134"/>
      <c r="P4" s="135"/>
      <c r="R4" s="112" t="s">
        <v>172</v>
      </c>
      <c r="S4" s="113"/>
      <c r="T4" s="113"/>
      <c r="U4" s="114"/>
    </row>
    <row r="5" spans="1:21" ht="16.2" thickTop="1" x14ac:dyDescent="0.3">
      <c r="B5" s="145" t="s">
        <v>94</v>
      </c>
      <c r="C5" s="135"/>
      <c r="H5" s="6"/>
      <c r="I5" s="16" t="s">
        <v>4</v>
      </c>
      <c r="J5" s="18"/>
      <c r="K5" s="106" t="s">
        <v>146</v>
      </c>
      <c r="L5" s="107"/>
      <c r="M5" s="107"/>
      <c r="N5" s="107"/>
      <c r="O5" s="107"/>
      <c r="P5" s="108"/>
      <c r="Q5" s="18"/>
      <c r="R5" s="106" t="s">
        <v>47</v>
      </c>
      <c r="S5" s="107"/>
      <c r="T5" s="107"/>
      <c r="U5" s="108"/>
    </row>
    <row r="6" spans="1:21" x14ac:dyDescent="0.3">
      <c r="D6" s="65" t="s">
        <v>169</v>
      </c>
      <c r="H6" s="6"/>
      <c r="I6" s="17" t="s">
        <v>12</v>
      </c>
      <c r="J6" s="19"/>
      <c r="K6" s="109" t="s">
        <v>144</v>
      </c>
      <c r="L6" s="110"/>
      <c r="M6" s="110"/>
      <c r="N6" s="110"/>
      <c r="O6" s="110"/>
      <c r="P6" s="111"/>
      <c r="Q6" s="19"/>
      <c r="R6" s="109" t="s">
        <v>191</v>
      </c>
      <c r="S6" s="110"/>
      <c r="T6" s="110"/>
      <c r="U6" s="111"/>
    </row>
    <row r="7" spans="1:21" ht="13.5" customHeight="1" x14ac:dyDescent="0.7">
      <c r="D7" s="72" t="s">
        <v>170</v>
      </c>
      <c r="E7" s="26" t="s">
        <v>24</v>
      </c>
      <c r="G7" s="30"/>
      <c r="H7" s="7"/>
      <c r="I7" s="103" t="s">
        <v>9</v>
      </c>
      <c r="J7" s="14"/>
      <c r="K7" s="88" t="s">
        <v>3</v>
      </c>
      <c r="L7" s="88" t="s">
        <v>6</v>
      </c>
      <c r="M7" s="88" t="s">
        <v>38</v>
      </c>
      <c r="N7" s="88" t="s">
        <v>5</v>
      </c>
      <c r="O7" s="88" t="s">
        <v>63</v>
      </c>
      <c r="P7" s="88"/>
      <c r="Q7" s="14"/>
      <c r="R7" s="90" t="s">
        <v>39</v>
      </c>
      <c r="S7" s="88" t="s">
        <v>5</v>
      </c>
      <c r="T7" s="88" t="s">
        <v>63</v>
      </c>
      <c r="U7" s="88"/>
    </row>
    <row r="8" spans="1:21" ht="15.75" customHeight="1" x14ac:dyDescent="0.3">
      <c r="B8" s="93" t="s">
        <v>15</v>
      </c>
      <c r="C8" s="93" t="s">
        <v>16</v>
      </c>
      <c r="D8" s="93" t="s">
        <v>18</v>
      </c>
      <c r="E8" s="93" t="s">
        <v>17</v>
      </c>
      <c r="F8" s="95" t="s">
        <v>19</v>
      </c>
      <c r="G8" s="86" t="s">
        <v>20</v>
      </c>
      <c r="H8" s="8"/>
      <c r="I8" s="144"/>
      <c r="J8" s="15"/>
      <c r="K8" s="97"/>
      <c r="L8" s="97"/>
      <c r="M8" s="97"/>
      <c r="N8" s="89"/>
      <c r="O8" s="89"/>
      <c r="P8" s="89"/>
      <c r="Q8" s="15"/>
      <c r="R8" s="91"/>
      <c r="S8" s="89"/>
      <c r="T8" s="89"/>
      <c r="U8" s="89"/>
    </row>
    <row r="9" spans="1:21" ht="15" customHeight="1" x14ac:dyDescent="0.3">
      <c r="B9" s="94"/>
      <c r="C9" s="94"/>
      <c r="D9" s="94"/>
      <c r="E9" s="94"/>
      <c r="F9" s="96"/>
      <c r="G9" s="87"/>
      <c r="H9" s="8"/>
      <c r="I9" s="144"/>
      <c r="J9" s="15"/>
      <c r="K9" s="97"/>
      <c r="L9" s="97"/>
      <c r="M9" s="97"/>
      <c r="N9" s="89"/>
      <c r="O9" s="89"/>
      <c r="P9" s="89"/>
      <c r="Q9" s="15"/>
      <c r="R9" s="92"/>
      <c r="S9" s="89"/>
      <c r="T9" s="89"/>
      <c r="U9" s="89"/>
    </row>
    <row r="10" spans="1:21" ht="15" customHeight="1" x14ac:dyDescent="0.3">
      <c r="A10" s="24">
        <v>1</v>
      </c>
      <c r="B10" s="27" t="s">
        <v>147</v>
      </c>
      <c r="C10" s="27" t="s">
        <v>148</v>
      </c>
      <c r="D10" s="38" t="s">
        <v>23</v>
      </c>
      <c r="E10" s="34">
        <v>2012</v>
      </c>
      <c r="F10" s="31">
        <v>54</v>
      </c>
      <c r="G10" s="66"/>
      <c r="H10" s="6"/>
      <c r="I10" s="22">
        <f>SUM(O10+V10+AA10+AH10+AO10+AV10+T10)</f>
        <v>135</v>
      </c>
      <c r="J10" s="13"/>
      <c r="K10" s="11">
        <v>79</v>
      </c>
      <c r="L10" s="11">
        <v>85</v>
      </c>
      <c r="M10" s="11">
        <f>SUM(K10:L10)</f>
        <v>164</v>
      </c>
      <c r="N10" s="9">
        <v>1</v>
      </c>
      <c r="O10" s="44">
        <v>135</v>
      </c>
      <c r="P10" s="10" t="s">
        <v>1</v>
      </c>
      <c r="Q10" s="15"/>
      <c r="R10" s="48"/>
      <c r="S10" s="9"/>
      <c r="T10" s="43"/>
      <c r="U10" s="10"/>
    </row>
    <row r="11" spans="1:21" ht="15.6" x14ac:dyDescent="0.3">
      <c r="A11" s="24">
        <v>2</v>
      </c>
      <c r="B11" s="27" t="s">
        <v>188</v>
      </c>
      <c r="C11" s="27" t="s">
        <v>189</v>
      </c>
      <c r="D11" s="33" t="s">
        <v>44</v>
      </c>
      <c r="E11" s="34">
        <v>2014</v>
      </c>
      <c r="F11" s="31">
        <v>54</v>
      </c>
      <c r="G11" s="64"/>
      <c r="H11" s="6"/>
      <c r="I11" s="22">
        <f>SUM(O11+V11+AA11+AH11+AO11+AV11+T11)</f>
        <v>100</v>
      </c>
      <c r="J11" s="13"/>
      <c r="K11" s="11"/>
      <c r="L11" s="11"/>
      <c r="M11" s="11"/>
      <c r="N11" s="9"/>
      <c r="O11" s="44"/>
      <c r="P11" s="10"/>
      <c r="Q11" s="15"/>
      <c r="R11" s="74">
        <v>71</v>
      </c>
      <c r="S11" s="9">
        <v>1</v>
      </c>
      <c r="T11" s="43">
        <v>100</v>
      </c>
      <c r="U11" s="10" t="s">
        <v>1</v>
      </c>
    </row>
  </sheetData>
  <sortState xmlns:xlrd2="http://schemas.microsoft.com/office/spreadsheetml/2017/richdata2" ref="B10:U11">
    <sortCondition descending="1" ref="I10:I11"/>
  </sortState>
  <mergeCells count="24">
    <mergeCell ref="K4:P4"/>
    <mergeCell ref="K5:P5"/>
    <mergeCell ref="K6:P6"/>
    <mergeCell ref="K7:K9"/>
    <mergeCell ref="L7:L9"/>
    <mergeCell ref="M7:M9"/>
    <mergeCell ref="N7:N9"/>
    <mergeCell ref="O7:P9"/>
    <mergeCell ref="B5:C5"/>
    <mergeCell ref="A1:I4"/>
    <mergeCell ref="B8:B9"/>
    <mergeCell ref="C8:C9"/>
    <mergeCell ref="D8:D9"/>
    <mergeCell ref="E8:E9"/>
    <mergeCell ref="F8:F9"/>
    <mergeCell ref="G8:G9"/>
    <mergeCell ref="I7:I9"/>
    <mergeCell ref="R1:U2"/>
    <mergeCell ref="R4:U4"/>
    <mergeCell ref="R5:U5"/>
    <mergeCell ref="R6:U6"/>
    <mergeCell ref="R7:R9"/>
    <mergeCell ref="S7:S9"/>
    <mergeCell ref="T7:U9"/>
  </mergeCells>
  <pageMargins left="0.41" right="0.25" top="0.6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AD4"/>
  <sheetViews>
    <sheetView workbookViewId="0">
      <selection activeCell="AD16" sqref="AD16"/>
    </sheetView>
  </sheetViews>
  <sheetFormatPr baseColWidth="10" defaultRowHeight="18" x14ac:dyDescent="0.3"/>
  <cols>
    <col min="1" max="2" width="11.44140625" style="56"/>
    <col min="3" max="3" width="0.88671875" style="57" customWidth="1"/>
    <col min="4" max="4" width="3.5546875" style="47" bestFit="1" customWidth="1"/>
    <col min="5" max="5" width="7.5546875" style="47" bestFit="1" customWidth="1"/>
    <col min="6" max="6" width="5.44140625" style="47" bestFit="1" customWidth="1"/>
    <col min="7" max="7" width="3.88671875" style="47" bestFit="1" customWidth="1"/>
    <col min="8" max="8" width="0.88671875" style="57" customWidth="1"/>
    <col min="9" max="9" width="3.5546875" style="47" bestFit="1" customWidth="1"/>
    <col min="10" max="10" width="7.5546875" style="47" bestFit="1" customWidth="1"/>
    <col min="11" max="11" width="5.44140625" style="47" bestFit="1" customWidth="1"/>
    <col min="12" max="12" width="3.88671875" style="47" bestFit="1" customWidth="1"/>
    <col min="13" max="13" width="0.88671875" style="57" customWidth="1"/>
    <col min="14" max="14" width="3.5546875" style="47" bestFit="1" customWidth="1"/>
    <col min="15" max="15" width="7.5546875" style="47" bestFit="1" customWidth="1"/>
    <col min="16" max="16" width="5.44140625" style="47" bestFit="1" customWidth="1"/>
    <col min="17" max="17" width="3.88671875" style="47" bestFit="1" customWidth="1"/>
    <col min="18" max="18" width="0.88671875" style="57" customWidth="1"/>
    <col min="19" max="19" width="3.5546875" style="47" bestFit="1" customWidth="1"/>
    <col min="20" max="20" width="7.5546875" style="47" bestFit="1" customWidth="1"/>
    <col min="21" max="21" width="5.44140625" style="47" bestFit="1" customWidth="1"/>
    <col min="22" max="22" width="3.88671875" style="47" bestFit="1" customWidth="1"/>
    <col min="23" max="23" width="0.88671875" style="57" customWidth="1"/>
    <col min="24" max="24" width="3.5546875" style="47" bestFit="1" customWidth="1"/>
    <col min="25" max="25" width="7.5546875" style="47" bestFit="1" customWidth="1"/>
    <col min="26" max="26" width="5.44140625" style="47" bestFit="1" customWidth="1"/>
    <col min="27" max="27" width="3.88671875" style="47" bestFit="1" customWidth="1"/>
    <col min="28" max="28" width="0.88671875" customWidth="1"/>
    <col min="29" max="30" width="11.44140625" style="47"/>
  </cols>
  <sheetData>
    <row r="1" spans="1:30" x14ac:dyDescent="0.3">
      <c r="C1" s="59"/>
      <c r="D1" s="146" t="s">
        <v>72</v>
      </c>
      <c r="E1" s="147"/>
      <c r="F1" s="147"/>
      <c r="G1" s="147"/>
      <c r="H1" s="59"/>
      <c r="I1" s="146" t="s">
        <v>73</v>
      </c>
      <c r="J1" s="147"/>
      <c r="K1" s="147"/>
      <c r="L1" s="147"/>
      <c r="M1" s="59"/>
      <c r="N1" s="146" t="s">
        <v>74</v>
      </c>
      <c r="O1" s="147"/>
      <c r="P1" s="147"/>
      <c r="Q1" s="147"/>
      <c r="R1" s="59"/>
      <c r="S1" s="146" t="s">
        <v>137</v>
      </c>
      <c r="T1" s="147"/>
      <c r="U1" s="147"/>
      <c r="V1" s="147"/>
      <c r="W1" s="59"/>
      <c r="X1" s="146" t="s">
        <v>75</v>
      </c>
      <c r="Y1" s="147"/>
      <c r="Z1" s="147"/>
      <c r="AA1" s="147"/>
      <c r="AB1" s="62"/>
    </row>
    <row r="2" spans="1:30" x14ac:dyDescent="0.3">
      <c r="B2" s="60" t="s">
        <v>68</v>
      </c>
      <c r="C2" s="59"/>
      <c r="D2" s="49" t="s">
        <v>69</v>
      </c>
      <c r="E2" s="49" t="s">
        <v>71</v>
      </c>
      <c r="F2" s="49" t="s">
        <v>70</v>
      </c>
      <c r="G2" s="49" t="s">
        <v>25</v>
      </c>
      <c r="H2" s="59"/>
      <c r="I2" s="49" t="s">
        <v>69</v>
      </c>
      <c r="J2" s="49" t="s">
        <v>71</v>
      </c>
      <c r="K2" s="49" t="s">
        <v>70</v>
      </c>
      <c r="L2" s="49" t="s">
        <v>25</v>
      </c>
      <c r="M2" s="59"/>
      <c r="N2" s="49" t="s">
        <v>69</v>
      </c>
      <c r="O2" s="49" t="s">
        <v>71</v>
      </c>
      <c r="P2" s="49" t="s">
        <v>70</v>
      </c>
      <c r="Q2" s="49" t="s">
        <v>25</v>
      </c>
      <c r="R2" s="59"/>
      <c r="S2" s="49" t="s">
        <v>69</v>
      </c>
      <c r="T2" s="49" t="s">
        <v>71</v>
      </c>
      <c r="U2" s="49" t="s">
        <v>70</v>
      </c>
      <c r="V2" s="49" t="s">
        <v>25</v>
      </c>
      <c r="W2" s="59"/>
      <c r="X2" s="49" t="s">
        <v>69</v>
      </c>
      <c r="Y2" s="49" t="s">
        <v>71</v>
      </c>
      <c r="Z2" s="49" t="s">
        <v>70</v>
      </c>
      <c r="AA2" s="49" t="s">
        <v>25</v>
      </c>
      <c r="AB2" s="62"/>
      <c r="AC2" s="49" t="s">
        <v>70</v>
      </c>
      <c r="AD2" s="49" t="s">
        <v>25</v>
      </c>
    </row>
    <row r="3" spans="1:30" x14ac:dyDescent="0.3">
      <c r="A3" s="57">
        <v>2019</v>
      </c>
      <c r="B3" s="61">
        <f>SUM(D3+I3+N3+S3+X3)</f>
        <v>82</v>
      </c>
      <c r="C3" s="59"/>
      <c r="D3" s="49">
        <v>36</v>
      </c>
      <c r="E3" s="49">
        <v>20</v>
      </c>
      <c r="F3" s="49">
        <v>19</v>
      </c>
      <c r="G3" s="49">
        <v>17</v>
      </c>
      <c r="H3" s="59"/>
      <c r="I3" s="49">
        <v>12</v>
      </c>
      <c r="J3" s="49">
        <v>3</v>
      </c>
      <c r="K3" s="49">
        <v>8</v>
      </c>
      <c r="L3" s="49">
        <v>4</v>
      </c>
      <c r="M3" s="59"/>
      <c r="N3" s="49">
        <v>20</v>
      </c>
      <c r="O3" s="49">
        <v>8</v>
      </c>
      <c r="P3" s="49">
        <v>15</v>
      </c>
      <c r="Q3" s="49">
        <v>5</v>
      </c>
      <c r="R3" s="59"/>
      <c r="S3" s="49">
        <v>13</v>
      </c>
      <c r="T3" s="49">
        <v>8</v>
      </c>
      <c r="U3" s="49">
        <v>6</v>
      </c>
      <c r="V3" s="49">
        <v>7</v>
      </c>
      <c r="W3" s="59"/>
      <c r="X3" s="49">
        <v>1</v>
      </c>
      <c r="Y3" s="49">
        <v>1</v>
      </c>
      <c r="Z3" s="49">
        <v>1</v>
      </c>
      <c r="AA3" s="49">
        <v>0</v>
      </c>
      <c r="AB3" s="62"/>
      <c r="AC3" s="36">
        <f>SUM(F3+K3+P3+U3+Z3)</f>
        <v>49</v>
      </c>
      <c r="AD3" s="36">
        <f>SUM(G3+L3+Q3+V3+AA3)</f>
        <v>33</v>
      </c>
    </row>
    <row r="4" spans="1:30" x14ac:dyDescent="0.3">
      <c r="A4" s="57">
        <v>2021</v>
      </c>
      <c r="B4" s="61">
        <f>SUM(AC4:AD4)</f>
        <v>54</v>
      </c>
      <c r="C4" s="59"/>
      <c r="D4" s="49">
        <v>29</v>
      </c>
      <c r="E4" s="49">
        <v>13</v>
      </c>
      <c r="F4" s="49">
        <v>14</v>
      </c>
      <c r="G4" s="49">
        <v>15</v>
      </c>
      <c r="H4" s="59"/>
      <c r="I4" s="49">
        <v>4</v>
      </c>
      <c r="J4" s="49">
        <v>0</v>
      </c>
      <c r="K4" s="49">
        <v>3</v>
      </c>
      <c r="L4" s="49">
        <v>1</v>
      </c>
      <c r="M4" s="59"/>
      <c r="N4" s="49">
        <v>15</v>
      </c>
      <c r="O4" s="49">
        <v>5</v>
      </c>
      <c r="P4" s="49">
        <v>5</v>
      </c>
      <c r="Q4" s="49">
        <v>10</v>
      </c>
      <c r="R4" s="59"/>
      <c r="S4" s="49">
        <v>4</v>
      </c>
      <c r="T4" s="49">
        <v>2</v>
      </c>
      <c r="U4" s="49">
        <v>0</v>
      </c>
      <c r="V4" s="49">
        <v>4</v>
      </c>
      <c r="W4" s="59"/>
      <c r="X4" s="49">
        <v>2</v>
      </c>
      <c r="Y4" s="49">
        <v>1</v>
      </c>
      <c r="Z4" s="49">
        <v>1</v>
      </c>
      <c r="AA4" s="49">
        <v>1</v>
      </c>
      <c r="AB4" s="62"/>
      <c r="AC4" s="36">
        <f>SUM(F4+K4+P4+U4+Z4)</f>
        <v>23</v>
      </c>
      <c r="AD4" s="36">
        <f>SUM(G4+L4+Q4+V4+AA4)</f>
        <v>31</v>
      </c>
    </row>
  </sheetData>
  <mergeCells count="5"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F32"/>
  <sheetViews>
    <sheetView workbookViewId="0">
      <selection activeCell="D3" sqref="D3:D6"/>
    </sheetView>
  </sheetViews>
  <sheetFormatPr baseColWidth="10" defaultRowHeight="14.4" x14ac:dyDescent="0.3"/>
  <cols>
    <col min="2" max="2" width="10" customWidth="1"/>
    <col min="3" max="3" width="15.109375" customWidth="1"/>
    <col min="4" max="4" width="10.5546875" style="47" customWidth="1"/>
    <col min="6" max="6" width="15.109375" customWidth="1"/>
  </cols>
  <sheetData>
    <row r="1" spans="1:6" x14ac:dyDescent="0.3">
      <c r="A1" s="148" t="s">
        <v>2</v>
      </c>
      <c r="B1" s="149"/>
      <c r="C1" s="149"/>
      <c r="D1" s="150"/>
      <c r="F1" s="47" t="s">
        <v>171</v>
      </c>
    </row>
    <row r="2" spans="1:6" ht="28.8" x14ac:dyDescent="0.3">
      <c r="A2" s="36" t="s">
        <v>0</v>
      </c>
      <c r="B2" s="40" t="s">
        <v>37</v>
      </c>
      <c r="C2" s="41" t="s">
        <v>53</v>
      </c>
      <c r="D2" s="40" t="s">
        <v>54</v>
      </c>
      <c r="F2" s="41" t="s">
        <v>53</v>
      </c>
    </row>
    <row r="3" spans="1:6" x14ac:dyDescent="0.3">
      <c r="A3" s="2">
        <v>1</v>
      </c>
      <c r="B3" s="44">
        <v>135</v>
      </c>
      <c r="C3" s="43">
        <v>100</v>
      </c>
      <c r="D3" s="43">
        <v>50</v>
      </c>
      <c r="F3" s="43">
        <v>200</v>
      </c>
    </row>
    <row r="4" spans="1:6" x14ac:dyDescent="0.3">
      <c r="A4" s="2">
        <v>2</v>
      </c>
      <c r="B4" s="44">
        <v>101</v>
      </c>
      <c r="C4" s="43">
        <v>70</v>
      </c>
      <c r="D4" s="43">
        <v>35</v>
      </c>
      <c r="F4" s="43">
        <v>140</v>
      </c>
    </row>
    <row r="5" spans="1:6" x14ac:dyDescent="0.3">
      <c r="A5" s="2">
        <v>3</v>
      </c>
      <c r="B5" s="44">
        <v>81</v>
      </c>
      <c r="C5" s="43">
        <v>60</v>
      </c>
      <c r="D5" s="43">
        <v>30</v>
      </c>
      <c r="F5" s="43">
        <v>120</v>
      </c>
    </row>
    <row r="6" spans="1:6" x14ac:dyDescent="0.3">
      <c r="A6" s="2">
        <v>4</v>
      </c>
      <c r="B6" s="44">
        <v>68</v>
      </c>
      <c r="C6" s="43">
        <v>51</v>
      </c>
      <c r="D6" s="43">
        <v>26</v>
      </c>
      <c r="F6" s="43">
        <v>102</v>
      </c>
    </row>
    <row r="7" spans="1:6" x14ac:dyDescent="0.3">
      <c r="A7" s="2">
        <v>5</v>
      </c>
      <c r="B7" s="44">
        <v>57</v>
      </c>
      <c r="C7" s="43">
        <v>43</v>
      </c>
      <c r="D7" s="43">
        <v>22</v>
      </c>
      <c r="F7" s="43">
        <v>86</v>
      </c>
    </row>
    <row r="8" spans="1:6" x14ac:dyDescent="0.3">
      <c r="A8" s="2">
        <v>6</v>
      </c>
      <c r="B8" s="44">
        <v>47</v>
      </c>
      <c r="C8" s="43">
        <v>35</v>
      </c>
      <c r="D8" s="43">
        <v>18</v>
      </c>
      <c r="F8" s="43">
        <v>70</v>
      </c>
    </row>
    <row r="9" spans="1:6" x14ac:dyDescent="0.3">
      <c r="A9" s="2">
        <v>7</v>
      </c>
      <c r="B9" s="44">
        <v>41</v>
      </c>
      <c r="C9" s="43">
        <v>31</v>
      </c>
      <c r="D9" s="43">
        <v>16</v>
      </c>
      <c r="F9" s="43">
        <v>62</v>
      </c>
    </row>
    <row r="10" spans="1:6" x14ac:dyDescent="0.3">
      <c r="A10" s="2">
        <v>8</v>
      </c>
      <c r="B10" s="44">
        <v>34</v>
      </c>
      <c r="C10" s="43">
        <v>26</v>
      </c>
      <c r="D10" s="43">
        <v>13</v>
      </c>
      <c r="F10" s="43">
        <v>52</v>
      </c>
    </row>
    <row r="11" spans="1:6" x14ac:dyDescent="0.3">
      <c r="A11" s="2">
        <v>9</v>
      </c>
      <c r="B11" s="44">
        <v>27</v>
      </c>
      <c r="C11" s="43">
        <v>20</v>
      </c>
      <c r="D11" s="43">
        <v>10</v>
      </c>
      <c r="F11" s="43">
        <v>40</v>
      </c>
    </row>
    <row r="12" spans="1:6" x14ac:dyDescent="0.3">
      <c r="A12" s="2">
        <v>10</v>
      </c>
      <c r="B12" s="44">
        <v>24</v>
      </c>
      <c r="C12" s="43">
        <v>18</v>
      </c>
      <c r="D12" s="43">
        <v>9</v>
      </c>
      <c r="F12" s="43">
        <v>36</v>
      </c>
    </row>
    <row r="13" spans="1:6" x14ac:dyDescent="0.3">
      <c r="A13" s="2">
        <v>11</v>
      </c>
      <c r="B13" s="44">
        <v>20</v>
      </c>
      <c r="C13" s="43">
        <v>15</v>
      </c>
      <c r="D13" s="43">
        <v>8</v>
      </c>
      <c r="F13" s="43">
        <v>30</v>
      </c>
    </row>
    <row r="14" spans="1:6" x14ac:dyDescent="0.3">
      <c r="A14" s="2">
        <v>12</v>
      </c>
      <c r="B14" s="44">
        <v>19</v>
      </c>
      <c r="C14" s="43">
        <v>14</v>
      </c>
      <c r="D14" s="43">
        <v>7</v>
      </c>
      <c r="F14" s="43">
        <v>28</v>
      </c>
    </row>
    <row r="15" spans="1:6" x14ac:dyDescent="0.3">
      <c r="A15" s="2">
        <v>13</v>
      </c>
      <c r="B15" s="44">
        <v>18</v>
      </c>
      <c r="C15" s="43">
        <v>13</v>
      </c>
      <c r="D15" s="43">
        <v>6</v>
      </c>
      <c r="F15" s="43">
        <v>26</v>
      </c>
    </row>
    <row r="16" spans="1:6" x14ac:dyDescent="0.3">
      <c r="A16" s="2">
        <v>14</v>
      </c>
      <c r="B16" s="44">
        <v>17</v>
      </c>
      <c r="C16" s="43">
        <v>12</v>
      </c>
      <c r="D16" s="43">
        <v>5</v>
      </c>
      <c r="F16" s="43">
        <v>24</v>
      </c>
    </row>
    <row r="17" spans="1:6" x14ac:dyDescent="0.3">
      <c r="A17" s="2">
        <v>15</v>
      </c>
      <c r="B17" s="44">
        <v>16</v>
      </c>
      <c r="C17" s="43">
        <v>11</v>
      </c>
      <c r="D17" s="43">
        <v>4</v>
      </c>
      <c r="F17" s="43">
        <v>22</v>
      </c>
    </row>
    <row r="18" spans="1:6" x14ac:dyDescent="0.3">
      <c r="A18" s="2">
        <v>16</v>
      </c>
      <c r="B18" s="44">
        <v>15</v>
      </c>
      <c r="C18" s="43">
        <v>10</v>
      </c>
      <c r="D18" s="43">
        <v>3</v>
      </c>
      <c r="F18" s="43">
        <v>20</v>
      </c>
    </row>
    <row r="19" spans="1:6" x14ac:dyDescent="0.3">
      <c r="A19" s="2">
        <v>17</v>
      </c>
      <c r="B19" s="44">
        <v>14</v>
      </c>
      <c r="C19" s="43">
        <v>9</v>
      </c>
      <c r="D19" s="43">
        <v>2</v>
      </c>
      <c r="F19" s="43">
        <v>18</v>
      </c>
    </row>
    <row r="20" spans="1:6" x14ac:dyDescent="0.3">
      <c r="A20" s="2">
        <v>18</v>
      </c>
      <c r="B20" s="44">
        <v>13</v>
      </c>
      <c r="C20" s="43">
        <v>8</v>
      </c>
      <c r="D20" s="43">
        <v>1</v>
      </c>
      <c r="F20" s="43">
        <v>16</v>
      </c>
    </row>
    <row r="21" spans="1:6" x14ac:dyDescent="0.3">
      <c r="A21" s="2">
        <v>19</v>
      </c>
      <c r="B21" s="44">
        <v>12</v>
      </c>
      <c r="C21" s="43">
        <v>7</v>
      </c>
      <c r="D21" s="43">
        <v>1</v>
      </c>
      <c r="F21" s="43">
        <v>14</v>
      </c>
    </row>
    <row r="22" spans="1:6" x14ac:dyDescent="0.3">
      <c r="A22" s="2">
        <v>20</v>
      </c>
      <c r="B22" s="44">
        <v>10</v>
      </c>
      <c r="C22" s="43">
        <v>6</v>
      </c>
      <c r="D22" s="43">
        <v>1</v>
      </c>
      <c r="F22" s="43">
        <v>12</v>
      </c>
    </row>
    <row r="23" spans="1:6" x14ac:dyDescent="0.3">
      <c r="A23" s="4">
        <v>21</v>
      </c>
      <c r="B23" s="44">
        <v>9</v>
      </c>
      <c r="C23" s="43">
        <v>5</v>
      </c>
      <c r="D23" s="43">
        <v>1</v>
      </c>
      <c r="F23" s="43">
        <v>10</v>
      </c>
    </row>
    <row r="24" spans="1:6" x14ac:dyDescent="0.3">
      <c r="A24" s="4">
        <v>22</v>
      </c>
      <c r="B24" s="44">
        <v>8</v>
      </c>
      <c r="C24" s="43">
        <v>4</v>
      </c>
      <c r="D24" s="43">
        <v>1</v>
      </c>
      <c r="F24" s="43">
        <v>8</v>
      </c>
    </row>
    <row r="25" spans="1:6" x14ac:dyDescent="0.3">
      <c r="A25" s="4">
        <v>23</v>
      </c>
      <c r="B25" s="44">
        <v>7</v>
      </c>
      <c r="C25" s="43">
        <v>3</v>
      </c>
      <c r="D25" s="43">
        <v>1</v>
      </c>
      <c r="F25" s="43">
        <v>6</v>
      </c>
    </row>
    <row r="26" spans="1:6" x14ac:dyDescent="0.3">
      <c r="A26" s="4">
        <v>24</v>
      </c>
      <c r="B26" s="44">
        <v>6</v>
      </c>
      <c r="C26" s="43">
        <v>2</v>
      </c>
      <c r="D26" s="43">
        <v>1</v>
      </c>
      <c r="F26" s="43">
        <v>4</v>
      </c>
    </row>
    <row r="27" spans="1:6" x14ac:dyDescent="0.3">
      <c r="A27" s="4">
        <v>25</v>
      </c>
      <c r="B27" s="44">
        <v>5</v>
      </c>
      <c r="C27" s="43">
        <v>1</v>
      </c>
      <c r="D27" s="43">
        <v>1</v>
      </c>
      <c r="F27" s="43">
        <v>2</v>
      </c>
    </row>
    <row r="28" spans="1:6" x14ac:dyDescent="0.3">
      <c r="A28" s="4">
        <v>26</v>
      </c>
      <c r="B28" s="43">
        <v>4</v>
      </c>
      <c r="C28" s="43">
        <v>1</v>
      </c>
      <c r="D28" s="43">
        <v>1</v>
      </c>
      <c r="F28" s="43">
        <v>1</v>
      </c>
    </row>
    <row r="29" spans="1:6" x14ac:dyDescent="0.3">
      <c r="A29" s="4">
        <v>27</v>
      </c>
      <c r="B29" s="43">
        <v>3</v>
      </c>
      <c r="C29" s="43">
        <v>1</v>
      </c>
      <c r="D29" s="43">
        <v>1</v>
      </c>
      <c r="F29" s="43">
        <v>1</v>
      </c>
    </row>
    <row r="30" spans="1:6" x14ac:dyDescent="0.3">
      <c r="A30" s="4">
        <v>28</v>
      </c>
      <c r="B30" s="43">
        <v>2</v>
      </c>
      <c r="C30" s="43">
        <v>1</v>
      </c>
      <c r="D30" s="43">
        <v>1</v>
      </c>
      <c r="F30" s="43">
        <v>1</v>
      </c>
    </row>
    <row r="31" spans="1:6" x14ac:dyDescent="0.3">
      <c r="A31" s="4">
        <v>29</v>
      </c>
      <c r="B31" s="43">
        <v>1</v>
      </c>
      <c r="C31" s="43">
        <v>1</v>
      </c>
      <c r="D31" s="43">
        <v>1</v>
      </c>
      <c r="F31" s="43">
        <v>1</v>
      </c>
    </row>
    <row r="32" spans="1:6" x14ac:dyDescent="0.3">
      <c r="A32" s="4">
        <v>30</v>
      </c>
      <c r="B32" s="43">
        <v>1</v>
      </c>
      <c r="C32" s="43">
        <v>1</v>
      </c>
      <c r="D32" s="43">
        <v>1</v>
      </c>
      <c r="F32" s="43">
        <v>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 U12 G </vt:lpstr>
      <vt:lpstr>U12 F</vt:lpstr>
      <vt:lpstr>U10 G 1ère Série</vt:lpstr>
      <vt:lpstr>U10 G 2ème Série</vt:lpstr>
      <vt:lpstr>U10 F</vt:lpstr>
      <vt:lpstr>BILAN</vt:lpstr>
      <vt:lpstr>Points attribués</vt:lpstr>
      <vt:lpstr>' U12 G '!Zone_d_impression</vt:lpstr>
      <vt:lpstr>'U10 F'!Zone_d_impression</vt:lpstr>
      <vt:lpstr>'U10 G 1ère Série'!Zone_d_impression</vt:lpstr>
      <vt:lpstr>'U10 G 2ème Série'!Zone_d_impression</vt:lpstr>
      <vt:lpstr>'U12 F'!Zone_d_impression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CTR</cp:lastModifiedBy>
  <cp:lastPrinted>2021-11-13T14:05:59Z</cp:lastPrinted>
  <dcterms:created xsi:type="dcterms:W3CDTF">2013-11-13T16:24:54Z</dcterms:created>
  <dcterms:modified xsi:type="dcterms:W3CDTF">2021-11-17T10:24:48Z</dcterms:modified>
</cp:coreProperties>
</file>