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GolfPDL\Documents\COMPETITIONS 2021\JEUNES\CIRCUIT U10-U12\"/>
    </mc:Choice>
  </mc:AlternateContent>
  <xr:revisionPtr revIDLastSave="0" documentId="8_{E84645AB-5EB3-499A-935D-25D6EC14D211}" xr6:coauthVersionLast="47" xr6:coauthVersionMax="47" xr10:uidLastSave="{00000000-0000-0000-0000-000000000000}"/>
  <bookViews>
    <workbookView xWindow="-120" yWindow="-120" windowWidth="25440" windowHeight="15390" tabRatio="824" xr2:uid="{00000000-000D-0000-FFFF-FFFF00000000}"/>
  </bookViews>
  <sheets>
    <sheet name=" U12 G" sheetId="5" r:id="rId1"/>
    <sheet name="U12 F" sheetId="36" r:id="rId2"/>
    <sheet name="U10 G 1ère Série" sheetId="37" r:id="rId3"/>
    <sheet name="U10 G 2ème Série" sheetId="39" r:id="rId4"/>
    <sheet name="U10 F" sheetId="38" r:id="rId5"/>
    <sheet name="BILAN" sheetId="40" r:id="rId6"/>
    <sheet name="Points attribués" sheetId="9" r:id="rId7"/>
  </sheets>
  <definedNames>
    <definedName name="_xlnm.Print_Area" localSheetId="0">' U12 G'!$A$8:$H$31</definedName>
    <definedName name="_xlnm.Print_Area" localSheetId="4">'U10 F'!$A$8:$H$10</definedName>
    <definedName name="_xlnm.Print_Area" localSheetId="2">'U10 G 1ère Série'!$A$8:$H$23</definedName>
    <definedName name="_xlnm.Print_Area" localSheetId="3">'U10 G 2ème Série'!$A$8:$H$20</definedName>
    <definedName name="_xlnm.Print_Area" localSheetId="1">'U12 F'!$A$8:$H$19</definedName>
  </definedNames>
  <calcPr calcId="181029"/>
</workbook>
</file>

<file path=xl/calcChain.xml><?xml version="1.0" encoding="utf-8"?>
<calcChain xmlns="http://schemas.openxmlformats.org/spreadsheetml/2006/main">
  <c r="I18" i="37" l="1"/>
  <c r="I12" i="37"/>
  <c r="I16" i="37"/>
  <c r="I11" i="37"/>
  <c r="I14" i="37"/>
  <c r="I15" i="37"/>
  <c r="I19" i="37"/>
  <c r="I20" i="37"/>
  <c r="I21" i="37"/>
  <c r="I17" i="37"/>
  <c r="I10" i="37"/>
  <c r="I13" i="37"/>
  <c r="AF17" i="37"/>
  <c r="AF18" i="37"/>
  <c r="AF13" i="37"/>
  <c r="AF16" i="37"/>
  <c r="AF10" i="37"/>
  <c r="AF12" i="37"/>
  <c r="AF26" i="5"/>
  <c r="I26" i="5"/>
  <c r="I11" i="5"/>
  <c r="I12" i="5"/>
  <c r="I15" i="5"/>
  <c r="I16" i="5"/>
  <c r="I14" i="5"/>
  <c r="I13" i="5"/>
  <c r="I18" i="5"/>
  <c r="I21" i="5"/>
  <c r="I20" i="5"/>
  <c r="I19" i="5"/>
  <c r="I24" i="5"/>
  <c r="I17" i="5"/>
  <c r="I23" i="5"/>
  <c r="I27" i="5"/>
  <c r="I22" i="5"/>
  <c r="I25" i="5"/>
  <c r="I28" i="5"/>
  <c r="I10" i="5"/>
  <c r="AF24" i="5"/>
  <c r="AF17" i="5"/>
  <c r="AF19" i="5"/>
  <c r="AF11" i="5"/>
  <c r="AF13" i="5"/>
  <c r="AF16" i="5"/>
  <c r="AF23" i="5"/>
  <c r="AF21" i="5"/>
  <c r="AF20" i="5"/>
  <c r="AF15" i="5"/>
  <c r="AF12" i="5"/>
  <c r="AF10" i="5"/>
  <c r="AF14" i="5"/>
  <c r="AF18" i="5"/>
  <c r="I12" i="36"/>
  <c r="I11" i="36"/>
  <c r="I13" i="36"/>
  <c r="I10" i="36"/>
  <c r="Y12" i="36"/>
  <c r="Y10" i="36"/>
  <c r="I22" i="37"/>
  <c r="I23" i="37"/>
  <c r="I24" i="37"/>
  <c r="I25" i="37"/>
  <c r="I26" i="37"/>
  <c r="I27" i="37"/>
  <c r="I28" i="37"/>
  <c r="I29" i="37"/>
  <c r="I30" i="37"/>
  <c r="I12" i="39"/>
  <c r="I13" i="39"/>
  <c r="I14" i="39"/>
  <c r="I15" i="39"/>
  <c r="I16" i="39"/>
  <c r="I17" i="39"/>
  <c r="I18" i="39"/>
  <c r="I19" i="39"/>
  <c r="I20" i="39"/>
  <c r="I21" i="39"/>
  <c r="I22" i="39"/>
  <c r="I11" i="39"/>
  <c r="I10" i="39"/>
  <c r="T14" i="37"/>
  <c r="T12" i="37"/>
  <c r="T10" i="37"/>
  <c r="I14" i="36"/>
  <c r="I15" i="36"/>
  <c r="I16" i="36"/>
  <c r="I17" i="36"/>
  <c r="I18" i="36"/>
  <c r="I19" i="36"/>
  <c r="I20" i="36"/>
  <c r="I21" i="36"/>
  <c r="T14" i="5"/>
  <c r="T11" i="5"/>
  <c r="T12" i="5"/>
  <c r="T15" i="5"/>
  <c r="T10" i="5"/>
  <c r="T20" i="5"/>
  <c r="T16" i="5"/>
  <c r="T21" i="5"/>
  <c r="M20" i="37"/>
  <c r="M16" i="37"/>
  <c r="M17" i="5"/>
  <c r="M18" i="5"/>
  <c r="M19" i="5"/>
  <c r="M22" i="5"/>
  <c r="M25" i="5"/>
  <c r="M23" i="5"/>
  <c r="M24" i="5"/>
  <c r="M27" i="5"/>
  <c r="M13" i="5"/>
  <c r="AN3" i="40"/>
  <c r="AM3" i="40"/>
  <c r="B3" i="40"/>
  <c r="I10" i="38"/>
  <c r="M19" i="37"/>
  <c r="M15" i="37"/>
  <c r="M11" i="37"/>
  <c r="M10" i="36"/>
  <c r="M13" i="36"/>
  <c r="M11" i="36"/>
</calcChain>
</file>

<file path=xl/sharedStrings.xml><?xml version="1.0" encoding="utf-8"?>
<sst xmlns="http://schemas.openxmlformats.org/spreadsheetml/2006/main" count="393" uniqueCount="147">
  <si>
    <t>Place</t>
  </si>
  <si>
    <t>pts</t>
  </si>
  <si>
    <t>ATTRIBUTION DES POINTS</t>
  </si>
  <si>
    <t>Score Brut 
Jour 1</t>
  </si>
  <si>
    <t>Classement Général</t>
  </si>
  <si>
    <t>Clt Tour</t>
  </si>
  <si>
    <t>Score Brut 
Jour2</t>
  </si>
  <si>
    <t>Tours Stroke-Play U12 GARCONS</t>
  </si>
  <si>
    <t>Tours Stroke-Play U12 FILLES</t>
  </si>
  <si>
    <t>TOTAL POINTS</t>
  </si>
  <si>
    <t>U12 GARCONS</t>
  </si>
  <si>
    <t>U12 FILLES</t>
  </si>
  <si>
    <t>U10 FILLES</t>
  </si>
  <si>
    <t>U10 GARCONS 1ère Série</t>
  </si>
  <si>
    <t>U10 GARCONS 2ème Série</t>
  </si>
  <si>
    <t>NOM</t>
  </si>
  <si>
    <t>Prénom</t>
  </si>
  <si>
    <t>Année</t>
  </si>
  <si>
    <t>Club</t>
  </si>
  <si>
    <t>Idx D</t>
  </si>
  <si>
    <t>Idx J</t>
  </si>
  <si>
    <t>STATIOTIS</t>
  </si>
  <si>
    <t>Grégoire</t>
  </si>
  <si>
    <t>St Samson</t>
  </si>
  <si>
    <t>1ère année</t>
  </si>
  <si>
    <t>Pdl</t>
  </si>
  <si>
    <t>MILA</t>
  </si>
  <si>
    <t>Florian</t>
  </si>
  <si>
    <t>Ile d'Or</t>
  </si>
  <si>
    <t>GUYOT</t>
  </si>
  <si>
    <t>Armand</t>
  </si>
  <si>
    <t>Victor</t>
  </si>
  <si>
    <t>FOR</t>
  </si>
  <si>
    <t>Baden</t>
  </si>
  <si>
    <t>DELARCHE</t>
  </si>
  <si>
    <t>Malo</t>
  </si>
  <si>
    <t>Freslonnière</t>
  </si>
  <si>
    <t>2x18 trous G et F</t>
  </si>
  <si>
    <t xml:space="preserve">Total Brut 
</t>
  </si>
  <si>
    <t xml:space="preserve">Score Brut 
</t>
  </si>
  <si>
    <t>Paul</t>
  </si>
  <si>
    <t>Carquefou</t>
  </si>
  <si>
    <t>Louis</t>
  </si>
  <si>
    <t>DUVAL</t>
  </si>
  <si>
    <t>Guérande</t>
  </si>
  <si>
    <t>Domangère</t>
  </si>
  <si>
    <t>Stroke-Play U12 GARCONS</t>
  </si>
  <si>
    <t>Stroke-Play U12 FILLES</t>
  </si>
  <si>
    <t>MESSIAN</t>
  </si>
  <si>
    <t>Aédan</t>
  </si>
  <si>
    <t>KRAWCZYK</t>
  </si>
  <si>
    <t>Julien</t>
  </si>
  <si>
    <t>Simon</t>
  </si>
  <si>
    <t>2x9 - 18 trous                                        G et F</t>
  </si>
  <si>
    <t>9 trous                                        G et F</t>
  </si>
  <si>
    <t>Antoine</t>
  </si>
  <si>
    <t>Lanniron Quimper</t>
  </si>
  <si>
    <t>PRIOU-KERVELLA</t>
  </si>
  <si>
    <t>Blanche</t>
  </si>
  <si>
    <t xml:space="preserve">Total Brut
</t>
  </si>
  <si>
    <t>Breizh</t>
  </si>
  <si>
    <t>Tours Stroke-Play U10 GARCONS</t>
  </si>
  <si>
    <t>Rennes St Jacques</t>
  </si>
  <si>
    <t>MARCHAND</t>
  </si>
  <si>
    <t xml:space="preserve">Points </t>
  </si>
  <si>
    <t>Stroke-Play U10 GARCONS</t>
  </si>
  <si>
    <t>Nathan</t>
  </si>
  <si>
    <t>THOMAS</t>
  </si>
  <si>
    <t>Arthur</t>
  </si>
  <si>
    <t>Rhuys Kerver</t>
  </si>
  <si>
    <t>TOTAL</t>
  </si>
  <si>
    <t>Nb</t>
  </si>
  <si>
    <t>Breiz</t>
  </si>
  <si>
    <t>6x</t>
  </si>
  <si>
    <t>1x</t>
  </si>
  <si>
    <t>1ère an</t>
  </si>
  <si>
    <t>U12 Garçons</t>
  </si>
  <si>
    <t>U12 Filles</t>
  </si>
  <si>
    <t>U10 Garçons 1ère S</t>
  </si>
  <si>
    <t>U10 Filles</t>
  </si>
  <si>
    <t>5x</t>
  </si>
  <si>
    <t>3x</t>
  </si>
  <si>
    <t>23 et 24 Mai 2021</t>
  </si>
  <si>
    <t>CHAMPIONNAT REGIONAL PDL SAVENAY 2x18T</t>
  </si>
  <si>
    <t>FABRE</t>
  </si>
  <si>
    <t>Anatole</t>
  </si>
  <si>
    <t>St Sébastien</t>
  </si>
  <si>
    <t xml:space="preserve">2009-2010 </t>
  </si>
  <si>
    <t>BERNIER</t>
  </si>
  <si>
    <t>ANSQUER</t>
  </si>
  <si>
    <t>Evann</t>
  </si>
  <si>
    <t>Thomas</t>
  </si>
  <si>
    <t>PELTIER</t>
  </si>
  <si>
    <t>Sargé/Le Mans</t>
  </si>
  <si>
    <t>LACROIX</t>
  </si>
  <si>
    <t>Timé</t>
  </si>
  <si>
    <t>St Gilles X Vie</t>
  </si>
  <si>
    <t>BALDUC</t>
  </si>
  <si>
    <t>GIRAUDEAU</t>
  </si>
  <si>
    <t>Marty</t>
  </si>
  <si>
    <t>2011 et &gt;</t>
  </si>
  <si>
    <t>LEON</t>
  </si>
  <si>
    <t>Edouard</t>
  </si>
  <si>
    <t>CHAZOTTES</t>
  </si>
  <si>
    <t>Roméo</t>
  </si>
  <si>
    <t>12 et 13 Juin 2021</t>
  </si>
  <si>
    <t>MARTY-MAHE</t>
  </si>
  <si>
    <t>Tiago</t>
  </si>
  <si>
    <t>Val Quéven</t>
  </si>
  <si>
    <t>MAR</t>
  </si>
  <si>
    <t>Vannes Atlantheix</t>
  </si>
  <si>
    <t>DELACOURT</t>
  </si>
  <si>
    <t>Elsa</t>
  </si>
  <si>
    <t>Cicé Blossac</t>
  </si>
  <si>
    <t>LE TOQUIN</t>
  </si>
  <si>
    <t>Eléonore</t>
  </si>
  <si>
    <t>CALVEZ</t>
  </si>
  <si>
    <t>Romain</t>
  </si>
  <si>
    <t>GUIVARC'H</t>
  </si>
  <si>
    <t>Samuel</t>
  </si>
  <si>
    <t>Kerbenez</t>
  </si>
  <si>
    <t>Briac</t>
  </si>
  <si>
    <t>Cap Malo</t>
  </si>
  <si>
    <t>19 Juin 2021</t>
  </si>
  <si>
    <t>GOKT CARQUEFOU 9T</t>
  </si>
  <si>
    <t>ARRET DE JEU (pluie)                                                                           Classement sur les 9 premiers trous</t>
  </si>
  <si>
    <t>SINGH</t>
  </si>
  <si>
    <t>Lovedeep</t>
  </si>
  <si>
    <t>JULIEN</t>
  </si>
  <si>
    <t>Camille</t>
  </si>
  <si>
    <t>MERMUYS</t>
  </si>
  <si>
    <t>Cyrus</t>
  </si>
  <si>
    <t>BLANCHET</t>
  </si>
  <si>
    <t>RODE</t>
  </si>
  <si>
    <t>Alan</t>
  </si>
  <si>
    <t>St Malo</t>
  </si>
  <si>
    <t>BISBOS</t>
  </si>
  <si>
    <t>Dorian</t>
  </si>
  <si>
    <t>CRAND</t>
  </si>
  <si>
    <t>Lino</t>
  </si>
  <si>
    <t>Savenay</t>
  </si>
  <si>
    <t>TOSATTO</t>
  </si>
  <si>
    <t>Gabin</t>
  </si>
  <si>
    <t>CHAMPIONNAT REGIONAL BREIZH ODET 2x18T</t>
  </si>
  <si>
    <t>U10 Garçons 2ème S</t>
  </si>
  <si>
    <t>03 et 04 Juillet 2021</t>
  </si>
  <si>
    <t>GRAND PRIX JEUNES ILE D'OR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</si>
</sst>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_-* #,##0.00\ [$€-1]_-;\-* #,##0.00\ [$€-1]_-;_-* &quot;-&quot;??\ [$€-1]_-"/>
    <numFmt numFmtId="165" formatCode="[$-40C]d\-mmm\-yy;@"/>
    <numFmt numFmtId="166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2A9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13" applyNumberFormat="0" applyAlignment="0" applyProtection="0"/>
    <xf numFmtId="0" fontId="26" fillId="6" borderId="14" applyNumberFormat="0" applyAlignment="0" applyProtection="0"/>
    <xf numFmtId="0" fontId="27" fillId="6" borderId="13" applyNumberFormat="0" applyAlignment="0" applyProtection="0"/>
    <xf numFmtId="0" fontId="28" fillId="0" borderId="15" applyNumberFormat="0" applyFill="0" applyAlignment="0" applyProtection="0"/>
    <xf numFmtId="0" fontId="16" fillId="7" borderId="16" applyNumberFormat="0" applyAlignment="0" applyProtection="0"/>
    <xf numFmtId="0" fontId="29" fillId="0" borderId="0" applyNumberFormat="0" applyFill="0" applyBorder="0" applyAlignment="0" applyProtection="0"/>
    <xf numFmtId="0" fontId="1" fillId="8" borderId="17" applyNumberFormat="0" applyFont="0" applyAlignment="0" applyProtection="0"/>
    <xf numFmtId="0" fontId="30" fillId="0" borderId="0" applyNumberFormat="0" applyFill="0" applyBorder="0" applyAlignment="0" applyProtection="0"/>
    <xf numFmtId="0" fontId="11" fillId="0" borderId="18" applyNumberFormat="0" applyFill="0" applyAlignment="0" applyProtection="0"/>
    <xf numFmtId="0" fontId="3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1" fillId="32" borderId="0" applyNumberFormat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34" borderId="0" xfId="0" applyFill="1" applyBorder="1"/>
    <xf numFmtId="0" fontId="8" fillId="34" borderId="0" xfId="0" applyFont="1" applyFill="1" applyBorder="1" applyAlignment="1"/>
    <xf numFmtId="0" fontId="0" fillId="34" borderId="0" xfId="0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0" fillId="35" borderId="0" xfId="0" applyFill="1" applyBorder="1"/>
    <xf numFmtId="0" fontId="8" fillId="35" borderId="0" xfId="0" applyFont="1" applyFill="1" applyBorder="1" applyAlignment="1"/>
    <xf numFmtId="0" fontId="0" fillId="35" borderId="0" xfId="0" applyFill="1" applyBorder="1" applyAlignment="1">
      <alignment horizontal="center"/>
    </xf>
    <xf numFmtId="0" fontId="17" fillId="33" borderId="19" xfId="0" applyFont="1" applyFill="1" applyBorder="1" applyAlignment="1">
      <alignment horizontal="center"/>
    </xf>
    <xf numFmtId="14" fontId="10" fillId="33" borderId="3" xfId="0" applyNumberFormat="1" applyFont="1" applyFill="1" applyBorder="1" applyAlignment="1">
      <alignment horizontal="center"/>
    </xf>
    <xf numFmtId="0" fontId="17" fillId="35" borderId="6" xfId="0" applyFont="1" applyFill="1" applyBorder="1" applyAlignment="1">
      <alignment horizontal="center"/>
    </xf>
    <xf numFmtId="14" fontId="10" fillId="35" borderId="7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8" borderId="0" xfId="0" applyFont="1" applyFill="1" applyBorder="1" applyAlignment="1">
      <alignment horizontal="center" vertical="center"/>
    </xf>
    <xf numFmtId="0" fontId="34" fillId="36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Border="1"/>
    <xf numFmtId="166" fontId="0" fillId="0" borderId="0" xfId="0" applyNumberFormat="1" applyFont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0" fillId="39" borderId="0" xfId="0" applyFont="1" applyFill="1" applyBorder="1" applyAlignment="1">
      <alignment horizontal="center" vertical="center"/>
    </xf>
    <xf numFmtId="0" fontId="0" fillId="39" borderId="1" xfId="0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wrapText="1"/>
    </xf>
    <xf numFmtId="0" fontId="0" fillId="4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9" borderId="1" xfId="0" applyFill="1" applyBorder="1" applyAlignment="1">
      <alignment horizontal="center" vertical="center"/>
    </xf>
    <xf numFmtId="0" fontId="0" fillId="40" borderId="1" xfId="0" applyFill="1" applyBorder="1" applyAlignment="1">
      <alignment horizontal="center" vertical="center"/>
    </xf>
    <xf numFmtId="0" fontId="0" fillId="3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7" fillId="33" borderId="20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166" fontId="0" fillId="0" borderId="0" xfId="0" applyNumberFormat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37" borderId="0" xfId="0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6" fillId="35" borderId="0" xfId="0" applyFont="1" applyFill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0" fillId="35" borderId="0" xfId="0" applyFill="1"/>
    <xf numFmtId="0" fontId="0" fillId="0" borderId="3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66" fontId="0" fillId="0" borderId="5" xfId="0" applyNumberFormat="1" applyFont="1" applyFill="1" applyBorder="1" applyAlignment="1">
      <alignment horizontal="center" vertical="center"/>
    </xf>
    <xf numFmtId="8" fontId="0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166" fontId="0" fillId="0" borderId="3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166" fontId="0" fillId="0" borderId="3" xfId="0" applyNumberFormat="1" applyFont="1" applyFill="1" applyBorder="1" applyAlignment="1">
      <alignment horizontal="center" vertical="center"/>
    </xf>
    <xf numFmtId="0" fontId="9" fillId="41" borderId="8" xfId="0" applyFont="1" applyFill="1" applyBorder="1" applyAlignment="1">
      <alignment horizontal="center" vertical="center" wrapText="1"/>
    </xf>
    <xf numFmtId="0" fontId="9" fillId="41" borderId="5" xfId="0" applyFont="1" applyFill="1" applyBorder="1" applyAlignment="1">
      <alignment horizontal="center" vertical="center" wrapText="1"/>
    </xf>
    <xf numFmtId="0" fontId="9" fillId="41" borderId="6" xfId="0" applyFont="1" applyFill="1" applyBorder="1" applyAlignment="1">
      <alignment horizontal="center" vertical="center" wrapText="1"/>
    </xf>
    <xf numFmtId="0" fontId="9" fillId="41" borderId="9" xfId="0" applyFont="1" applyFill="1" applyBorder="1" applyAlignment="1">
      <alignment horizontal="center" vertical="center" wrapText="1"/>
    </xf>
    <xf numFmtId="0" fontId="9" fillId="41" borderId="4" xfId="0" applyFont="1" applyFill="1" applyBorder="1" applyAlignment="1">
      <alignment horizontal="center" vertical="center" wrapText="1"/>
    </xf>
    <xf numFmtId="0" fontId="9" fillId="41" borderId="7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166" fontId="11" fillId="0" borderId="9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1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0" fontId="0" fillId="0" borderId="25" xfId="0" applyBorder="1" applyAlignment="1"/>
    <xf numFmtId="0" fontId="0" fillId="0" borderId="0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/>
    <xf numFmtId="166" fontId="11" fillId="0" borderId="19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5" fontId="12" fillId="0" borderId="9" xfId="0" applyNumberFormat="1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165" fontId="7" fillId="0" borderId="7" xfId="0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87">
    <cellStyle name="20 % - Accent1" xfId="64" builtinId="30" customBuiltin="1"/>
    <cellStyle name="20 % - Accent2" xfId="68" builtinId="34" customBuiltin="1"/>
    <cellStyle name="20 % - Accent3" xfId="72" builtinId="38" customBuiltin="1"/>
    <cellStyle name="20 % - Accent4" xfId="76" builtinId="42" customBuiltin="1"/>
    <cellStyle name="20 % - Accent5" xfId="80" builtinId="46" customBuiltin="1"/>
    <cellStyle name="20 % - Accent6" xfId="84" builtinId="50" customBuiltin="1"/>
    <cellStyle name="40 % - Accent1" xfId="65" builtinId="31" customBuiltin="1"/>
    <cellStyle name="40 % - Accent2" xfId="69" builtinId="35" customBuiltin="1"/>
    <cellStyle name="40 % - Accent3" xfId="73" builtinId="39" customBuiltin="1"/>
    <cellStyle name="40 % - Accent4" xfId="77" builtinId="43" customBuiltin="1"/>
    <cellStyle name="40 % - Accent5" xfId="81" builtinId="47" customBuiltin="1"/>
    <cellStyle name="40 % - Accent6" xfId="85" builtinId="51" customBuiltin="1"/>
    <cellStyle name="60 % - Accent1" xfId="66" builtinId="32" customBuiltin="1"/>
    <cellStyle name="60 % - Accent2" xfId="70" builtinId="36" customBuiltin="1"/>
    <cellStyle name="60 % - Accent3" xfId="74" builtinId="40" customBuiltin="1"/>
    <cellStyle name="60 % - Accent4" xfId="78" builtinId="44" customBuiltin="1"/>
    <cellStyle name="60 % - Accent5" xfId="82" builtinId="48" customBuiltin="1"/>
    <cellStyle name="60 % - Accent6" xfId="86" builtinId="52" customBuiltin="1"/>
    <cellStyle name="Accent1" xfId="63" builtinId="29" customBuiltin="1"/>
    <cellStyle name="Accent2" xfId="67" builtinId="33" customBuiltin="1"/>
    <cellStyle name="Accent3" xfId="71" builtinId="37" customBuiltin="1"/>
    <cellStyle name="Accent4" xfId="75" builtinId="41" customBuiltin="1"/>
    <cellStyle name="Accent5" xfId="79" builtinId="45" customBuiltin="1"/>
    <cellStyle name="Accent6" xfId="83" builtinId="49" customBuiltin="1"/>
    <cellStyle name="Avertissement" xfId="59" builtinId="11" customBuiltin="1"/>
    <cellStyle name="Calcul" xfId="56" builtinId="22" customBuiltin="1"/>
    <cellStyle name="Cellule liée" xfId="57" builtinId="24" customBuiltin="1"/>
    <cellStyle name="Entrée" xfId="54" builtinId="20" customBuiltin="1"/>
    <cellStyle name="Euro" xfId="2" xr:uid="{00000000-0005-0000-0000-00001D000000}"/>
    <cellStyle name="Euro 10" xfId="3" xr:uid="{00000000-0005-0000-0000-00001E000000}"/>
    <cellStyle name="Euro 10 2" xfId="27" xr:uid="{00000000-0005-0000-0000-00001F000000}"/>
    <cellStyle name="Euro 11" xfId="4" xr:uid="{00000000-0005-0000-0000-000020000000}"/>
    <cellStyle name="Euro 11 2" xfId="28" xr:uid="{00000000-0005-0000-0000-000021000000}"/>
    <cellStyle name="Euro 12" xfId="5" xr:uid="{00000000-0005-0000-0000-000022000000}"/>
    <cellStyle name="Euro 12 2" xfId="29" xr:uid="{00000000-0005-0000-0000-000023000000}"/>
    <cellStyle name="Euro 13" xfId="6" xr:uid="{00000000-0005-0000-0000-000024000000}"/>
    <cellStyle name="Euro 13 2" xfId="30" xr:uid="{00000000-0005-0000-0000-000025000000}"/>
    <cellStyle name="Euro 14" xfId="7" xr:uid="{00000000-0005-0000-0000-000026000000}"/>
    <cellStyle name="Euro 14 2" xfId="31" xr:uid="{00000000-0005-0000-0000-000027000000}"/>
    <cellStyle name="Euro 15" xfId="8" xr:uid="{00000000-0005-0000-0000-000028000000}"/>
    <cellStyle name="Euro 15 2" xfId="32" xr:uid="{00000000-0005-0000-0000-000029000000}"/>
    <cellStyle name="Euro 2" xfId="9" xr:uid="{00000000-0005-0000-0000-00002A000000}"/>
    <cellStyle name="Euro 2 2" xfId="33" xr:uid="{00000000-0005-0000-0000-00002B000000}"/>
    <cellStyle name="Euro 3" xfId="10" xr:uid="{00000000-0005-0000-0000-00002C000000}"/>
    <cellStyle name="Euro 3 2" xfId="34" xr:uid="{00000000-0005-0000-0000-00002D000000}"/>
    <cellStyle name="Euro 4" xfId="11" xr:uid="{00000000-0005-0000-0000-00002E000000}"/>
    <cellStyle name="Euro 4 2" xfId="35" xr:uid="{00000000-0005-0000-0000-00002F000000}"/>
    <cellStyle name="Euro 5" xfId="12" xr:uid="{00000000-0005-0000-0000-000030000000}"/>
    <cellStyle name="Euro 5 2" xfId="36" xr:uid="{00000000-0005-0000-0000-000031000000}"/>
    <cellStyle name="Euro 6" xfId="13" xr:uid="{00000000-0005-0000-0000-000032000000}"/>
    <cellStyle name="Euro 6 2" xfId="37" xr:uid="{00000000-0005-0000-0000-000033000000}"/>
    <cellStyle name="Euro 7" xfId="14" xr:uid="{00000000-0005-0000-0000-000034000000}"/>
    <cellStyle name="Euro 7 2" xfId="38" xr:uid="{00000000-0005-0000-0000-000035000000}"/>
    <cellStyle name="Euro 8" xfId="15" xr:uid="{00000000-0005-0000-0000-000036000000}"/>
    <cellStyle name="Euro 8 2" xfId="39" xr:uid="{00000000-0005-0000-0000-000037000000}"/>
    <cellStyle name="Euro 9" xfId="16" xr:uid="{00000000-0005-0000-0000-000038000000}"/>
    <cellStyle name="Euro 9 2" xfId="40" xr:uid="{00000000-0005-0000-0000-000039000000}"/>
    <cellStyle name="Insatisfaisant" xfId="52" builtinId="27" customBuiltin="1"/>
    <cellStyle name="Lien hypertexte" xfId="25" builtinId="8" hidden="1"/>
    <cellStyle name="Lien hypertexte 2" xfId="17" xr:uid="{00000000-0005-0000-0000-00003C000000}"/>
    <cellStyle name="Lien hypertexte 3" xfId="18" xr:uid="{00000000-0005-0000-0000-00003D000000}"/>
    <cellStyle name="Lien hypertexte visité" xfId="26" builtinId="9" hidden="1"/>
    <cellStyle name="Neutre" xfId="53" builtinId="28" customBuiltin="1"/>
    <cellStyle name="Normal" xfId="0" builtinId="0"/>
    <cellStyle name="Normal 2" xfId="19" xr:uid="{00000000-0005-0000-0000-000041000000}"/>
    <cellStyle name="Normal 2 2" xfId="20" xr:uid="{00000000-0005-0000-0000-000042000000}"/>
    <cellStyle name="Normal 2 2 2" xfId="21" xr:uid="{00000000-0005-0000-0000-000043000000}"/>
    <cellStyle name="Normal 2 2 2 2" xfId="43" xr:uid="{00000000-0005-0000-0000-000044000000}"/>
    <cellStyle name="Normal 2 2 3" xfId="42" xr:uid="{00000000-0005-0000-0000-000045000000}"/>
    <cellStyle name="Normal 2 3" xfId="22" xr:uid="{00000000-0005-0000-0000-000046000000}"/>
    <cellStyle name="Normal 2 3 2" xfId="44" xr:uid="{00000000-0005-0000-0000-000047000000}"/>
    <cellStyle name="Normal 2 4" xfId="23" xr:uid="{00000000-0005-0000-0000-000048000000}"/>
    <cellStyle name="Normal 2 4 2" xfId="45" xr:uid="{00000000-0005-0000-0000-000049000000}"/>
    <cellStyle name="Normal 2 5" xfId="41" xr:uid="{00000000-0005-0000-0000-00004A000000}"/>
    <cellStyle name="Normal 3" xfId="24" xr:uid="{00000000-0005-0000-0000-00004B000000}"/>
    <cellStyle name="Normal 4" xfId="1" xr:uid="{00000000-0005-0000-0000-00004C000000}"/>
    <cellStyle name="Note" xfId="60" builtinId="10" customBuiltin="1"/>
    <cellStyle name="Satisfaisant" xfId="51" builtinId="26" customBuiltin="1"/>
    <cellStyle name="Sortie" xfId="55" builtinId="21" customBuiltin="1"/>
    <cellStyle name="Texte explicatif" xfId="61" builtinId="53" customBuiltin="1"/>
    <cellStyle name="Titre" xfId="46" builtinId="15" customBuiltin="1"/>
    <cellStyle name="Titre 1" xfId="47" builtinId="16" customBuiltin="1"/>
    <cellStyle name="Titre 2" xfId="48" builtinId="17" customBuiltin="1"/>
    <cellStyle name="Titre 3" xfId="49" builtinId="18" customBuiltin="1"/>
    <cellStyle name="Titre 4" xfId="50" builtinId="19" customBuiltin="1"/>
    <cellStyle name="Total" xfId="62" builtinId="25" customBuiltin="1"/>
    <cellStyle name="Vérification" xfId="58" builtinId="23" customBuiltin="1"/>
  </cellStyles>
  <dxfs count="0"/>
  <tableStyles count="0" defaultTableStyle="TableStyleMedium9" defaultPivotStyle="PivotStyleLight16"/>
  <colors>
    <mruColors>
      <color rgb="FFFAC090"/>
      <color rgb="FF8DB4E3"/>
      <color rgb="FFFCD5B4"/>
      <color rgb="FFFF99FF"/>
      <color rgb="FF00FF00"/>
      <color rgb="FFF2DDDC"/>
      <color rgb="FF2A9DD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1123950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0668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01942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1157605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152900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755650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115570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859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3019425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4152900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57149</xdr:colOff>
      <xdr:row>0</xdr:row>
      <xdr:rowOff>114300</xdr:rowOff>
    </xdr:from>
    <xdr:to>
      <xdr:col>1</xdr:col>
      <xdr:colOff>962024</xdr:colOff>
      <xdr:row>3</xdr:row>
      <xdr:rowOff>85725</xdr:rowOff>
    </xdr:to>
    <xdr:pic>
      <xdr:nvPicPr>
        <xdr:cNvPr id="6" name="Image 5" descr="ffgolf_bleu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7" name="Image 6" descr="LOGO LIGUE 2 201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25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8" name="Image 7" descr="logogolfpdlff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431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9" name="Image 8" descr="téléchargement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4766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114300</xdr:rowOff>
    </xdr:from>
    <xdr:to>
      <xdr:col>1</xdr:col>
      <xdr:colOff>838200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5" y="114300"/>
          <a:ext cx="781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812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5147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2</xdr:col>
      <xdr:colOff>95249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347345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906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812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5147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114300</xdr:rowOff>
    </xdr:from>
    <xdr:to>
      <xdr:col>1</xdr:col>
      <xdr:colOff>923924</xdr:colOff>
      <xdr:row>3</xdr:row>
      <xdr:rowOff>85725</xdr:rowOff>
    </xdr:to>
    <xdr:pic>
      <xdr:nvPicPr>
        <xdr:cNvPr id="2" name="Image 1" descr="ffgolf_bleu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8371" r="8371"/>
        <a:stretch>
          <a:fillRect/>
        </a:stretch>
      </xdr:blipFill>
      <xdr:spPr bwMode="auto">
        <a:xfrm>
          <a:off x="257174" y="114300"/>
          <a:ext cx="866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438150</xdr:colOff>
      <xdr:row>0</xdr:row>
      <xdr:rowOff>95250</xdr:rowOff>
    </xdr:from>
    <xdr:to>
      <xdr:col>3</xdr:col>
      <xdr:colOff>528320</xdr:colOff>
      <xdr:row>3</xdr:row>
      <xdr:rowOff>95250</xdr:rowOff>
    </xdr:to>
    <xdr:pic>
      <xdr:nvPicPr>
        <xdr:cNvPr id="3" name="Image 2" descr="LOGO LIGUE 2 201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52550" y="95250"/>
          <a:ext cx="62357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5</xdr:col>
      <xdr:colOff>233045</xdr:colOff>
      <xdr:row>3</xdr:row>
      <xdr:rowOff>142875</xdr:rowOff>
    </xdr:to>
    <xdr:pic>
      <xdr:nvPicPr>
        <xdr:cNvPr id="4" name="Image 3" descr="logogolfpdlff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/>
        <a:srcRect r="61111"/>
        <a:stretch>
          <a:fillRect/>
        </a:stretch>
      </xdr:blipFill>
      <xdr:spPr bwMode="auto">
        <a:xfrm>
          <a:off x="2343150" y="114300"/>
          <a:ext cx="69024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314325</xdr:colOff>
      <xdr:row>0</xdr:row>
      <xdr:rowOff>57150</xdr:rowOff>
    </xdr:from>
    <xdr:to>
      <xdr:col>8</xdr:col>
      <xdr:colOff>1205230</xdr:colOff>
      <xdr:row>3</xdr:row>
      <xdr:rowOff>8255</xdr:rowOff>
    </xdr:to>
    <xdr:pic>
      <xdr:nvPicPr>
        <xdr:cNvPr id="5" name="Image 4" descr="téléchargement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4"/>
        <a:srcRect t="28093" b="30588"/>
        <a:stretch>
          <a:fillRect/>
        </a:stretch>
      </xdr:blipFill>
      <xdr:spPr bwMode="auto">
        <a:xfrm>
          <a:off x="3476625" y="57150"/>
          <a:ext cx="1271905" cy="532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AI49"/>
  <sheetViews>
    <sheetView tabSelected="1" workbookViewId="0">
      <selection activeCell="AC1" sqref="AC1:AI1048576"/>
    </sheetView>
  </sheetViews>
  <sheetFormatPr baseColWidth="10" defaultRowHeight="15" x14ac:dyDescent="0.25"/>
  <cols>
    <col min="1" max="1" width="3" style="23" bestFit="1" customWidth="1"/>
    <col min="2" max="2" width="20.140625" style="23" customWidth="1"/>
    <col min="3" max="3" width="10.7109375" style="23" customWidth="1"/>
    <col min="4" max="4" width="17.140625" style="23" bestFit="1" customWidth="1"/>
    <col min="5" max="5" width="6.85546875" style="23" bestFit="1" customWidth="1"/>
    <col min="6" max="6" width="5.42578125" style="30" bestFit="1" customWidth="1"/>
    <col min="7" max="7" width="5.5703125" style="48" bestFit="1" customWidth="1"/>
    <col min="8" max="8" width="0.85546875" style="1" customWidth="1"/>
    <col min="9" max="9" width="20.7109375" style="5" bestFit="1" customWidth="1"/>
    <col min="10" max="10" width="0.85546875" style="5" customWidth="1"/>
    <col min="11" max="12" width="7.85546875" style="1" customWidth="1"/>
    <col min="13" max="13" width="7.5703125" style="1" customWidth="1"/>
    <col min="14" max="14" width="6.140625" style="1" customWidth="1"/>
    <col min="15" max="15" width="6.28515625" style="1" customWidth="1"/>
    <col min="16" max="16" width="4" style="1" customWidth="1"/>
    <col min="17" max="17" width="0.85546875" style="5" customWidth="1"/>
    <col min="18" max="19" width="7.85546875" style="54" customWidth="1"/>
    <col min="20" max="20" width="7.5703125" style="1" customWidth="1"/>
    <col min="21" max="21" width="6.140625" style="1" customWidth="1"/>
    <col min="22" max="22" width="6.28515625" style="1" customWidth="1"/>
    <col min="23" max="23" width="4" style="1" customWidth="1"/>
    <col min="24" max="24" width="0.85546875" style="5" customWidth="1"/>
    <col min="25" max="25" width="7.85546875" style="1" customWidth="1"/>
    <col min="26" max="26" width="6.140625" style="1" customWidth="1"/>
    <col min="27" max="27" width="6.28515625" style="1" customWidth="1"/>
    <col min="28" max="28" width="6" style="1" customWidth="1"/>
    <col min="29" max="29" width="0.85546875" style="5" customWidth="1"/>
    <col min="30" max="31" width="7.85546875" style="1" customWidth="1"/>
    <col min="32" max="32" width="7.5703125" style="1" customWidth="1"/>
    <col min="33" max="33" width="6.140625" style="1" customWidth="1"/>
    <col min="34" max="34" width="6.28515625" style="1" customWidth="1"/>
    <col min="35" max="35" width="4" style="1" customWidth="1"/>
    <col min="36" max="16384" width="11.42578125" style="1"/>
  </cols>
  <sheetData>
    <row r="1" spans="1:35" ht="15.75" thickTop="1" x14ac:dyDescent="0.25">
      <c r="A1" s="105"/>
      <c r="B1" s="106"/>
      <c r="C1" s="106"/>
      <c r="D1" s="106"/>
      <c r="E1" s="106"/>
      <c r="F1" s="106"/>
      <c r="G1" s="106"/>
      <c r="H1" s="106"/>
      <c r="I1" s="107"/>
      <c r="K1" s="5"/>
      <c r="Y1" s="84" t="s">
        <v>125</v>
      </c>
      <c r="Z1" s="85"/>
      <c r="AA1" s="85"/>
      <c r="AB1" s="86"/>
      <c r="AD1" s="5"/>
    </row>
    <row r="2" spans="1:35" x14ac:dyDescent="0.25">
      <c r="A2" s="108"/>
      <c r="B2" s="109"/>
      <c r="C2" s="109"/>
      <c r="D2" s="109"/>
      <c r="E2" s="109"/>
      <c r="F2" s="109"/>
      <c r="G2" s="109"/>
      <c r="H2" s="109"/>
      <c r="I2" s="110"/>
      <c r="Y2" s="87"/>
      <c r="Z2" s="88"/>
      <c r="AA2" s="88"/>
      <c r="AB2" s="89"/>
    </row>
    <row r="3" spans="1:35" x14ac:dyDescent="0.25">
      <c r="A3" s="108"/>
      <c r="B3" s="109"/>
      <c r="C3" s="109"/>
      <c r="D3" s="109"/>
      <c r="E3" s="109"/>
      <c r="F3" s="109"/>
      <c r="G3" s="109"/>
      <c r="H3" s="109"/>
      <c r="I3" s="110"/>
    </row>
    <row r="4" spans="1:35" ht="15.75" thickBot="1" x14ac:dyDescent="0.3">
      <c r="A4" s="111"/>
      <c r="B4" s="112"/>
      <c r="C4" s="112"/>
      <c r="D4" s="112"/>
      <c r="E4" s="112"/>
      <c r="F4" s="112"/>
      <c r="G4" s="112"/>
      <c r="H4" s="112"/>
      <c r="I4" s="113"/>
      <c r="K4" s="124" t="s">
        <v>82</v>
      </c>
      <c r="L4" s="125"/>
      <c r="M4" s="125"/>
      <c r="N4" s="125"/>
      <c r="O4" s="125"/>
      <c r="P4" s="126"/>
      <c r="R4" s="124" t="s">
        <v>105</v>
      </c>
      <c r="S4" s="125"/>
      <c r="T4" s="125"/>
      <c r="U4" s="125"/>
      <c r="V4" s="125"/>
      <c r="W4" s="126"/>
      <c r="Y4" s="127" t="s">
        <v>123</v>
      </c>
      <c r="Z4" s="128"/>
      <c r="AA4" s="128"/>
      <c r="AB4" s="129"/>
      <c r="AD4" s="124" t="s">
        <v>145</v>
      </c>
      <c r="AE4" s="125"/>
      <c r="AF4" s="125"/>
      <c r="AG4" s="125"/>
      <c r="AH4" s="125"/>
      <c r="AI4" s="126"/>
    </row>
    <row r="5" spans="1:35" ht="16.5" thickTop="1" x14ac:dyDescent="0.25">
      <c r="B5" s="103" t="s">
        <v>87</v>
      </c>
      <c r="C5" s="104"/>
      <c r="H5" s="6"/>
      <c r="I5" s="45" t="s">
        <v>4</v>
      </c>
      <c r="J5" s="18"/>
      <c r="K5" s="96" t="s">
        <v>7</v>
      </c>
      <c r="L5" s="97"/>
      <c r="M5" s="97"/>
      <c r="N5" s="97"/>
      <c r="O5" s="97"/>
      <c r="P5" s="98"/>
      <c r="Q5" s="18"/>
      <c r="R5" s="96" t="s">
        <v>7</v>
      </c>
      <c r="S5" s="97"/>
      <c r="T5" s="97"/>
      <c r="U5" s="97"/>
      <c r="V5" s="97"/>
      <c r="W5" s="98"/>
      <c r="X5" s="18"/>
      <c r="Y5" s="96" t="s">
        <v>46</v>
      </c>
      <c r="Z5" s="97"/>
      <c r="AA5" s="97"/>
      <c r="AB5" s="98"/>
      <c r="AC5" s="18"/>
      <c r="AD5" s="96" t="s">
        <v>7</v>
      </c>
      <c r="AE5" s="97"/>
      <c r="AF5" s="97"/>
      <c r="AG5" s="97"/>
      <c r="AH5" s="97"/>
      <c r="AI5" s="98"/>
    </row>
    <row r="6" spans="1:35" x14ac:dyDescent="0.25">
      <c r="D6" s="58" t="s">
        <v>60</v>
      </c>
      <c r="H6" s="6"/>
      <c r="I6" s="17" t="s">
        <v>10</v>
      </c>
      <c r="J6" s="19"/>
      <c r="K6" s="116" t="s">
        <v>83</v>
      </c>
      <c r="L6" s="117"/>
      <c r="M6" s="117"/>
      <c r="N6" s="117"/>
      <c r="O6" s="117"/>
      <c r="P6" s="118"/>
      <c r="Q6" s="19"/>
      <c r="R6" s="116" t="s">
        <v>143</v>
      </c>
      <c r="S6" s="117"/>
      <c r="T6" s="117"/>
      <c r="U6" s="117"/>
      <c r="V6" s="117"/>
      <c r="W6" s="118"/>
      <c r="X6" s="19"/>
      <c r="Y6" s="116" t="s">
        <v>124</v>
      </c>
      <c r="Z6" s="117"/>
      <c r="AA6" s="117"/>
      <c r="AB6" s="118"/>
      <c r="AC6" s="19"/>
      <c r="AD6" s="116" t="s">
        <v>146</v>
      </c>
      <c r="AE6" s="117"/>
      <c r="AF6" s="117"/>
      <c r="AG6" s="117"/>
      <c r="AH6" s="117"/>
      <c r="AI6" s="118"/>
    </row>
    <row r="7" spans="1:35" ht="13.5" customHeight="1" x14ac:dyDescent="0.55000000000000004">
      <c r="D7" s="27" t="s">
        <v>25</v>
      </c>
      <c r="E7" s="28" t="s">
        <v>24</v>
      </c>
      <c r="G7" s="32"/>
      <c r="H7" s="7"/>
      <c r="I7" s="130" t="s">
        <v>9</v>
      </c>
      <c r="J7" s="14"/>
      <c r="K7" s="99" t="s">
        <v>3</v>
      </c>
      <c r="L7" s="99" t="s">
        <v>6</v>
      </c>
      <c r="M7" s="94" t="s">
        <v>38</v>
      </c>
      <c r="N7" s="94" t="s">
        <v>5</v>
      </c>
      <c r="O7" s="94" t="s">
        <v>64</v>
      </c>
      <c r="P7" s="94"/>
      <c r="Q7" s="14"/>
      <c r="R7" s="119" t="s">
        <v>3</v>
      </c>
      <c r="S7" s="122" t="s">
        <v>6</v>
      </c>
      <c r="T7" s="94" t="s">
        <v>38</v>
      </c>
      <c r="U7" s="94" t="s">
        <v>5</v>
      </c>
      <c r="V7" s="94" t="s">
        <v>64</v>
      </c>
      <c r="W7" s="94"/>
      <c r="X7" s="14"/>
      <c r="Y7" s="99" t="s">
        <v>39</v>
      </c>
      <c r="Z7" s="94" t="s">
        <v>5</v>
      </c>
      <c r="AA7" s="94" t="s">
        <v>64</v>
      </c>
      <c r="AB7" s="94"/>
      <c r="AC7" s="14"/>
      <c r="AD7" s="94" t="s">
        <v>3</v>
      </c>
      <c r="AE7" s="94" t="s">
        <v>6</v>
      </c>
      <c r="AF7" s="94" t="s">
        <v>38</v>
      </c>
      <c r="AG7" s="94" t="s">
        <v>5</v>
      </c>
      <c r="AH7" s="94" t="s">
        <v>64</v>
      </c>
      <c r="AI7" s="94"/>
    </row>
    <row r="8" spans="1:35" ht="15.75" customHeight="1" x14ac:dyDescent="0.25">
      <c r="B8" s="90" t="s">
        <v>15</v>
      </c>
      <c r="C8" s="90" t="s">
        <v>16</v>
      </c>
      <c r="D8" s="90" t="s">
        <v>18</v>
      </c>
      <c r="E8" s="90" t="s">
        <v>17</v>
      </c>
      <c r="F8" s="92" t="s">
        <v>19</v>
      </c>
      <c r="G8" s="114" t="s">
        <v>20</v>
      </c>
      <c r="H8" s="8"/>
      <c r="I8" s="131"/>
      <c r="J8" s="15"/>
      <c r="K8" s="100"/>
      <c r="L8" s="100"/>
      <c r="M8" s="102"/>
      <c r="N8" s="95"/>
      <c r="O8" s="95"/>
      <c r="P8" s="95"/>
      <c r="Q8" s="15"/>
      <c r="R8" s="120"/>
      <c r="S8" s="123"/>
      <c r="T8" s="102"/>
      <c r="U8" s="95"/>
      <c r="V8" s="95"/>
      <c r="W8" s="95"/>
      <c r="X8" s="15"/>
      <c r="Y8" s="100"/>
      <c r="Z8" s="95"/>
      <c r="AA8" s="95"/>
      <c r="AB8" s="95"/>
      <c r="AC8" s="15"/>
      <c r="AD8" s="102"/>
      <c r="AE8" s="102"/>
      <c r="AF8" s="102"/>
      <c r="AG8" s="95"/>
      <c r="AH8" s="95"/>
      <c r="AI8" s="95"/>
    </row>
    <row r="9" spans="1:35" ht="15" customHeight="1" x14ac:dyDescent="0.25">
      <c r="B9" s="91"/>
      <c r="C9" s="91"/>
      <c r="D9" s="91"/>
      <c r="E9" s="91"/>
      <c r="F9" s="93"/>
      <c r="G9" s="115"/>
      <c r="H9" s="8"/>
      <c r="I9" s="132"/>
      <c r="J9" s="15"/>
      <c r="K9" s="101"/>
      <c r="L9" s="101"/>
      <c r="M9" s="102"/>
      <c r="N9" s="95"/>
      <c r="O9" s="95"/>
      <c r="P9" s="95"/>
      <c r="Q9" s="15"/>
      <c r="R9" s="121"/>
      <c r="S9" s="123"/>
      <c r="T9" s="102"/>
      <c r="U9" s="95"/>
      <c r="V9" s="95"/>
      <c r="W9" s="95"/>
      <c r="X9" s="15"/>
      <c r="Y9" s="101"/>
      <c r="Z9" s="95"/>
      <c r="AA9" s="95"/>
      <c r="AB9" s="95"/>
      <c r="AC9" s="15"/>
      <c r="AD9" s="102"/>
      <c r="AE9" s="102"/>
      <c r="AF9" s="102"/>
      <c r="AG9" s="95"/>
      <c r="AH9" s="95"/>
      <c r="AI9" s="95"/>
    </row>
    <row r="10" spans="1:35" ht="15" customHeight="1" x14ac:dyDescent="0.25">
      <c r="A10" s="24">
        <v>1</v>
      </c>
      <c r="B10" s="29" t="s">
        <v>21</v>
      </c>
      <c r="C10" s="29" t="s">
        <v>22</v>
      </c>
      <c r="D10" s="38" t="s">
        <v>23</v>
      </c>
      <c r="E10" s="25">
        <v>2009</v>
      </c>
      <c r="F10" s="33">
        <v>17.100000000000001</v>
      </c>
      <c r="G10" s="83">
        <v>16.899999999999999</v>
      </c>
      <c r="H10" s="6"/>
      <c r="I10" s="22">
        <f t="shared" ref="I10:I28" si="0">SUM(O10+V10+AA10+AH10)</f>
        <v>216</v>
      </c>
      <c r="J10" s="15"/>
      <c r="K10" s="11"/>
      <c r="L10" s="11"/>
      <c r="M10" s="11"/>
      <c r="N10" s="9"/>
      <c r="O10" s="20"/>
      <c r="P10" s="10"/>
      <c r="Q10" s="15"/>
      <c r="R10" s="66">
        <v>87</v>
      </c>
      <c r="S10" s="66">
        <v>89</v>
      </c>
      <c r="T10" s="11">
        <f>SUM(R10+S10)</f>
        <v>176</v>
      </c>
      <c r="U10" s="9">
        <v>5</v>
      </c>
      <c r="V10" s="20">
        <v>57</v>
      </c>
      <c r="W10" s="12" t="s">
        <v>1</v>
      </c>
      <c r="X10" s="15"/>
      <c r="Y10" s="51">
        <v>45</v>
      </c>
      <c r="Z10" s="9">
        <v>4</v>
      </c>
      <c r="AA10" s="46">
        <v>24</v>
      </c>
      <c r="AB10" s="10" t="s">
        <v>1</v>
      </c>
      <c r="AC10" s="13"/>
      <c r="AD10" s="11">
        <v>77</v>
      </c>
      <c r="AE10" s="11">
        <v>81</v>
      </c>
      <c r="AF10" s="11">
        <f t="shared" ref="AF10:AF21" si="1">SUM(AD10:AE10)</f>
        <v>158</v>
      </c>
      <c r="AG10" s="9">
        <v>1</v>
      </c>
      <c r="AH10" s="47">
        <v>135</v>
      </c>
      <c r="AI10" s="10" t="s">
        <v>1</v>
      </c>
    </row>
    <row r="11" spans="1:35" ht="15.75" x14ac:dyDescent="0.25">
      <c r="A11" s="24">
        <v>2</v>
      </c>
      <c r="B11" s="29" t="s">
        <v>34</v>
      </c>
      <c r="C11" s="29" t="s">
        <v>35</v>
      </c>
      <c r="D11" s="41" t="s">
        <v>33</v>
      </c>
      <c r="E11" s="25">
        <v>2009</v>
      </c>
      <c r="F11" s="33">
        <v>13.9</v>
      </c>
      <c r="G11" s="59">
        <v>13.9</v>
      </c>
      <c r="H11" s="6"/>
      <c r="I11" s="22">
        <f t="shared" si="0"/>
        <v>202</v>
      </c>
      <c r="J11" s="15"/>
      <c r="K11" s="11"/>
      <c r="L11" s="11"/>
      <c r="M11" s="11"/>
      <c r="N11" s="9"/>
      <c r="O11" s="47"/>
      <c r="P11" s="12"/>
      <c r="Q11" s="15"/>
      <c r="R11" s="51">
        <v>85</v>
      </c>
      <c r="S11" s="51">
        <v>84</v>
      </c>
      <c r="T11" s="11">
        <f>SUM(R11+S11)</f>
        <v>169</v>
      </c>
      <c r="U11" s="9">
        <v>2</v>
      </c>
      <c r="V11" s="47">
        <v>101</v>
      </c>
      <c r="W11" s="12" t="s">
        <v>1</v>
      </c>
      <c r="X11" s="15"/>
      <c r="Y11" s="66"/>
      <c r="Z11" s="9"/>
      <c r="AA11" s="69"/>
      <c r="AB11" s="10"/>
      <c r="AC11" s="13"/>
      <c r="AD11" s="11">
        <v>83</v>
      </c>
      <c r="AE11" s="11">
        <v>78</v>
      </c>
      <c r="AF11" s="11">
        <f t="shared" si="1"/>
        <v>161</v>
      </c>
      <c r="AG11" s="9">
        <v>2</v>
      </c>
      <c r="AH11" s="47">
        <v>101</v>
      </c>
      <c r="AI11" s="10" t="s">
        <v>1</v>
      </c>
    </row>
    <row r="12" spans="1:35" ht="15.75" x14ac:dyDescent="0.25">
      <c r="A12" s="24">
        <v>3</v>
      </c>
      <c r="B12" s="29" t="s">
        <v>48</v>
      </c>
      <c r="C12" s="29" t="s">
        <v>49</v>
      </c>
      <c r="D12" s="38" t="s">
        <v>33</v>
      </c>
      <c r="E12" s="25">
        <v>2009</v>
      </c>
      <c r="F12" s="33">
        <v>14.2</v>
      </c>
      <c r="G12" s="59">
        <v>14.2</v>
      </c>
      <c r="H12" s="6"/>
      <c r="I12" s="22">
        <f t="shared" si="0"/>
        <v>200.3</v>
      </c>
      <c r="J12" s="15"/>
      <c r="K12" s="11"/>
      <c r="L12" s="11"/>
      <c r="M12" s="11"/>
      <c r="N12" s="9"/>
      <c r="O12" s="47"/>
      <c r="P12" s="12"/>
      <c r="Q12" s="15"/>
      <c r="R12" s="65">
        <v>92</v>
      </c>
      <c r="S12" s="65">
        <v>80</v>
      </c>
      <c r="T12" s="11">
        <f>SUM(R12+S12)</f>
        <v>172</v>
      </c>
      <c r="U12" s="9">
        <v>3</v>
      </c>
      <c r="V12" s="47">
        <v>81</v>
      </c>
      <c r="W12" s="12" t="s">
        <v>1</v>
      </c>
      <c r="X12" s="15"/>
      <c r="Y12" s="65">
        <v>44</v>
      </c>
      <c r="Z12" s="9">
        <v>3</v>
      </c>
      <c r="AA12" s="46">
        <v>38.299999999999997</v>
      </c>
      <c r="AB12" s="10" t="s">
        <v>1</v>
      </c>
      <c r="AC12" s="13"/>
      <c r="AD12" s="11">
        <v>84</v>
      </c>
      <c r="AE12" s="11">
        <v>79</v>
      </c>
      <c r="AF12" s="11">
        <f t="shared" si="1"/>
        <v>163</v>
      </c>
      <c r="AG12" s="9">
        <v>3</v>
      </c>
      <c r="AH12" s="47">
        <v>81</v>
      </c>
      <c r="AI12" s="10" t="s">
        <v>1</v>
      </c>
    </row>
    <row r="13" spans="1:35" ht="15.75" x14ac:dyDescent="0.25">
      <c r="A13" s="24">
        <v>4</v>
      </c>
      <c r="B13" s="29" t="s">
        <v>84</v>
      </c>
      <c r="C13" s="29" t="s">
        <v>85</v>
      </c>
      <c r="D13" s="36" t="s">
        <v>86</v>
      </c>
      <c r="E13" s="37">
        <v>2010</v>
      </c>
      <c r="F13" s="33">
        <v>26.1</v>
      </c>
      <c r="G13" s="34">
        <v>20.5</v>
      </c>
      <c r="H13" s="6"/>
      <c r="I13" s="22">
        <f t="shared" si="0"/>
        <v>193</v>
      </c>
      <c r="J13" s="15"/>
      <c r="K13" s="11">
        <v>88</v>
      </c>
      <c r="L13" s="11">
        <v>84</v>
      </c>
      <c r="M13" s="11">
        <f>SUM(K13:L13)</f>
        <v>172</v>
      </c>
      <c r="N13" s="9">
        <v>1</v>
      </c>
      <c r="O13" s="47">
        <v>135</v>
      </c>
      <c r="P13" s="12" t="s">
        <v>1</v>
      </c>
      <c r="Q13" s="15"/>
      <c r="R13" s="82"/>
      <c r="S13" s="82"/>
      <c r="T13" s="11"/>
      <c r="U13" s="9"/>
      <c r="V13" s="47"/>
      <c r="W13" s="12"/>
      <c r="X13" s="15"/>
      <c r="Y13" s="82">
        <v>45</v>
      </c>
      <c r="Z13" s="9">
        <v>5</v>
      </c>
      <c r="AA13" s="46">
        <v>24</v>
      </c>
      <c r="AB13" s="10" t="s">
        <v>1</v>
      </c>
      <c r="AC13" s="13"/>
      <c r="AD13" s="11">
        <v>91</v>
      </c>
      <c r="AE13" s="11">
        <v>85</v>
      </c>
      <c r="AF13" s="11">
        <f t="shared" si="1"/>
        <v>176</v>
      </c>
      <c r="AG13" s="9">
        <v>8</v>
      </c>
      <c r="AH13" s="47">
        <v>34</v>
      </c>
      <c r="AI13" s="10" t="s">
        <v>1</v>
      </c>
    </row>
    <row r="14" spans="1:35" ht="15.75" x14ac:dyDescent="0.25">
      <c r="A14" s="24">
        <v>5</v>
      </c>
      <c r="B14" s="29" t="s">
        <v>67</v>
      </c>
      <c r="C14" s="29" t="s">
        <v>68</v>
      </c>
      <c r="D14" s="38" t="s">
        <v>69</v>
      </c>
      <c r="E14" s="37">
        <v>2010</v>
      </c>
      <c r="F14" s="33">
        <v>15.1</v>
      </c>
      <c r="G14" s="59">
        <v>15.1</v>
      </c>
      <c r="H14" s="6"/>
      <c r="I14" s="22">
        <f t="shared" si="0"/>
        <v>176</v>
      </c>
      <c r="J14" s="15"/>
      <c r="K14" s="11"/>
      <c r="L14" s="11"/>
      <c r="M14" s="11"/>
      <c r="N14" s="9"/>
      <c r="O14" s="47"/>
      <c r="P14" s="12"/>
      <c r="Q14" s="15"/>
      <c r="R14" s="82">
        <v>78</v>
      </c>
      <c r="S14" s="82">
        <v>90</v>
      </c>
      <c r="T14" s="11">
        <f>SUM(R14+S14)</f>
        <v>168</v>
      </c>
      <c r="U14" s="9">
        <v>1</v>
      </c>
      <c r="V14" s="47">
        <v>135</v>
      </c>
      <c r="W14" s="12" t="s">
        <v>1</v>
      </c>
      <c r="X14" s="15"/>
      <c r="Y14" s="82"/>
      <c r="Z14" s="9"/>
      <c r="AA14" s="69"/>
      <c r="AB14" s="10"/>
      <c r="AC14" s="13"/>
      <c r="AD14" s="11">
        <v>86</v>
      </c>
      <c r="AE14" s="11">
        <v>85</v>
      </c>
      <c r="AF14" s="11">
        <f t="shared" si="1"/>
        <v>171</v>
      </c>
      <c r="AG14" s="9">
        <v>7</v>
      </c>
      <c r="AH14" s="47">
        <v>41</v>
      </c>
      <c r="AI14" s="10" t="s">
        <v>1</v>
      </c>
    </row>
    <row r="15" spans="1:35" ht="15.75" x14ac:dyDescent="0.25">
      <c r="A15" s="24">
        <v>6</v>
      </c>
      <c r="B15" s="52" t="s">
        <v>106</v>
      </c>
      <c r="C15" s="52" t="s">
        <v>107</v>
      </c>
      <c r="D15" s="38" t="s">
        <v>36</v>
      </c>
      <c r="E15" s="53">
        <v>2009</v>
      </c>
      <c r="F15" s="59">
        <v>15.6</v>
      </c>
      <c r="G15" s="59">
        <v>15.5</v>
      </c>
      <c r="H15" s="6"/>
      <c r="I15" s="22">
        <f t="shared" si="0"/>
        <v>174.3</v>
      </c>
      <c r="J15" s="15"/>
      <c r="K15" s="3"/>
      <c r="L15" s="3"/>
      <c r="M15" s="11"/>
      <c r="N15" s="9"/>
      <c r="O15" s="47"/>
      <c r="P15" s="12"/>
      <c r="Q15" s="15"/>
      <c r="R15" s="51">
        <v>85</v>
      </c>
      <c r="S15" s="51">
        <v>88</v>
      </c>
      <c r="T15" s="11">
        <f>SUM(R15+S15)</f>
        <v>173</v>
      </c>
      <c r="U15" s="9">
        <v>4</v>
      </c>
      <c r="V15" s="47">
        <v>68</v>
      </c>
      <c r="W15" s="12" t="s">
        <v>1</v>
      </c>
      <c r="X15" s="15"/>
      <c r="Y15" s="51">
        <v>44</v>
      </c>
      <c r="Z15" s="9">
        <v>2</v>
      </c>
      <c r="AA15" s="46">
        <v>38.299999999999997</v>
      </c>
      <c r="AB15" s="10" t="s">
        <v>1</v>
      </c>
      <c r="AC15" s="13"/>
      <c r="AD15" s="11">
        <v>79</v>
      </c>
      <c r="AE15" s="11">
        <v>87</v>
      </c>
      <c r="AF15" s="11">
        <f t="shared" si="1"/>
        <v>166</v>
      </c>
      <c r="AG15" s="9">
        <v>4</v>
      </c>
      <c r="AH15" s="47">
        <v>68</v>
      </c>
      <c r="AI15" s="10" t="s">
        <v>1</v>
      </c>
    </row>
    <row r="16" spans="1:35" ht="15.75" x14ac:dyDescent="0.25">
      <c r="A16" s="24">
        <v>7</v>
      </c>
      <c r="B16" s="52" t="s">
        <v>50</v>
      </c>
      <c r="C16" s="29" t="s">
        <v>51</v>
      </c>
      <c r="D16" s="41" t="s">
        <v>108</v>
      </c>
      <c r="E16" s="25">
        <v>2009</v>
      </c>
      <c r="F16" s="33">
        <v>13.8</v>
      </c>
      <c r="G16" s="59">
        <v>14</v>
      </c>
      <c r="H16" s="6"/>
      <c r="I16" s="22">
        <f t="shared" si="0"/>
        <v>136.30000000000001</v>
      </c>
      <c r="J16" s="15"/>
      <c r="K16" s="11"/>
      <c r="L16" s="11"/>
      <c r="M16" s="11"/>
      <c r="N16" s="9"/>
      <c r="O16" s="47"/>
      <c r="P16" s="12"/>
      <c r="Q16" s="15"/>
      <c r="R16" s="51">
        <v>93</v>
      </c>
      <c r="S16" s="51">
        <v>87</v>
      </c>
      <c r="T16" s="11">
        <f>SUM(R16+S16)</f>
        <v>180</v>
      </c>
      <c r="U16" s="9">
        <v>7</v>
      </c>
      <c r="V16" s="47">
        <v>41</v>
      </c>
      <c r="W16" s="12" t="s">
        <v>1</v>
      </c>
      <c r="X16" s="15"/>
      <c r="Y16" s="51">
        <v>44</v>
      </c>
      <c r="Z16" s="9">
        <v>1</v>
      </c>
      <c r="AA16" s="46">
        <v>38.299999999999997</v>
      </c>
      <c r="AB16" s="10" t="s">
        <v>1</v>
      </c>
      <c r="AC16" s="13"/>
      <c r="AD16" s="11">
        <v>85</v>
      </c>
      <c r="AE16" s="11">
        <v>83</v>
      </c>
      <c r="AF16" s="11">
        <f t="shared" si="1"/>
        <v>168</v>
      </c>
      <c r="AG16" s="9">
        <v>5</v>
      </c>
      <c r="AH16" s="47">
        <v>57</v>
      </c>
      <c r="AI16" s="10" t="s">
        <v>1</v>
      </c>
    </row>
    <row r="17" spans="1:35" ht="15.75" x14ac:dyDescent="0.25">
      <c r="A17" s="24">
        <v>8</v>
      </c>
      <c r="B17" s="29" t="s">
        <v>88</v>
      </c>
      <c r="C17" s="29" t="s">
        <v>52</v>
      </c>
      <c r="D17" s="40" t="s">
        <v>44</v>
      </c>
      <c r="E17" s="25">
        <v>2009</v>
      </c>
      <c r="F17" s="33">
        <v>29.9</v>
      </c>
      <c r="G17" s="34">
        <v>20.2</v>
      </c>
      <c r="H17" s="6"/>
      <c r="I17" s="22">
        <f t="shared" si="0"/>
        <v>128</v>
      </c>
      <c r="J17" s="15"/>
      <c r="K17" s="11">
        <v>92</v>
      </c>
      <c r="L17" s="11">
        <v>89</v>
      </c>
      <c r="M17" s="11">
        <f>SUM(K17:L17)</f>
        <v>181</v>
      </c>
      <c r="N17" s="9">
        <v>2</v>
      </c>
      <c r="O17" s="47">
        <v>101</v>
      </c>
      <c r="P17" s="12" t="s">
        <v>1</v>
      </c>
      <c r="Q17" s="15"/>
      <c r="R17" s="82"/>
      <c r="S17" s="82"/>
      <c r="T17" s="11"/>
      <c r="U17" s="9"/>
      <c r="V17" s="47"/>
      <c r="W17" s="12"/>
      <c r="X17" s="15"/>
      <c r="Y17" s="82">
        <v>48</v>
      </c>
      <c r="Z17" s="9">
        <v>9</v>
      </c>
      <c r="AA17" s="46">
        <v>10</v>
      </c>
      <c r="AB17" s="10" t="s">
        <v>1</v>
      </c>
      <c r="AC17" s="13"/>
      <c r="AD17" s="11">
        <v>113</v>
      </c>
      <c r="AE17" s="11">
        <v>101</v>
      </c>
      <c r="AF17" s="11">
        <f t="shared" si="1"/>
        <v>214</v>
      </c>
      <c r="AG17" s="9">
        <v>14</v>
      </c>
      <c r="AH17" s="47">
        <v>17</v>
      </c>
      <c r="AI17" s="10" t="s">
        <v>1</v>
      </c>
    </row>
    <row r="18" spans="1:35" ht="15.75" x14ac:dyDescent="0.25">
      <c r="A18" s="24">
        <v>9</v>
      </c>
      <c r="B18" s="29" t="s">
        <v>89</v>
      </c>
      <c r="C18" s="29" t="s">
        <v>90</v>
      </c>
      <c r="D18" s="36" t="s">
        <v>41</v>
      </c>
      <c r="E18" s="25">
        <v>2009</v>
      </c>
      <c r="F18" s="33">
        <v>24.4</v>
      </c>
      <c r="G18" s="34">
        <v>20.6</v>
      </c>
      <c r="H18" s="6"/>
      <c r="I18" s="22">
        <f t="shared" si="0"/>
        <v>123.7</v>
      </c>
      <c r="J18" s="15"/>
      <c r="K18" s="11">
        <v>92</v>
      </c>
      <c r="L18" s="11">
        <v>92</v>
      </c>
      <c r="M18" s="11">
        <f>SUM(K18:L18)</f>
        <v>184</v>
      </c>
      <c r="N18" s="9">
        <v>3</v>
      </c>
      <c r="O18" s="47">
        <v>81</v>
      </c>
      <c r="P18" s="12" t="s">
        <v>1</v>
      </c>
      <c r="Q18" s="15"/>
      <c r="R18" s="82"/>
      <c r="S18" s="82"/>
      <c r="T18" s="11"/>
      <c r="U18" s="9"/>
      <c r="V18" s="47"/>
      <c r="W18" s="12"/>
      <c r="X18" s="15"/>
      <c r="Y18" s="51">
        <v>47</v>
      </c>
      <c r="Z18" s="9">
        <v>7</v>
      </c>
      <c r="AA18" s="46">
        <v>15.7</v>
      </c>
      <c r="AB18" s="10" t="s">
        <v>1</v>
      </c>
      <c r="AC18" s="13"/>
      <c r="AD18" s="11">
        <v>92</v>
      </c>
      <c r="AE18" s="11">
        <v>91</v>
      </c>
      <c r="AF18" s="11">
        <f t="shared" si="1"/>
        <v>183</v>
      </c>
      <c r="AG18" s="9">
        <v>9</v>
      </c>
      <c r="AH18" s="47">
        <v>27</v>
      </c>
      <c r="AI18" s="10" t="s">
        <v>1</v>
      </c>
    </row>
    <row r="19" spans="1:35" ht="15.75" x14ac:dyDescent="0.25">
      <c r="A19" s="24">
        <v>10</v>
      </c>
      <c r="B19" s="29" t="s">
        <v>88</v>
      </c>
      <c r="C19" s="29" t="s">
        <v>91</v>
      </c>
      <c r="D19" s="36" t="s">
        <v>44</v>
      </c>
      <c r="E19" s="37">
        <v>2010</v>
      </c>
      <c r="F19" s="33">
        <v>30.4</v>
      </c>
      <c r="G19" s="34">
        <v>24.4</v>
      </c>
      <c r="H19" s="6"/>
      <c r="I19" s="22">
        <f t="shared" si="0"/>
        <v>90</v>
      </c>
      <c r="J19" s="15"/>
      <c r="K19" s="11">
        <v>95</v>
      </c>
      <c r="L19" s="11">
        <v>93</v>
      </c>
      <c r="M19" s="11">
        <f>SUM(K19:L19)</f>
        <v>188</v>
      </c>
      <c r="N19" s="9">
        <v>4</v>
      </c>
      <c r="O19" s="47">
        <v>62.5</v>
      </c>
      <c r="P19" s="12" t="s">
        <v>1</v>
      </c>
      <c r="Q19" s="15"/>
      <c r="R19" s="82"/>
      <c r="S19" s="82"/>
      <c r="T19" s="11"/>
      <c r="U19" s="9"/>
      <c r="V19" s="47"/>
      <c r="W19" s="12"/>
      <c r="X19" s="15"/>
      <c r="Y19" s="66">
        <v>50</v>
      </c>
      <c r="Z19" s="9">
        <v>10</v>
      </c>
      <c r="AA19" s="46">
        <v>8.5</v>
      </c>
      <c r="AB19" s="10" t="s">
        <v>1</v>
      </c>
      <c r="AC19" s="13"/>
      <c r="AD19" s="11">
        <v>98</v>
      </c>
      <c r="AE19" s="11">
        <v>98</v>
      </c>
      <c r="AF19" s="11">
        <f t="shared" si="1"/>
        <v>196</v>
      </c>
      <c r="AG19" s="9">
        <v>12</v>
      </c>
      <c r="AH19" s="47">
        <v>19</v>
      </c>
      <c r="AI19" s="10" t="s">
        <v>1</v>
      </c>
    </row>
    <row r="20" spans="1:35" ht="15.75" x14ac:dyDescent="0.25">
      <c r="A20" s="24">
        <v>11</v>
      </c>
      <c r="B20" s="29" t="s">
        <v>63</v>
      </c>
      <c r="C20" s="29" t="s">
        <v>40</v>
      </c>
      <c r="D20" s="38" t="s">
        <v>36</v>
      </c>
      <c r="E20" s="25">
        <v>2009</v>
      </c>
      <c r="F20" s="33">
        <v>16.7</v>
      </c>
      <c r="G20" s="59">
        <v>16.7</v>
      </c>
      <c r="H20" s="6"/>
      <c r="I20" s="22">
        <f t="shared" si="0"/>
        <v>82.7</v>
      </c>
      <c r="J20" s="15"/>
      <c r="K20" s="11"/>
      <c r="L20" s="11"/>
      <c r="M20" s="11"/>
      <c r="N20" s="9"/>
      <c r="O20" s="47"/>
      <c r="P20" s="12"/>
      <c r="Q20" s="15"/>
      <c r="R20" s="82">
        <v>87</v>
      </c>
      <c r="S20" s="82">
        <v>92</v>
      </c>
      <c r="T20" s="11">
        <f>SUM(R20+S20)</f>
        <v>179</v>
      </c>
      <c r="U20" s="9">
        <v>6</v>
      </c>
      <c r="V20" s="20">
        <v>47</v>
      </c>
      <c r="W20" s="10" t="s">
        <v>1</v>
      </c>
      <c r="X20" s="15"/>
      <c r="Y20" s="65">
        <v>47</v>
      </c>
      <c r="Z20" s="9">
        <v>8</v>
      </c>
      <c r="AA20" s="46">
        <v>15.7</v>
      </c>
      <c r="AB20" s="10" t="s">
        <v>1</v>
      </c>
      <c r="AC20" s="13"/>
      <c r="AD20" s="11">
        <v>93</v>
      </c>
      <c r="AE20" s="11">
        <v>92</v>
      </c>
      <c r="AF20" s="11">
        <f t="shared" si="1"/>
        <v>185</v>
      </c>
      <c r="AG20" s="9">
        <v>11</v>
      </c>
      <c r="AH20" s="47">
        <v>20</v>
      </c>
      <c r="AI20" s="10" t="s">
        <v>1</v>
      </c>
    </row>
    <row r="21" spans="1:35" ht="15.75" x14ac:dyDescent="0.25">
      <c r="A21" s="24">
        <v>12</v>
      </c>
      <c r="B21" s="52" t="s">
        <v>109</v>
      </c>
      <c r="C21" s="52" t="s">
        <v>66</v>
      </c>
      <c r="D21" s="41" t="s">
        <v>110</v>
      </c>
      <c r="E21" s="42">
        <v>2010</v>
      </c>
      <c r="F21" s="59">
        <v>25.6</v>
      </c>
      <c r="G21" s="59">
        <v>27.1</v>
      </c>
      <c r="H21" s="6"/>
      <c r="I21" s="22">
        <f t="shared" si="0"/>
        <v>73.7</v>
      </c>
      <c r="J21" s="15"/>
      <c r="K21" s="3"/>
      <c r="L21" s="3"/>
      <c r="M21" s="11"/>
      <c r="N21" s="9"/>
      <c r="O21" s="47"/>
      <c r="P21" s="12"/>
      <c r="Q21" s="15"/>
      <c r="R21" s="66">
        <v>98</v>
      </c>
      <c r="S21" s="66">
        <v>87</v>
      </c>
      <c r="T21" s="11">
        <f>SUM(R21+S21)</f>
        <v>185</v>
      </c>
      <c r="U21" s="9">
        <v>8</v>
      </c>
      <c r="V21" s="47">
        <v>34</v>
      </c>
      <c r="W21" s="12" t="s">
        <v>1</v>
      </c>
      <c r="X21" s="15"/>
      <c r="Y21" s="82">
        <v>47</v>
      </c>
      <c r="Z21" s="9">
        <v>6</v>
      </c>
      <c r="AA21" s="46">
        <v>15.7</v>
      </c>
      <c r="AB21" s="10" t="s">
        <v>1</v>
      </c>
      <c r="AC21" s="13"/>
      <c r="AD21" s="11">
        <v>94</v>
      </c>
      <c r="AE21" s="11">
        <v>90</v>
      </c>
      <c r="AF21" s="11">
        <f t="shared" si="1"/>
        <v>184</v>
      </c>
      <c r="AG21" s="9">
        <v>10</v>
      </c>
      <c r="AH21" s="47">
        <v>24</v>
      </c>
      <c r="AI21" s="10" t="s">
        <v>1</v>
      </c>
    </row>
    <row r="22" spans="1:35" ht="15.75" customHeight="1" x14ac:dyDescent="0.25">
      <c r="A22" s="24">
        <v>13</v>
      </c>
      <c r="B22" s="39" t="s">
        <v>29</v>
      </c>
      <c r="C22" s="39" t="s">
        <v>30</v>
      </c>
      <c r="D22" s="40" t="s">
        <v>28</v>
      </c>
      <c r="E22" s="42">
        <v>2010</v>
      </c>
      <c r="F22" s="34">
        <v>29.2</v>
      </c>
      <c r="G22" s="34">
        <v>25.1</v>
      </c>
      <c r="H22" s="6"/>
      <c r="I22" s="22">
        <f t="shared" si="0"/>
        <v>71</v>
      </c>
      <c r="J22" s="15"/>
      <c r="K22" s="75">
        <v>93</v>
      </c>
      <c r="L22" s="75">
        <v>95</v>
      </c>
      <c r="M22" s="11">
        <f>SUM(K22:L22)</f>
        <v>188</v>
      </c>
      <c r="N22" s="9">
        <v>4</v>
      </c>
      <c r="O22" s="47">
        <v>62.5</v>
      </c>
      <c r="P22" s="12" t="s">
        <v>1</v>
      </c>
      <c r="Q22" s="15"/>
      <c r="R22" s="51"/>
      <c r="S22" s="51"/>
      <c r="T22" s="11"/>
      <c r="U22" s="9"/>
      <c r="V22" s="47"/>
      <c r="W22" s="12"/>
      <c r="X22" s="15"/>
      <c r="Y22" s="82">
        <v>50</v>
      </c>
      <c r="Z22" s="9">
        <v>11</v>
      </c>
      <c r="AA22" s="46">
        <v>8.5</v>
      </c>
      <c r="AB22" s="10" t="s">
        <v>1</v>
      </c>
      <c r="AC22" s="13"/>
      <c r="AD22" s="3"/>
      <c r="AE22" s="3"/>
      <c r="AF22" s="11"/>
      <c r="AG22" s="9"/>
      <c r="AH22" s="47"/>
      <c r="AI22" s="10"/>
    </row>
    <row r="23" spans="1:35" ht="15.75" x14ac:dyDescent="0.25">
      <c r="A23" s="24">
        <v>14</v>
      </c>
      <c r="B23" s="39" t="s">
        <v>94</v>
      </c>
      <c r="C23" s="39" t="s">
        <v>95</v>
      </c>
      <c r="D23" s="40" t="s">
        <v>96</v>
      </c>
      <c r="E23" s="42">
        <v>2010</v>
      </c>
      <c r="F23" s="34">
        <v>39</v>
      </c>
      <c r="G23" s="34">
        <v>25.4</v>
      </c>
      <c r="H23" s="6"/>
      <c r="I23" s="22">
        <f t="shared" si="0"/>
        <v>63</v>
      </c>
      <c r="J23" s="15"/>
      <c r="K23" s="75">
        <v>98</v>
      </c>
      <c r="L23" s="75">
        <v>101</v>
      </c>
      <c r="M23" s="11">
        <f>SUM(K23:L23)</f>
        <v>199</v>
      </c>
      <c r="N23" s="9">
        <v>7</v>
      </c>
      <c r="O23" s="47">
        <v>41</v>
      </c>
      <c r="P23" s="12" t="s">
        <v>1</v>
      </c>
      <c r="Q23" s="15"/>
      <c r="R23" s="51"/>
      <c r="S23" s="51"/>
      <c r="T23" s="11"/>
      <c r="U23" s="9"/>
      <c r="V23" s="57"/>
      <c r="W23" s="12"/>
      <c r="X23" s="15"/>
      <c r="Y23" s="66">
        <v>55</v>
      </c>
      <c r="Z23" s="9">
        <v>13</v>
      </c>
      <c r="AA23" s="46">
        <v>6</v>
      </c>
      <c r="AB23" s="10" t="s">
        <v>1</v>
      </c>
      <c r="AC23" s="13"/>
      <c r="AD23" s="11">
        <v>118</v>
      </c>
      <c r="AE23" s="11">
        <v>116</v>
      </c>
      <c r="AF23" s="11">
        <f>SUM(AD23:AE23)</f>
        <v>234</v>
      </c>
      <c r="AG23" s="9">
        <v>15</v>
      </c>
      <c r="AH23" s="47">
        <v>16</v>
      </c>
      <c r="AI23" s="10" t="s">
        <v>1</v>
      </c>
    </row>
    <row r="24" spans="1:35" ht="15.75" x14ac:dyDescent="0.25">
      <c r="A24" s="24">
        <v>15</v>
      </c>
      <c r="B24" s="29" t="s">
        <v>97</v>
      </c>
      <c r="C24" s="29" t="s">
        <v>31</v>
      </c>
      <c r="D24" s="36" t="s">
        <v>28</v>
      </c>
      <c r="E24" s="37">
        <v>2010</v>
      </c>
      <c r="F24" s="33">
        <v>33.6</v>
      </c>
      <c r="G24" s="34">
        <v>30.5</v>
      </c>
      <c r="H24" s="6"/>
      <c r="I24" s="22">
        <f t="shared" si="0"/>
        <v>59</v>
      </c>
      <c r="J24" s="15"/>
      <c r="K24" s="11">
        <v>102</v>
      </c>
      <c r="L24" s="11">
        <v>100</v>
      </c>
      <c r="M24" s="11">
        <f>SUM(K24:L24)</f>
        <v>202</v>
      </c>
      <c r="N24" s="9">
        <v>8</v>
      </c>
      <c r="O24" s="47">
        <v>34</v>
      </c>
      <c r="P24" s="12" t="s">
        <v>1</v>
      </c>
      <c r="Q24" s="15"/>
      <c r="R24" s="82"/>
      <c r="S24" s="82"/>
      <c r="T24" s="11"/>
      <c r="U24" s="9"/>
      <c r="V24" s="47"/>
      <c r="W24" s="12"/>
      <c r="X24" s="15"/>
      <c r="Y24" s="82">
        <v>54</v>
      </c>
      <c r="Z24" s="9">
        <v>12</v>
      </c>
      <c r="AA24" s="46">
        <v>7</v>
      </c>
      <c r="AB24" s="10" t="s">
        <v>1</v>
      </c>
      <c r="AC24" s="13"/>
      <c r="AD24" s="11">
        <v>99</v>
      </c>
      <c r="AE24" s="11">
        <v>99</v>
      </c>
      <c r="AF24" s="11">
        <f>SUM(AD24:AE24)</f>
        <v>198</v>
      </c>
      <c r="AG24" s="9">
        <v>13</v>
      </c>
      <c r="AH24" s="47">
        <v>18</v>
      </c>
      <c r="AI24" s="10" t="s">
        <v>1</v>
      </c>
    </row>
    <row r="25" spans="1:35" ht="15.75" customHeight="1" x14ac:dyDescent="0.25">
      <c r="A25" s="24">
        <v>16</v>
      </c>
      <c r="B25" s="29" t="s">
        <v>92</v>
      </c>
      <c r="C25" s="29" t="s">
        <v>55</v>
      </c>
      <c r="D25" s="36" t="s">
        <v>93</v>
      </c>
      <c r="E25" s="25">
        <v>2009</v>
      </c>
      <c r="F25" s="33">
        <v>32.4</v>
      </c>
      <c r="G25" s="34">
        <v>24.3</v>
      </c>
      <c r="H25" s="6"/>
      <c r="I25" s="22">
        <f t="shared" si="0"/>
        <v>52</v>
      </c>
      <c r="J25" s="15"/>
      <c r="K25" s="11">
        <v>100</v>
      </c>
      <c r="L25" s="11">
        <v>96</v>
      </c>
      <c r="M25" s="11">
        <f>SUM(K25:L25)</f>
        <v>196</v>
      </c>
      <c r="N25" s="9">
        <v>6</v>
      </c>
      <c r="O25" s="47">
        <v>47</v>
      </c>
      <c r="P25" s="12" t="s">
        <v>1</v>
      </c>
      <c r="Q25" s="15"/>
      <c r="R25" s="82"/>
      <c r="S25" s="82"/>
      <c r="T25" s="11"/>
      <c r="U25" s="9"/>
      <c r="V25" s="47"/>
      <c r="W25" s="12"/>
      <c r="X25" s="15"/>
      <c r="Y25" s="82">
        <v>58</v>
      </c>
      <c r="Z25" s="9">
        <v>14</v>
      </c>
      <c r="AA25" s="46">
        <v>5</v>
      </c>
      <c r="AB25" s="12" t="s">
        <v>1</v>
      </c>
      <c r="AC25" s="13"/>
      <c r="AD25" s="11"/>
      <c r="AE25" s="11"/>
      <c r="AF25" s="11"/>
      <c r="AG25" s="9"/>
      <c r="AH25" s="47"/>
      <c r="AI25" s="10"/>
    </row>
    <row r="26" spans="1:35" ht="15.75" x14ac:dyDescent="0.25">
      <c r="A26" s="24">
        <v>17</v>
      </c>
      <c r="B26" s="29" t="s">
        <v>26</v>
      </c>
      <c r="C26" s="29" t="s">
        <v>27</v>
      </c>
      <c r="D26" s="36" t="s">
        <v>28</v>
      </c>
      <c r="E26" s="25">
        <v>2011</v>
      </c>
      <c r="F26" s="33">
        <v>17.399999999999999</v>
      </c>
      <c r="G26" s="34">
        <v>15.7</v>
      </c>
      <c r="H26" s="6"/>
      <c r="I26" s="22">
        <f t="shared" si="0"/>
        <v>47</v>
      </c>
      <c r="J26" s="15"/>
      <c r="K26" s="3"/>
      <c r="L26" s="3"/>
      <c r="M26" s="11"/>
      <c r="N26" s="9"/>
      <c r="O26" s="47"/>
      <c r="P26" s="12"/>
      <c r="Q26" s="15"/>
      <c r="R26" s="51"/>
      <c r="S26" s="51"/>
      <c r="T26" s="11"/>
      <c r="U26" s="9"/>
      <c r="V26" s="47"/>
      <c r="W26" s="12"/>
      <c r="X26" s="15"/>
      <c r="Y26" s="51"/>
      <c r="Z26" s="9"/>
      <c r="AA26" s="69"/>
      <c r="AB26" s="12"/>
      <c r="AC26" s="13"/>
      <c r="AD26" s="11">
        <v>85</v>
      </c>
      <c r="AE26" s="11">
        <v>85</v>
      </c>
      <c r="AF26" s="11">
        <f>SUM(AD26:AE26)</f>
        <v>170</v>
      </c>
      <c r="AG26" s="9">
        <v>6</v>
      </c>
      <c r="AH26" s="47">
        <v>47</v>
      </c>
      <c r="AI26" s="10" t="s">
        <v>1</v>
      </c>
    </row>
    <row r="27" spans="1:35" ht="15.75" x14ac:dyDescent="0.25">
      <c r="A27" s="24">
        <v>18</v>
      </c>
      <c r="B27" s="29" t="s">
        <v>98</v>
      </c>
      <c r="C27" s="29" t="s">
        <v>99</v>
      </c>
      <c r="D27" s="36" t="s">
        <v>45</v>
      </c>
      <c r="E27" s="25">
        <v>2009</v>
      </c>
      <c r="F27" s="33">
        <v>31.6</v>
      </c>
      <c r="G27" s="34"/>
      <c r="H27" s="6"/>
      <c r="I27" s="22">
        <f t="shared" si="0"/>
        <v>27</v>
      </c>
      <c r="J27" s="15"/>
      <c r="K27" s="11">
        <v>101</v>
      </c>
      <c r="L27" s="11">
        <v>108</v>
      </c>
      <c r="M27" s="11">
        <f>SUM(K27:L27)</f>
        <v>209</v>
      </c>
      <c r="N27" s="9">
        <v>9</v>
      </c>
      <c r="O27" s="47">
        <v>27</v>
      </c>
      <c r="P27" s="12" t="s">
        <v>1</v>
      </c>
      <c r="Q27" s="15"/>
      <c r="R27" s="82"/>
      <c r="S27" s="82"/>
      <c r="T27" s="11"/>
      <c r="U27" s="9"/>
      <c r="V27" s="47"/>
      <c r="W27" s="12"/>
      <c r="X27" s="15"/>
      <c r="Y27" s="51" t="s">
        <v>32</v>
      </c>
      <c r="Z27" s="9"/>
      <c r="AA27" s="46"/>
      <c r="AB27" s="12"/>
      <c r="AC27" s="13"/>
      <c r="AD27" s="11"/>
      <c r="AE27" s="11"/>
      <c r="AF27" s="11"/>
      <c r="AG27" s="9"/>
      <c r="AH27" s="47"/>
      <c r="AI27" s="10"/>
    </row>
    <row r="28" spans="1:35" ht="15.75" x14ac:dyDescent="0.25">
      <c r="A28" s="24">
        <v>19</v>
      </c>
      <c r="B28" s="39" t="s">
        <v>126</v>
      </c>
      <c r="C28" s="52" t="s">
        <v>127</v>
      </c>
      <c r="D28" s="40" t="s">
        <v>45</v>
      </c>
      <c r="E28" s="42">
        <v>2010</v>
      </c>
      <c r="F28" s="59">
        <v>54</v>
      </c>
      <c r="G28" s="83"/>
      <c r="H28" s="6"/>
      <c r="I28" s="22">
        <f t="shared" si="0"/>
        <v>4</v>
      </c>
      <c r="J28" s="15"/>
      <c r="K28" s="3"/>
      <c r="L28" s="3"/>
      <c r="M28" s="11"/>
      <c r="N28" s="9"/>
      <c r="O28" s="47"/>
      <c r="P28" s="12"/>
      <c r="Q28" s="15"/>
      <c r="R28" s="51"/>
      <c r="S28" s="51"/>
      <c r="T28" s="11"/>
      <c r="U28" s="9"/>
      <c r="V28" s="47"/>
      <c r="W28" s="12"/>
      <c r="X28" s="15"/>
      <c r="Y28" s="51">
        <v>68</v>
      </c>
      <c r="Z28" s="9">
        <v>15</v>
      </c>
      <c r="AA28" s="46">
        <v>4</v>
      </c>
      <c r="AB28" s="12" t="s">
        <v>1</v>
      </c>
      <c r="AC28" s="13"/>
      <c r="AD28" s="11"/>
      <c r="AE28" s="11"/>
      <c r="AF28" s="11"/>
      <c r="AG28" s="9"/>
      <c r="AH28" s="47"/>
      <c r="AI28" s="10"/>
    </row>
    <row r="29" spans="1:35" ht="15.75" x14ac:dyDescent="0.25">
      <c r="A29" s="24">
        <v>20</v>
      </c>
      <c r="B29" s="52"/>
      <c r="C29" s="52"/>
      <c r="D29" s="29"/>
      <c r="E29" s="53"/>
      <c r="F29" s="59"/>
      <c r="G29" s="59"/>
      <c r="H29" s="6"/>
      <c r="I29" s="22"/>
      <c r="J29" s="15"/>
      <c r="K29" s="11"/>
      <c r="L29" s="11"/>
      <c r="M29" s="11"/>
      <c r="N29" s="9"/>
      <c r="O29" s="20"/>
      <c r="P29" s="12"/>
      <c r="Q29" s="15"/>
      <c r="R29" s="51"/>
      <c r="S29" s="51"/>
      <c r="T29" s="11"/>
      <c r="U29" s="9"/>
      <c r="V29" s="47"/>
      <c r="W29" s="12"/>
      <c r="X29" s="15"/>
      <c r="Y29" s="51"/>
      <c r="Z29" s="9"/>
      <c r="AA29" s="69"/>
      <c r="AB29" s="12"/>
      <c r="AC29" s="13"/>
      <c r="AD29" s="11"/>
      <c r="AE29" s="11"/>
      <c r="AF29" s="11"/>
      <c r="AG29" s="9"/>
      <c r="AH29" s="47"/>
      <c r="AI29" s="10"/>
    </row>
    <row r="30" spans="1:35" ht="15.75" x14ac:dyDescent="0.25">
      <c r="A30" s="24">
        <v>21</v>
      </c>
      <c r="B30" s="29"/>
      <c r="C30" s="29"/>
      <c r="D30" s="29"/>
      <c r="E30" s="25"/>
      <c r="F30" s="33"/>
      <c r="G30" s="59"/>
      <c r="H30" s="6"/>
      <c r="I30" s="22"/>
      <c r="J30" s="15"/>
      <c r="K30" s="11"/>
      <c r="L30" s="11"/>
      <c r="M30" s="11"/>
      <c r="N30" s="9"/>
      <c r="O30" s="20"/>
      <c r="P30" s="12"/>
      <c r="Q30" s="15"/>
      <c r="R30" s="65"/>
      <c r="S30" s="65"/>
      <c r="T30" s="11"/>
      <c r="U30" s="9"/>
      <c r="V30" s="47"/>
      <c r="W30" s="12"/>
      <c r="X30" s="15"/>
      <c r="Y30" s="65"/>
      <c r="Z30" s="9"/>
      <c r="AA30" s="69"/>
      <c r="AB30" s="12"/>
      <c r="AC30" s="13"/>
      <c r="AD30" s="11"/>
      <c r="AE30" s="11"/>
      <c r="AF30" s="11"/>
      <c r="AG30" s="9"/>
      <c r="AH30" s="47"/>
      <c r="AI30" s="10"/>
    </row>
    <row r="31" spans="1:35" ht="15.75" x14ac:dyDescent="0.25">
      <c r="A31" s="24">
        <v>22</v>
      </c>
      <c r="B31" s="39"/>
      <c r="C31" s="52"/>
      <c r="D31" s="52"/>
      <c r="E31" s="53"/>
      <c r="F31" s="59"/>
      <c r="G31" s="59"/>
      <c r="H31" s="6"/>
      <c r="I31" s="22"/>
      <c r="J31" s="15"/>
      <c r="K31" s="3"/>
      <c r="L31" s="3"/>
      <c r="M31" s="11"/>
      <c r="N31" s="9"/>
      <c r="O31" s="21"/>
      <c r="P31" s="12"/>
      <c r="Q31" s="15"/>
      <c r="R31" s="51"/>
      <c r="S31" s="51"/>
      <c r="T31" s="11"/>
      <c r="U31" s="9"/>
      <c r="V31" s="47"/>
      <c r="W31" s="12"/>
      <c r="X31" s="15"/>
      <c r="Y31" s="51"/>
      <c r="Z31" s="9"/>
      <c r="AA31" s="21"/>
      <c r="AB31" s="12"/>
      <c r="AC31" s="13"/>
      <c r="AD31" s="11"/>
      <c r="AE31" s="11"/>
      <c r="AF31" s="11"/>
      <c r="AG31" s="9"/>
      <c r="AH31" s="47"/>
      <c r="AI31" s="10"/>
    </row>
    <row r="32" spans="1:35" ht="15.75" x14ac:dyDescent="0.25">
      <c r="A32" s="24">
        <v>23</v>
      </c>
      <c r="B32" s="39"/>
      <c r="C32" s="52"/>
      <c r="D32" s="52"/>
      <c r="E32" s="53"/>
      <c r="F32" s="59"/>
      <c r="G32" s="59"/>
      <c r="H32" s="6"/>
      <c r="I32" s="22"/>
      <c r="J32" s="15"/>
      <c r="K32" s="3"/>
      <c r="L32" s="3"/>
      <c r="M32" s="11"/>
      <c r="N32" s="9"/>
      <c r="O32" s="21"/>
      <c r="P32" s="12"/>
      <c r="Q32" s="15"/>
      <c r="R32" s="51"/>
      <c r="S32" s="51"/>
      <c r="T32" s="11"/>
      <c r="U32" s="9"/>
      <c r="V32" s="47"/>
      <c r="W32" s="12"/>
      <c r="X32" s="15"/>
      <c r="Y32" s="51"/>
      <c r="Z32" s="9"/>
      <c r="AA32" s="21"/>
      <c r="AB32" s="12"/>
      <c r="AC32" s="13"/>
      <c r="AD32" s="11"/>
      <c r="AE32" s="11"/>
      <c r="AF32" s="11"/>
      <c r="AG32" s="9"/>
      <c r="AH32" s="47"/>
      <c r="AI32" s="10"/>
    </row>
    <row r="33" spans="1:35" ht="15.75" x14ac:dyDescent="0.25">
      <c r="A33" s="24">
        <v>24</v>
      </c>
      <c r="B33" s="39"/>
      <c r="C33" s="52"/>
      <c r="D33" s="52"/>
      <c r="E33" s="53"/>
      <c r="F33" s="59"/>
      <c r="G33" s="59"/>
      <c r="H33" s="6"/>
      <c r="I33" s="22"/>
      <c r="J33" s="15"/>
      <c r="K33" s="3"/>
      <c r="L33" s="3"/>
      <c r="M33" s="11"/>
      <c r="N33" s="9"/>
      <c r="O33" s="20"/>
      <c r="P33" s="12"/>
      <c r="Q33" s="15"/>
      <c r="R33" s="51"/>
      <c r="S33" s="51"/>
      <c r="T33" s="11"/>
      <c r="U33" s="9"/>
      <c r="V33" s="20"/>
      <c r="W33" s="12"/>
      <c r="X33" s="15"/>
      <c r="Y33" s="51"/>
      <c r="Z33" s="9"/>
      <c r="AA33" s="69"/>
      <c r="AB33" s="12"/>
      <c r="AC33" s="13"/>
      <c r="AD33" s="11"/>
      <c r="AE33" s="11"/>
      <c r="AF33" s="11"/>
      <c r="AG33" s="9"/>
      <c r="AH33" s="47"/>
      <c r="AI33" s="10"/>
    </row>
    <row r="34" spans="1:35" s="5" customFormat="1" ht="15.75" x14ac:dyDescent="0.25">
      <c r="A34" s="24">
        <v>25</v>
      </c>
      <c r="B34" s="52"/>
      <c r="C34" s="52"/>
      <c r="D34" s="52"/>
      <c r="E34" s="53"/>
      <c r="F34" s="59"/>
      <c r="G34" s="76"/>
      <c r="H34" s="6"/>
      <c r="I34" s="22"/>
      <c r="J34" s="15"/>
      <c r="K34" s="3"/>
      <c r="L34" s="3"/>
      <c r="M34" s="11"/>
      <c r="N34" s="9"/>
      <c r="O34" s="20"/>
      <c r="P34" s="12"/>
      <c r="Q34" s="15"/>
      <c r="R34" s="51"/>
      <c r="S34" s="51"/>
      <c r="T34" s="11"/>
      <c r="U34" s="9"/>
      <c r="V34" s="20"/>
      <c r="W34" s="12"/>
      <c r="X34" s="15"/>
      <c r="Y34" s="51"/>
      <c r="Z34" s="9"/>
      <c r="AA34" s="69"/>
      <c r="AB34" s="12"/>
      <c r="AC34" s="13"/>
      <c r="AD34" s="11"/>
      <c r="AE34" s="11"/>
      <c r="AF34" s="11"/>
      <c r="AG34" s="9"/>
      <c r="AH34" s="47"/>
      <c r="AI34" s="10"/>
    </row>
    <row r="35" spans="1:35" s="5" customFormat="1" ht="15.75" x14ac:dyDescent="0.25">
      <c r="A35" s="24">
        <v>26</v>
      </c>
      <c r="B35" s="29"/>
      <c r="C35" s="29"/>
      <c r="D35" s="52"/>
      <c r="E35" s="25"/>
      <c r="F35" s="33"/>
      <c r="G35" s="59"/>
      <c r="H35" s="6"/>
      <c r="I35" s="22"/>
      <c r="J35" s="15"/>
      <c r="K35" s="60"/>
      <c r="L35" s="60"/>
      <c r="M35" s="11"/>
      <c r="N35" s="9"/>
      <c r="O35" s="21"/>
      <c r="P35" s="12"/>
      <c r="Q35" s="15"/>
      <c r="R35" s="65"/>
      <c r="S35" s="65"/>
      <c r="T35" s="11"/>
      <c r="U35" s="9"/>
      <c r="V35" s="21"/>
      <c r="W35" s="12"/>
      <c r="X35" s="15"/>
      <c r="Y35" s="65"/>
      <c r="Z35" s="9"/>
      <c r="AA35" s="21"/>
      <c r="AB35" s="12"/>
      <c r="AC35" s="13"/>
      <c r="AD35" s="11"/>
      <c r="AE35" s="11"/>
      <c r="AF35" s="11"/>
      <c r="AG35" s="9"/>
      <c r="AH35" s="47"/>
      <c r="AI35" s="10"/>
    </row>
    <row r="36" spans="1:35" s="5" customFormat="1" ht="15.75" x14ac:dyDescent="0.25">
      <c r="A36" s="24">
        <v>27</v>
      </c>
      <c r="B36" s="29"/>
      <c r="C36" s="29"/>
      <c r="D36" s="52"/>
      <c r="E36" s="25"/>
      <c r="F36" s="33"/>
      <c r="G36" s="59"/>
      <c r="H36" s="6"/>
      <c r="I36" s="22"/>
      <c r="J36" s="15"/>
      <c r="K36" s="60"/>
      <c r="L36" s="60"/>
      <c r="M36" s="11"/>
      <c r="N36" s="9"/>
      <c r="O36" s="21"/>
      <c r="P36" s="12"/>
      <c r="Q36" s="15"/>
      <c r="R36" s="65"/>
      <c r="S36" s="65"/>
      <c r="T36" s="11"/>
      <c r="U36" s="9"/>
      <c r="V36" s="21"/>
      <c r="W36" s="12"/>
      <c r="X36" s="15"/>
      <c r="Y36" s="65"/>
      <c r="Z36" s="9"/>
      <c r="AA36" s="21"/>
      <c r="AB36" s="12"/>
      <c r="AC36" s="13"/>
      <c r="AD36" s="11"/>
      <c r="AE36" s="11"/>
      <c r="AF36" s="11"/>
      <c r="AG36" s="9"/>
      <c r="AH36" s="47"/>
      <c r="AI36" s="10"/>
    </row>
    <row r="37" spans="1:35" s="5" customFormat="1" ht="15.75" x14ac:dyDescent="0.25">
      <c r="A37" s="24">
        <v>28</v>
      </c>
      <c r="B37" s="52"/>
      <c r="C37" s="52"/>
      <c r="D37" s="29"/>
      <c r="E37" s="53"/>
      <c r="F37" s="59"/>
      <c r="G37" s="59"/>
      <c r="H37" s="6"/>
      <c r="I37" s="22"/>
      <c r="J37" s="15"/>
      <c r="K37" s="3"/>
      <c r="L37" s="3"/>
      <c r="M37" s="11"/>
      <c r="N37" s="9"/>
      <c r="O37" s="20"/>
      <c r="P37" s="12"/>
      <c r="Q37" s="15"/>
      <c r="R37" s="51"/>
      <c r="S37" s="51"/>
      <c r="T37" s="11"/>
      <c r="U37" s="9"/>
      <c r="V37" s="20"/>
      <c r="W37" s="12"/>
      <c r="X37" s="15"/>
      <c r="Y37" s="51"/>
      <c r="Z37" s="9"/>
      <c r="AA37" s="69"/>
      <c r="AB37" s="12"/>
      <c r="AC37" s="13"/>
      <c r="AD37" s="11"/>
      <c r="AE37" s="11"/>
      <c r="AF37" s="11"/>
      <c r="AG37" s="9"/>
      <c r="AH37" s="47"/>
      <c r="AI37" s="10"/>
    </row>
    <row r="38" spans="1:35" s="5" customFormat="1" ht="15.75" x14ac:dyDescent="0.25">
      <c r="A38" s="24">
        <v>29</v>
      </c>
      <c r="B38" s="52"/>
      <c r="C38" s="52"/>
      <c r="D38" s="29"/>
      <c r="E38" s="53"/>
      <c r="F38" s="59"/>
      <c r="G38" s="59"/>
      <c r="H38" s="6"/>
      <c r="I38" s="22"/>
      <c r="J38" s="15"/>
      <c r="K38" s="3"/>
      <c r="L38" s="3"/>
      <c r="M38" s="11"/>
      <c r="N38" s="9"/>
      <c r="O38" s="20"/>
      <c r="P38" s="12"/>
      <c r="Q38" s="15"/>
      <c r="R38" s="51"/>
      <c r="S38" s="51"/>
      <c r="T38" s="11"/>
      <c r="U38" s="9"/>
      <c r="V38" s="20"/>
      <c r="W38" s="12"/>
      <c r="X38" s="15"/>
      <c r="Y38" s="51"/>
      <c r="Z38" s="9"/>
      <c r="AA38" s="69"/>
      <c r="AB38" s="12"/>
      <c r="AC38" s="13"/>
      <c r="AD38" s="11"/>
      <c r="AE38" s="11"/>
      <c r="AF38" s="11"/>
      <c r="AG38" s="9"/>
      <c r="AH38" s="47"/>
      <c r="AI38" s="10"/>
    </row>
    <row r="39" spans="1:35" s="5" customFormat="1" ht="15.75" x14ac:dyDescent="0.25">
      <c r="A39" s="24">
        <v>30</v>
      </c>
      <c r="B39" s="52"/>
      <c r="C39" s="52"/>
      <c r="D39" s="52"/>
      <c r="E39" s="53"/>
      <c r="F39" s="59"/>
      <c r="G39" s="59"/>
      <c r="H39" s="6"/>
      <c r="I39" s="22"/>
      <c r="J39" s="15"/>
      <c r="K39" s="60"/>
      <c r="L39" s="60"/>
      <c r="M39" s="11"/>
      <c r="N39" s="9"/>
      <c r="O39" s="21"/>
      <c r="P39" s="12"/>
      <c r="Q39" s="15"/>
      <c r="R39" s="65"/>
      <c r="S39" s="65"/>
      <c r="T39" s="11"/>
      <c r="U39" s="9"/>
      <c r="V39" s="21"/>
      <c r="W39" s="12"/>
      <c r="X39" s="15"/>
      <c r="Y39" s="65"/>
      <c r="Z39" s="9"/>
      <c r="AA39" s="21"/>
      <c r="AB39" s="12"/>
      <c r="AC39" s="13"/>
      <c r="AD39" s="11"/>
      <c r="AE39" s="11"/>
      <c r="AF39" s="11"/>
      <c r="AG39" s="9"/>
      <c r="AH39" s="47"/>
      <c r="AI39" s="10"/>
    </row>
    <row r="40" spans="1:35" s="5" customFormat="1" ht="15.75" x14ac:dyDescent="0.25">
      <c r="A40" s="24">
        <v>31</v>
      </c>
      <c r="B40" s="52"/>
      <c r="C40" s="52"/>
      <c r="D40" s="52"/>
      <c r="E40" s="53"/>
      <c r="F40" s="59"/>
      <c r="G40" s="59"/>
      <c r="H40" s="6"/>
      <c r="I40" s="22"/>
      <c r="J40" s="15"/>
      <c r="K40" s="60"/>
      <c r="L40" s="60"/>
      <c r="M40" s="11"/>
      <c r="N40" s="9"/>
      <c r="O40" s="21"/>
      <c r="P40" s="12"/>
      <c r="Q40" s="15"/>
      <c r="R40" s="65"/>
      <c r="S40" s="65"/>
      <c r="T40" s="11"/>
      <c r="U40" s="9"/>
      <c r="V40" s="21"/>
      <c r="W40" s="12"/>
      <c r="X40" s="15"/>
      <c r="Y40" s="65"/>
      <c r="Z40" s="9"/>
      <c r="AA40" s="21"/>
      <c r="AB40" s="12"/>
      <c r="AC40" s="13"/>
      <c r="AD40" s="11"/>
      <c r="AE40" s="11"/>
      <c r="AF40" s="11"/>
      <c r="AG40" s="9"/>
      <c r="AH40" s="47"/>
      <c r="AI40" s="10"/>
    </row>
    <row r="41" spans="1:35" s="5" customFormat="1" ht="15.75" x14ac:dyDescent="0.25">
      <c r="A41" s="24">
        <v>32</v>
      </c>
      <c r="B41" s="52"/>
      <c r="C41" s="52"/>
      <c r="D41" s="29"/>
      <c r="E41" s="53"/>
      <c r="F41" s="59"/>
      <c r="G41" s="59"/>
      <c r="H41" s="6"/>
      <c r="I41" s="22"/>
      <c r="J41" s="15"/>
      <c r="K41" s="3"/>
      <c r="L41" s="3"/>
      <c r="M41" s="11"/>
      <c r="N41" s="9"/>
      <c r="O41" s="20"/>
      <c r="P41" s="12"/>
      <c r="Q41" s="15"/>
      <c r="R41" s="51"/>
      <c r="S41" s="51"/>
      <c r="T41" s="11"/>
      <c r="U41" s="9"/>
      <c r="V41" s="20"/>
      <c r="W41" s="12"/>
      <c r="X41" s="15"/>
      <c r="Y41" s="51"/>
      <c r="Z41" s="9"/>
      <c r="AA41" s="69"/>
      <c r="AB41" s="12"/>
      <c r="AC41" s="13"/>
      <c r="AD41" s="11"/>
      <c r="AE41" s="11"/>
      <c r="AF41" s="11"/>
      <c r="AG41" s="9"/>
      <c r="AH41" s="47"/>
      <c r="AI41" s="10"/>
    </row>
    <row r="42" spans="1:35" s="5" customFormat="1" ht="15.75" x14ac:dyDescent="0.25">
      <c r="A42" s="24">
        <v>33</v>
      </c>
      <c r="B42" s="52"/>
      <c r="C42" s="52"/>
      <c r="D42" s="29"/>
      <c r="E42" s="53"/>
      <c r="F42" s="59"/>
      <c r="G42" s="59"/>
      <c r="H42" s="6"/>
      <c r="I42" s="22"/>
      <c r="J42" s="15"/>
      <c r="K42" s="3"/>
      <c r="L42" s="3"/>
      <c r="M42" s="11"/>
      <c r="N42" s="9"/>
      <c r="O42" s="20"/>
      <c r="P42" s="12"/>
      <c r="Q42" s="15"/>
      <c r="R42" s="51"/>
      <c r="S42" s="51"/>
      <c r="T42" s="11"/>
      <c r="U42" s="9"/>
      <c r="V42" s="20"/>
      <c r="W42" s="12"/>
      <c r="X42" s="15"/>
      <c r="Y42" s="51"/>
      <c r="Z42" s="9"/>
      <c r="AA42" s="69"/>
      <c r="AB42" s="12"/>
      <c r="AC42" s="13"/>
      <c r="AD42" s="11"/>
      <c r="AE42" s="11"/>
      <c r="AF42" s="11"/>
      <c r="AG42" s="9"/>
      <c r="AH42" s="47"/>
      <c r="AI42" s="10"/>
    </row>
    <row r="43" spans="1:35" s="5" customFormat="1" ht="15.75" x14ac:dyDescent="0.25">
      <c r="A43" s="24">
        <v>34</v>
      </c>
      <c r="B43" s="39"/>
      <c r="C43" s="52"/>
      <c r="D43" s="52"/>
      <c r="E43" s="53"/>
      <c r="F43" s="59"/>
      <c r="G43" s="59"/>
      <c r="H43" s="6"/>
      <c r="I43" s="22"/>
      <c r="J43" s="15"/>
      <c r="K43" s="3"/>
      <c r="L43" s="3"/>
      <c r="M43" s="11"/>
      <c r="N43" s="9"/>
      <c r="O43" s="21"/>
      <c r="P43" s="12"/>
      <c r="Q43" s="15"/>
      <c r="R43" s="51"/>
      <c r="S43" s="51"/>
      <c r="T43" s="11"/>
      <c r="U43" s="9"/>
      <c r="V43" s="46"/>
      <c r="W43" s="12"/>
      <c r="X43" s="15"/>
      <c r="Y43" s="51"/>
      <c r="Z43" s="9"/>
      <c r="AA43" s="21"/>
      <c r="AB43" s="12"/>
      <c r="AC43" s="13"/>
      <c r="AD43" s="11"/>
      <c r="AE43" s="11"/>
      <c r="AF43" s="11"/>
      <c r="AG43" s="9"/>
      <c r="AH43" s="47"/>
      <c r="AI43" s="10"/>
    </row>
    <row r="44" spans="1:35" s="5" customFormat="1" ht="15.75" x14ac:dyDescent="0.25">
      <c r="A44" s="24">
        <v>35</v>
      </c>
      <c r="B44" s="52"/>
      <c r="C44" s="52"/>
      <c r="D44" s="52"/>
      <c r="E44" s="53"/>
      <c r="F44" s="59"/>
      <c r="G44" s="59"/>
      <c r="H44" s="6"/>
      <c r="I44" s="22"/>
      <c r="J44" s="15"/>
      <c r="K44" s="60"/>
      <c r="L44" s="60"/>
      <c r="M44" s="11"/>
      <c r="N44" s="9"/>
      <c r="O44" s="21"/>
      <c r="P44" s="12"/>
      <c r="Q44" s="15"/>
      <c r="R44" s="65"/>
      <c r="S44" s="65"/>
      <c r="T44" s="11"/>
      <c r="U44" s="9"/>
      <c r="V44" s="21"/>
      <c r="W44" s="12"/>
      <c r="X44" s="15"/>
      <c r="Y44" s="65"/>
      <c r="Z44" s="9"/>
      <c r="AA44" s="21"/>
      <c r="AB44" s="12"/>
      <c r="AC44" s="13"/>
      <c r="AD44" s="11"/>
      <c r="AE44" s="11"/>
      <c r="AF44" s="11"/>
      <c r="AG44" s="9"/>
      <c r="AH44" s="47"/>
      <c r="AI44" s="10"/>
    </row>
    <row r="45" spans="1:35" s="5" customFormat="1" ht="15.75" x14ac:dyDescent="0.25">
      <c r="A45" s="24">
        <v>36</v>
      </c>
      <c r="B45" s="52"/>
      <c r="C45" s="39"/>
      <c r="D45" s="52"/>
      <c r="E45" s="53"/>
      <c r="F45" s="59"/>
      <c r="G45" s="34"/>
      <c r="H45" s="6"/>
      <c r="I45" s="22"/>
      <c r="J45" s="15"/>
      <c r="K45" s="11"/>
      <c r="L45" s="11"/>
      <c r="M45" s="11"/>
      <c r="N45" s="9"/>
      <c r="O45" s="20"/>
      <c r="P45" s="12"/>
      <c r="Q45" s="15"/>
      <c r="R45" s="51"/>
      <c r="S45" s="51"/>
      <c r="T45" s="11"/>
      <c r="U45" s="9"/>
      <c r="V45" s="20"/>
      <c r="W45" s="12"/>
      <c r="X45" s="15"/>
      <c r="Y45" s="51"/>
      <c r="Z45" s="9"/>
      <c r="AA45" s="46"/>
      <c r="AB45" s="12"/>
      <c r="AC45" s="13"/>
      <c r="AD45" s="11"/>
      <c r="AE45" s="11"/>
      <c r="AF45" s="11"/>
      <c r="AG45" s="9"/>
      <c r="AH45" s="47"/>
      <c r="AI45" s="10"/>
    </row>
    <row r="46" spans="1:35" x14ac:dyDescent="0.25">
      <c r="B46" s="62"/>
    </row>
    <row r="47" spans="1:35" x14ac:dyDescent="0.25">
      <c r="B47" s="61"/>
    </row>
    <row r="48" spans="1:35" x14ac:dyDescent="0.25">
      <c r="B48" s="61"/>
    </row>
    <row r="49" spans="2:2" x14ac:dyDescent="0.25">
      <c r="B49" s="61"/>
    </row>
  </sheetData>
  <sortState xmlns:xlrd2="http://schemas.microsoft.com/office/spreadsheetml/2017/richdata2" ref="B10:AI28">
    <sortCondition descending="1" ref="I10:I28"/>
  </sortState>
  <mergeCells count="40">
    <mergeCell ref="AD4:AI4"/>
    <mergeCell ref="AD5:AI5"/>
    <mergeCell ref="AD6:AI6"/>
    <mergeCell ref="AD7:AD9"/>
    <mergeCell ref="AE7:AE9"/>
    <mergeCell ref="AF7:AF9"/>
    <mergeCell ref="AG7:AG9"/>
    <mergeCell ref="AH7:AI9"/>
    <mergeCell ref="K4:P4"/>
    <mergeCell ref="Y4:AB4"/>
    <mergeCell ref="R4:W4"/>
    <mergeCell ref="I7:I9"/>
    <mergeCell ref="K6:P6"/>
    <mergeCell ref="G8:G9"/>
    <mergeCell ref="Y5:AB5"/>
    <mergeCell ref="Y6:AB6"/>
    <mergeCell ref="Y7:Y9"/>
    <mergeCell ref="Z7:Z9"/>
    <mergeCell ref="R6:W6"/>
    <mergeCell ref="R7:R9"/>
    <mergeCell ref="S7:S9"/>
    <mergeCell ref="T7:T9"/>
    <mergeCell ref="U7:U9"/>
    <mergeCell ref="V7:W9"/>
    <mergeCell ref="Y1:AB2"/>
    <mergeCell ref="B8:B9"/>
    <mergeCell ref="C8:C9"/>
    <mergeCell ref="D8:D9"/>
    <mergeCell ref="E8:E9"/>
    <mergeCell ref="F8:F9"/>
    <mergeCell ref="AA7:AB9"/>
    <mergeCell ref="K5:P5"/>
    <mergeCell ref="K7:K9"/>
    <mergeCell ref="L7:L9"/>
    <mergeCell ref="M7:M9"/>
    <mergeCell ref="N7:N9"/>
    <mergeCell ref="O7:P9"/>
    <mergeCell ref="B5:C5"/>
    <mergeCell ref="A1:I4"/>
    <mergeCell ref="R5:W5"/>
  </mergeCells>
  <phoneticPr fontId="13" type="noConversion"/>
  <pageMargins left="0.41" right="0.25" top="0.65" bottom="0.75" header="0.3" footer="0.3"/>
  <pageSetup paperSize="9" scale="8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pageSetUpPr fitToPage="1"/>
  </sheetPr>
  <dimension ref="A1:AB22"/>
  <sheetViews>
    <sheetView topLeftCell="C1" workbookViewId="0">
      <selection activeCell="V1" sqref="V1:AB1048576"/>
    </sheetView>
  </sheetViews>
  <sheetFormatPr baseColWidth="10" defaultRowHeight="15" x14ac:dyDescent="0.25"/>
  <cols>
    <col min="1" max="1" width="3" style="23" bestFit="1" customWidth="1"/>
    <col min="2" max="2" width="16" style="23" customWidth="1"/>
    <col min="3" max="3" width="10.7109375" style="23" customWidth="1"/>
    <col min="4" max="4" width="19.140625" style="23" customWidth="1"/>
    <col min="5" max="5" width="6.85546875" style="23" bestFit="1" customWidth="1"/>
    <col min="6" max="6" width="5.42578125" style="30" bestFit="1" customWidth="1"/>
    <col min="7" max="7" width="4.85546875" style="48" bestFit="1" customWidth="1"/>
    <col min="8" max="8" width="0.85546875" style="1" customWidth="1"/>
    <col min="9" max="9" width="20.7109375" style="5" bestFit="1" customWidth="1"/>
    <col min="10" max="10" width="0.85546875" style="5" customWidth="1"/>
    <col min="11" max="12" width="7.85546875" style="1" customWidth="1"/>
    <col min="13" max="13" width="7.5703125" style="1" customWidth="1"/>
    <col min="14" max="14" width="6.140625" style="1" customWidth="1"/>
    <col min="15" max="15" width="6.28515625" style="1" customWidth="1"/>
    <col min="16" max="16" width="4" style="1" customWidth="1"/>
    <col min="17" max="17" width="0.85546875" style="5" customWidth="1"/>
    <col min="18" max="18" width="7.85546875" style="1" customWidth="1"/>
    <col min="19" max="19" width="6.140625" style="1" customWidth="1"/>
    <col min="20" max="20" width="6.28515625" style="1" customWidth="1"/>
    <col min="21" max="21" width="6" style="1" customWidth="1"/>
    <col min="22" max="22" width="0.85546875" style="5" customWidth="1"/>
    <col min="23" max="24" width="7.85546875" style="1" customWidth="1"/>
    <col min="25" max="25" width="7.5703125" style="1" customWidth="1"/>
    <col min="26" max="26" width="6.140625" style="1" customWidth="1"/>
    <col min="27" max="27" width="6.28515625" style="1" customWidth="1"/>
    <col min="28" max="28" width="4" style="1" customWidth="1"/>
    <col min="29" max="16384" width="11.42578125" style="1"/>
  </cols>
  <sheetData>
    <row r="1" spans="1:28" ht="15.75" thickTop="1" x14ac:dyDescent="0.25">
      <c r="A1" s="105"/>
      <c r="B1" s="133"/>
      <c r="C1" s="133"/>
      <c r="D1" s="133"/>
      <c r="E1" s="133"/>
      <c r="F1" s="133"/>
      <c r="G1" s="133"/>
      <c r="H1" s="133"/>
      <c r="I1" s="134"/>
      <c r="K1" s="5"/>
      <c r="R1" s="84" t="s">
        <v>125</v>
      </c>
      <c r="S1" s="85"/>
      <c r="T1" s="85"/>
      <c r="U1" s="86"/>
      <c r="W1" s="5"/>
    </row>
    <row r="2" spans="1:28" x14ac:dyDescent="0.25">
      <c r="A2" s="135"/>
      <c r="B2" s="136"/>
      <c r="C2" s="136"/>
      <c r="D2" s="136"/>
      <c r="E2" s="136"/>
      <c r="F2" s="136"/>
      <c r="G2" s="136"/>
      <c r="H2" s="136"/>
      <c r="I2" s="137"/>
      <c r="R2" s="87"/>
      <c r="S2" s="88"/>
      <c r="T2" s="88"/>
      <c r="U2" s="89"/>
    </row>
    <row r="3" spans="1:28" x14ac:dyDescent="0.25">
      <c r="A3" s="135"/>
      <c r="B3" s="136"/>
      <c r="C3" s="136"/>
      <c r="D3" s="136"/>
      <c r="E3" s="136"/>
      <c r="F3" s="136"/>
      <c r="G3" s="136"/>
      <c r="H3" s="136"/>
      <c r="I3" s="137"/>
    </row>
    <row r="4" spans="1:28" ht="15.75" thickBot="1" x14ac:dyDescent="0.3">
      <c r="A4" s="138"/>
      <c r="B4" s="139"/>
      <c r="C4" s="139"/>
      <c r="D4" s="139"/>
      <c r="E4" s="139"/>
      <c r="F4" s="139"/>
      <c r="G4" s="139"/>
      <c r="H4" s="139"/>
      <c r="I4" s="140"/>
      <c r="K4" s="124" t="s">
        <v>105</v>
      </c>
      <c r="L4" s="125"/>
      <c r="M4" s="125"/>
      <c r="N4" s="125"/>
      <c r="O4" s="125"/>
      <c r="P4" s="126"/>
      <c r="R4" s="127" t="s">
        <v>123</v>
      </c>
      <c r="S4" s="128"/>
      <c r="T4" s="128"/>
      <c r="U4" s="129"/>
      <c r="W4" s="124" t="s">
        <v>145</v>
      </c>
      <c r="X4" s="125"/>
      <c r="Y4" s="125"/>
      <c r="Z4" s="125"/>
      <c r="AA4" s="125"/>
      <c r="AB4" s="126"/>
    </row>
    <row r="5" spans="1:28" ht="16.5" thickTop="1" x14ac:dyDescent="0.25">
      <c r="B5" s="103" t="s">
        <v>87</v>
      </c>
      <c r="C5" s="104"/>
      <c r="H5" s="6"/>
      <c r="I5" s="16" t="s">
        <v>4</v>
      </c>
      <c r="J5" s="18"/>
      <c r="K5" s="96" t="s">
        <v>8</v>
      </c>
      <c r="L5" s="97"/>
      <c r="M5" s="97"/>
      <c r="N5" s="97"/>
      <c r="O5" s="97"/>
      <c r="P5" s="98"/>
      <c r="Q5" s="18"/>
      <c r="R5" s="96" t="s">
        <v>47</v>
      </c>
      <c r="S5" s="97"/>
      <c r="T5" s="97"/>
      <c r="U5" s="98"/>
      <c r="V5" s="18"/>
      <c r="W5" s="96" t="s">
        <v>8</v>
      </c>
      <c r="X5" s="97"/>
      <c r="Y5" s="97"/>
      <c r="Z5" s="97"/>
      <c r="AA5" s="97"/>
      <c r="AB5" s="98"/>
    </row>
    <row r="6" spans="1:28" x14ac:dyDescent="0.25">
      <c r="D6" s="58" t="s">
        <v>60</v>
      </c>
      <c r="H6" s="6"/>
      <c r="I6" s="17" t="s">
        <v>11</v>
      </c>
      <c r="J6" s="19"/>
      <c r="K6" s="116" t="s">
        <v>143</v>
      </c>
      <c r="L6" s="117"/>
      <c r="M6" s="117"/>
      <c r="N6" s="117"/>
      <c r="O6" s="117"/>
      <c r="P6" s="118"/>
      <c r="Q6" s="19"/>
      <c r="R6" s="116" t="s">
        <v>124</v>
      </c>
      <c r="S6" s="117"/>
      <c r="T6" s="117"/>
      <c r="U6" s="118"/>
      <c r="V6" s="19"/>
      <c r="W6" s="116" t="s">
        <v>146</v>
      </c>
      <c r="X6" s="117"/>
      <c r="Y6" s="117"/>
      <c r="Z6" s="117"/>
      <c r="AA6" s="117"/>
      <c r="AB6" s="118"/>
    </row>
    <row r="7" spans="1:28" ht="13.5" customHeight="1" x14ac:dyDescent="0.55000000000000004">
      <c r="D7" s="27" t="s">
        <v>25</v>
      </c>
      <c r="E7" s="28" t="s">
        <v>24</v>
      </c>
      <c r="G7" s="32"/>
      <c r="H7" s="7"/>
      <c r="I7" s="130" t="s">
        <v>9</v>
      </c>
      <c r="J7" s="14"/>
      <c r="K7" s="94" t="s">
        <v>3</v>
      </c>
      <c r="L7" s="94" t="s">
        <v>6</v>
      </c>
      <c r="M7" s="94" t="s">
        <v>38</v>
      </c>
      <c r="N7" s="94" t="s">
        <v>5</v>
      </c>
      <c r="O7" s="94" t="s">
        <v>64</v>
      </c>
      <c r="P7" s="94"/>
      <c r="Q7" s="14"/>
      <c r="R7" s="99" t="s">
        <v>39</v>
      </c>
      <c r="S7" s="94" t="s">
        <v>5</v>
      </c>
      <c r="T7" s="94" t="s">
        <v>64</v>
      </c>
      <c r="U7" s="94"/>
      <c r="V7" s="14"/>
      <c r="W7" s="94" t="s">
        <v>3</v>
      </c>
      <c r="X7" s="94" t="s">
        <v>6</v>
      </c>
      <c r="Y7" s="94" t="s">
        <v>38</v>
      </c>
      <c r="Z7" s="94" t="s">
        <v>5</v>
      </c>
      <c r="AA7" s="94" t="s">
        <v>64</v>
      </c>
      <c r="AB7" s="94"/>
    </row>
    <row r="8" spans="1:28" ht="15.75" customHeight="1" x14ac:dyDescent="0.25">
      <c r="B8" s="90" t="s">
        <v>15</v>
      </c>
      <c r="C8" s="90" t="s">
        <v>16</v>
      </c>
      <c r="D8" s="90" t="s">
        <v>18</v>
      </c>
      <c r="E8" s="90" t="s">
        <v>17</v>
      </c>
      <c r="F8" s="92" t="s">
        <v>19</v>
      </c>
      <c r="G8" s="114" t="s">
        <v>20</v>
      </c>
      <c r="H8" s="8"/>
      <c r="I8" s="141"/>
      <c r="J8" s="15"/>
      <c r="K8" s="102"/>
      <c r="L8" s="102"/>
      <c r="M8" s="102"/>
      <c r="N8" s="95"/>
      <c r="O8" s="95"/>
      <c r="P8" s="95"/>
      <c r="Q8" s="15"/>
      <c r="R8" s="100"/>
      <c r="S8" s="95"/>
      <c r="T8" s="95"/>
      <c r="U8" s="95"/>
      <c r="V8" s="15"/>
      <c r="W8" s="102"/>
      <c r="X8" s="102"/>
      <c r="Y8" s="102"/>
      <c r="Z8" s="95"/>
      <c r="AA8" s="95"/>
      <c r="AB8" s="95"/>
    </row>
    <row r="9" spans="1:28" ht="15" customHeight="1" x14ac:dyDescent="0.25">
      <c r="B9" s="91"/>
      <c r="C9" s="91"/>
      <c r="D9" s="91"/>
      <c r="E9" s="91"/>
      <c r="F9" s="93"/>
      <c r="G9" s="115"/>
      <c r="H9" s="8"/>
      <c r="I9" s="141"/>
      <c r="J9" s="15"/>
      <c r="K9" s="102"/>
      <c r="L9" s="102"/>
      <c r="M9" s="102"/>
      <c r="N9" s="95"/>
      <c r="O9" s="95"/>
      <c r="P9" s="95"/>
      <c r="Q9" s="15"/>
      <c r="R9" s="101"/>
      <c r="S9" s="95"/>
      <c r="T9" s="95"/>
      <c r="U9" s="95"/>
      <c r="V9" s="15"/>
      <c r="W9" s="102"/>
      <c r="X9" s="102"/>
      <c r="Y9" s="102"/>
      <c r="Z9" s="95"/>
      <c r="AA9" s="95"/>
      <c r="AB9" s="95"/>
    </row>
    <row r="10" spans="1:28" ht="15" customHeight="1" x14ac:dyDescent="0.25">
      <c r="A10" s="24">
        <v>1</v>
      </c>
      <c r="B10" s="29" t="s">
        <v>114</v>
      </c>
      <c r="C10" s="29" t="s">
        <v>115</v>
      </c>
      <c r="D10" s="38" t="s">
        <v>62</v>
      </c>
      <c r="E10" s="25">
        <v>2009</v>
      </c>
      <c r="F10" s="33">
        <v>32.299999999999997</v>
      </c>
      <c r="G10" s="49">
        <v>32.700000000000003</v>
      </c>
      <c r="H10" s="6"/>
      <c r="I10" s="22">
        <f>SUM(O10+T10+AA10)</f>
        <v>229</v>
      </c>
      <c r="J10" s="13"/>
      <c r="K10" s="11">
        <v>100</v>
      </c>
      <c r="L10" s="11">
        <v>99</v>
      </c>
      <c r="M10" s="11">
        <f>SUM(K10+L10)</f>
        <v>199</v>
      </c>
      <c r="N10" s="9">
        <v>3</v>
      </c>
      <c r="O10" s="20">
        <v>81</v>
      </c>
      <c r="P10" s="10" t="s">
        <v>1</v>
      </c>
      <c r="Q10" s="13"/>
      <c r="R10" s="11">
        <v>48</v>
      </c>
      <c r="S10" s="9">
        <v>3</v>
      </c>
      <c r="T10" s="46">
        <v>30</v>
      </c>
      <c r="U10" s="10" t="s">
        <v>1</v>
      </c>
      <c r="V10" s="13"/>
      <c r="W10" s="11">
        <v>100</v>
      </c>
      <c r="X10" s="11">
        <v>93</v>
      </c>
      <c r="Y10" s="11">
        <f>SUM(W10+X10)</f>
        <v>193</v>
      </c>
      <c r="Z10" s="9">
        <v>1</v>
      </c>
      <c r="AA10" s="20">
        <v>118</v>
      </c>
      <c r="AB10" s="10" t="s">
        <v>1</v>
      </c>
    </row>
    <row r="11" spans="1:28" ht="15.75" customHeight="1" x14ac:dyDescent="0.25">
      <c r="A11" s="24">
        <v>2</v>
      </c>
      <c r="B11" s="29" t="s">
        <v>57</v>
      </c>
      <c r="C11" s="29" t="s">
        <v>58</v>
      </c>
      <c r="D11" s="38" t="s">
        <v>36</v>
      </c>
      <c r="E11" s="25">
        <v>2009</v>
      </c>
      <c r="F11" s="33">
        <v>17.7</v>
      </c>
      <c r="G11" s="34">
        <v>17.7</v>
      </c>
      <c r="H11" s="6"/>
      <c r="I11" s="22">
        <f>SUM(O11+T11+AA11)</f>
        <v>185</v>
      </c>
      <c r="J11" s="13"/>
      <c r="K11" s="11">
        <v>88</v>
      </c>
      <c r="L11" s="11">
        <v>92</v>
      </c>
      <c r="M11" s="11">
        <f>SUM(K11+L11)</f>
        <v>180</v>
      </c>
      <c r="N11" s="9">
        <v>1</v>
      </c>
      <c r="O11" s="20">
        <v>135</v>
      </c>
      <c r="P11" s="12" t="s">
        <v>1</v>
      </c>
      <c r="Q11" s="13"/>
      <c r="R11" s="11">
        <v>42</v>
      </c>
      <c r="S11" s="9">
        <v>1</v>
      </c>
      <c r="T11" s="46">
        <v>50</v>
      </c>
      <c r="U11" s="10" t="s">
        <v>1</v>
      </c>
      <c r="V11" s="13"/>
      <c r="W11" s="11"/>
      <c r="X11" s="11"/>
      <c r="Y11" s="11"/>
      <c r="Z11" s="9"/>
      <c r="AA11" s="20"/>
      <c r="AB11" s="12"/>
    </row>
    <row r="12" spans="1:28" ht="15.75" x14ac:dyDescent="0.25">
      <c r="A12" s="24">
        <v>3</v>
      </c>
      <c r="B12" s="29" t="s">
        <v>128</v>
      </c>
      <c r="C12" s="29" t="s">
        <v>129</v>
      </c>
      <c r="D12" s="36" t="s">
        <v>28</v>
      </c>
      <c r="E12" s="25">
        <v>2009</v>
      </c>
      <c r="F12" s="33">
        <v>23.2</v>
      </c>
      <c r="G12" s="59"/>
      <c r="H12" s="6"/>
      <c r="I12" s="22">
        <f>SUM(O12+T12+AA12)</f>
        <v>153</v>
      </c>
      <c r="J12" s="13"/>
      <c r="K12" s="11"/>
      <c r="L12" s="11"/>
      <c r="M12" s="11"/>
      <c r="N12" s="9"/>
      <c r="O12" s="20"/>
      <c r="P12" s="12"/>
      <c r="Q12" s="13"/>
      <c r="R12" s="11">
        <v>45</v>
      </c>
      <c r="S12" s="9">
        <v>2</v>
      </c>
      <c r="T12" s="46">
        <v>35</v>
      </c>
      <c r="U12" s="12" t="s">
        <v>1</v>
      </c>
      <c r="V12" s="13"/>
      <c r="W12" s="11">
        <v>94</v>
      </c>
      <c r="X12" s="11">
        <v>99</v>
      </c>
      <c r="Y12" s="11">
        <f>SUM(W12:X12)</f>
        <v>193</v>
      </c>
      <c r="Z12" s="9">
        <v>1</v>
      </c>
      <c r="AA12" s="20">
        <v>118</v>
      </c>
      <c r="AB12" s="12" t="s">
        <v>1</v>
      </c>
    </row>
    <row r="13" spans="1:28" ht="15.75" x14ac:dyDescent="0.25">
      <c r="A13" s="24">
        <v>4</v>
      </c>
      <c r="B13" s="29" t="s">
        <v>111</v>
      </c>
      <c r="C13" s="29" t="s">
        <v>112</v>
      </c>
      <c r="D13" s="38" t="s">
        <v>113</v>
      </c>
      <c r="E13" s="25">
        <v>2009</v>
      </c>
      <c r="F13" s="33">
        <v>15.6</v>
      </c>
      <c r="G13" s="34"/>
      <c r="H13" s="6"/>
      <c r="I13" s="22">
        <f>SUM(O13+T13+AA13)</f>
        <v>101</v>
      </c>
      <c r="J13" s="13"/>
      <c r="K13" s="11">
        <v>92</v>
      </c>
      <c r="L13" s="11">
        <v>89</v>
      </c>
      <c r="M13" s="11">
        <f>SUM(K13+L13)</f>
        <v>181</v>
      </c>
      <c r="N13" s="9">
        <v>2</v>
      </c>
      <c r="O13" s="20">
        <v>101</v>
      </c>
      <c r="P13" s="12" t="s">
        <v>1</v>
      </c>
      <c r="Q13" s="13"/>
      <c r="R13" s="11"/>
      <c r="S13" s="9"/>
      <c r="T13" s="46"/>
      <c r="U13" s="12"/>
      <c r="V13" s="13"/>
      <c r="W13" s="11"/>
      <c r="X13" s="11"/>
      <c r="Y13" s="11"/>
      <c r="Z13" s="9"/>
      <c r="AA13" s="20"/>
      <c r="AB13" s="12"/>
    </row>
    <row r="14" spans="1:28" ht="15.75" x14ac:dyDescent="0.25">
      <c r="A14" s="24">
        <v>5</v>
      </c>
      <c r="B14" s="29"/>
      <c r="C14" s="29"/>
      <c r="D14" s="29"/>
      <c r="E14" s="25"/>
      <c r="F14" s="33"/>
      <c r="G14" s="59"/>
      <c r="H14" s="6"/>
      <c r="I14" s="22">
        <f t="shared" ref="I14:I21" si="0">SUM(O14)</f>
        <v>0</v>
      </c>
      <c r="J14" s="13"/>
      <c r="K14" s="11"/>
      <c r="L14" s="11"/>
      <c r="M14" s="11"/>
      <c r="N14" s="9"/>
      <c r="O14" s="20"/>
      <c r="P14" s="12"/>
      <c r="Q14" s="13"/>
      <c r="R14" s="11"/>
      <c r="S14" s="9"/>
      <c r="T14" s="46"/>
      <c r="U14" s="12"/>
      <c r="V14" s="13"/>
      <c r="W14" s="11"/>
      <c r="X14" s="11"/>
      <c r="Y14" s="11"/>
      <c r="Z14" s="9"/>
      <c r="AA14" s="20"/>
      <c r="AB14" s="12"/>
    </row>
    <row r="15" spans="1:28" ht="15.75" x14ac:dyDescent="0.25">
      <c r="A15" s="24">
        <v>6</v>
      </c>
      <c r="B15" s="29"/>
      <c r="C15" s="29"/>
      <c r="D15" s="29"/>
      <c r="E15" s="25"/>
      <c r="F15" s="33"/>
      <c r="G15" s="59"/>
      <c r="H15" s="6"/>
      <c r="I15" s="22">
        <f t="shared" si="0"/>
        <v>0</v>
      </c>
      <c r="J15" s="13"/>
      <c r="K15" s="11"/>
      <c r="L15" s="11"/>
      <c r="M15" s="11"/>
      <c r="N15" s="9"/>
      <c r="O15" s="20"/>
      <c r="P15" s="12"/>
      <c r="Q15" s="13"/>
      <c r="R15" s="11"/>
      <c r="S15" s="9"/>
      <c r="T15" s="46"/>
      <c r="U15" s="12"/>
      <c r="V15" s="13"/>
      <c r="W15" s="11"/>
      <c r="X15" s="11"/>
      <c r="Y15" s="11"/>
      <c r="Z15" s="9"/>
      <c r="AA15" s="20"/>
      <c r="AB15" s="12"/>
    </row>
    <row r="16" spans="1:28" ht="15.75" customHeight="1" x14ac:dyDescent="0.25">
      <c r="A16" s="24">
        <v>7</v>
      </c>
      <c r="B16" s="29"/>
      <c r="C16" s="29"/>
      <c r="D16" s="29"/>
      <c r="E16" s="25"/>
      <c r="F16" s="33"/>
      <c r="G16" s="59"/>
      <c r="H16" s="6"/>
      <c r="I16" s="22">
        <f t="shared" si="0"/>
        <v>0</v>
      </c>
      <c r="J16" s="13"/>
      <c r="K16" s="11"/>
      <c r="L16" s="11"/>
      <c r="M16" s="11"/>
      <c r="N16" s="9"/>
      <c r="O16" s="20"/>
      <c r="P16" s="12"/>
      <c r="Q16" s="13"/>
      <c r="R16" s="11"/>
      <c r="S16" s="9"/>
      <c r="T16" s="46"/>
      <c r="U16" s="12"/>
      <c r="V16" s="13"/>
      <c r="W16" s="11"/>
      <c r="X16" s="11"/>
      <c r="Y16" s="11"/>
      <c r="Z16" s="9"/>
      <c r="AA16" s="20"/>
      <c r="AB16" s="12"/>
    </row>
    <row r="17" spans="1:28" ht="15.75" x14ac:dyDescent="0.25">
      <c r="A17" s="24">
        <v>8</v>
      </c>
      <c r="B17" s="29"/>
      <c r="C17" s="29"/>
      <c r="D17" s="29"/>
      <c r="E17" s="25"/>
      <c r="F17" s="33"/>
      <c r="G17" s="59"/>
      <c r="H17" s="6"/>
      <c r="I17" s="22">
        <f t="shared" si="0"/>
        <v>0</v>
      </c>
      <c r="J17" s="13"/>
      <c r="K17" s="3"/>
      <c r="L17" s="3"/>
      <c r="M17" s="11"/>
      <c r="N17" s="9"/>
      <c r="O17" s="20"/>
      <c r="P17" s="12"/>
      <c r="Q17" s="13"/>
      <c r="R17" s="11"/>
      <c r="S17" s="9"/>
      <c r="T17" s="46"/>
      <c r="U17" s="12"/>
      <c r="V17" s="13"/>
      <c r="W17" s="3"/>
      <c r="X17" s="3"/>
      <c r="Y17" s="11"/>
      <c r="Z17" s="9"/>
      <c r="AA17" s="20"/>
      <c r="AB17" s="12"/>
    </row>
    <row r="18" spans="1:28" ht="15.75" x14ac:dyDescent="0.25">
      <c r="A18" s="24">
        <v>9</v>
      </c>
      <c r="B18" s="26"/>
      <c r="C18" s="53"/>
      <c r="D18" s="53"/>
      <c r="E18" s="53"/>
      <c r="F18" s="59"/>
      <c r="G18" s="78"/>
      <c r="H18" s="6"/>
      <c r="I18" s="22">
        <f t="shared" si="0"/>
        <v>0</v>
      </c>
      <c r="J18" s="13"/>
      <c r="K18" s="11"/>
      <c r="L18" s="11"/>
      <c r="M18" s="11"/>
      <c r="N18" s="9"/>
      <c r="O18" s="20"/>
      <c r="P18" s="12"/>
      <c r="Q18" s="13"/>
      <c r="R18" s="11"/>
      <c r="S18" s="9"/>
      <c r="T18" s="46"/>
      <c r="U18" s="12"/>
      <c r="V18" s="13"/>
      <c r="W18" s="11"/>
      <c r="X18" s="11"/>
      <c r="Y18" s="11"/>
      <c r="Z18" s="9"/>
      <c r="AA18" s="20"/>
      <c r="AB18" s="12"/>
    </row>
    <row r="19" spans="1:28" ht="15.75" x14ac:dyDescent="0.25">
      <c r="A19" s="24">
        <v>10</v>
      </c>
      <c r="B19" s="29"/>
      <c r="C19" s="29"/>
      <c r="D19" s="29"/>
      <c r="E19" s="25"/>
      <c r="F19" s="33"/>
      <c r="G19" s="59"/>
      <c r="H19" s="6"/>
      <c r="I19" s="22">
        <f t="shared" si="0"/>
        <v>0</v>
      </c>
      <c r="J19" s="13"/>
      <c r="K19" s="11"/>
      <c r="L19" s="11"/>
      <c r="M19" s="11"/>
      <c r="N19" s="9"/>
      <c r="O19" s="20"/>
      <c r="P19" s="12"/>
      <c r="Q19" s="13"/>
      <c r="R19" s="11"/>
      <c r="S19" s="9"/>
      <c r="T19" s="46"/>
      <c r="U19" s="12"/>
      <c r="V19" s="13"/>
      <c r="W19" s="11"/>
      <c r="X19" s="11"/>
      <c r="Y19" s="11"/>
      <c r="Z19" s="9"/>
      <c r="AA19" s="20"/>
      <c r="AB19" s="12"/>
    </row>
    <row r="20" spans="1:28" ht="15.75" x14ac:dyDescent="0.25">
      <c r="A20" s="24">
        <v>11</v>
      </c>
      <c r="B20" s="29"/>
      <c r="C20" s="29"/>
      <c r="D20" s="29"/>
      <c r="E20" s="25"/>
      <c r="F20" s="33"/>
      <c r="G20" s="59"/>
      <c r="H20" s="6"/>
      <c r="I20" s="22">
        <f t="shared" si="0"/>
        <v>0</v>
      </c>
      <c r="J20" s="13"/>
      <c r="K20" s="11"/>
      <c r="L20" s="11"/>
      <c r="M20" s="11"/>
      <c r="N20" s="9"/>
      <c r="O20" s="20"/>
      <c r="P20" s="12"/>
      <c r="Q20" s="13"/>
      <c r="R20" s="11"/>
      <c r="S20" s="9"/>
      <c r="T20" s="46"/>
      <c r="U20" s="12"/>
      <c r="V20" s="13"/>
      <c r="W20" s="11"/>
      <c r="X20" s="11"/>
      <c r="Y20" s="11"/>
      <c r="Z20" s="9"/>
      <c r="AA20" s="20"/>
      <c r="AB20" s="12"/>
    </row>
    <row r="21" spans="1:28" ht="15.75" x14ac:dyDescent="0.25">
      <c r="A21" s="24">
        <v>12</v>
      </c>
      <c r="B21" s="29"/>
      <c r="C21" s="29"/>
      <c r="D21" s="29"/>
      <c r="E21" s="25"/>
      <c r="F21" s="33"/>
      <c r="G21" s="59"/>
      <c r="H21" s="6"/>
      <c r="I21" s="22">
        <f t="shared" si="0"/>
        <v>0</v>
      </c>
      <c r="J21" s="13"/>
      <c r="K21" s="11"/>
      <c r="L21" s="11"/>
      <c r="M21" s="11"/>
      <c r="N21" s="9"/>
      <c r="O21" s="20"/>
      <c r="P21" s="12"/>
      <c r="Q21" s="13"/>
      <c r="R21" s="11"/>
      <c r="S21" s="9"/>
      <c r="T21" s="46"/>
      <c r="U21" s="12"/>
      <c r="V21" s="13"/>
      <c r="W21" s="11"/>
      <c r="X21" s="11"/>
      <c r="Y21" s="11"/>
      <c r="Z21" s="9"/>
      <c r="AA21" s="20"/>
      <c r="AB21" s="12"/>
    </row>
    <row r="22" spans="1:28" x14ac:dyDescent="0.25">
      <c r="B22" s="62"/>
    </row>
  </sheetData>
  <sortState xmlns:xlrd2="http://schemas.microsoft.com/office/spreadsheetml/2017/richdata2" ref="B10:AB13">
    <sortCondition descending="1" ref="I10:I13"/>
  </sortState>
  <mergeCells count="32">
    <mergeCell ref="W4:AB4"/>
    <mergeCell ref="W5:AB5"/>
    <mergeCell ref="W6:AB6"/>
    <mergeCell ref="W7:W9"/>
    <mergeCell ref="X7:X9"/>
    <mergeCell ref="Y7:Y9"/>
    <mergeCell ref="Z7:Z9"/>
    <mergeCell ref="AA7:AB9"/>
    <mergeCell ref="B5:C5"/>
    <mergeCell ref="A1:I4"/>
    <mergeCell ref="B8:B9"/>
    <mergeCell ref="C8:C9"/>
    <mergeCell ref="D8:D9"/>
    <mergeCell ref="E8:E9"/>
    <mergeCell ref="F8:F9"/>
    <mergeCell ref="G8:G9"/>
    <mergeCell ref="I7:I9"/>
    <mergeCell ref="R1:U2"/>
    <mergeCell ref="K4:P4"/>
    <mergeCell ref="R4:U4"/>
    <mergeCell ref="R7:R9"/>
    <mergeCell ref="S7:S9"/>
    <mergeCell ref="T7:U9"/>
    <mergeCell ref="K5:P5"/>
    <mergeCell ref="R5:U5"/>
    <mergeCell ref="K7:K9"/>
    <mergeCell ref="L7:L9"/>
    <mergeCell ref="M7:M9"/>
    <mergeCell ref="N7:N9"/>
    <mergeCell ref="O7:P9"/>
    <mergeCell ref="K6:P6"/>
    <mergeCell ref="R6:U6"/>
  </mergeCells>
  <pageMargins left="0.41" right="0.25" top="0.65" bottom="0.75" header="0.3" footer="0.3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pageSetUpPr fitToPage="1"/>
  </sheetPr>
  <dimension ref="A1:AI30"/>
  <sheetViews>
    <sheetView workbookViewId="0">
      <pane xSplit="9525" topLeftCell="AC1" activePane="topRight"/>
      <selection pane="topRight" activeCell="AK13" sqref="AK13"/>
    </sheetView>
  </sheetViews>
  <sheetFormatPr baseColWidth="10" defaultRowHeight="15" x14ac:dyDescent="0.25"/>
  <cols>
    <col min="1" max="1" width="3" style="23" bestFit="1" customWidth="1"/>
    <col min="2" max="2" width="13" style="23" customWidth="1"/>
    <col min="3" max="3" width="10.7109375" style="23" customWidth="1"/>
    <col min="4" max="4" width="18.85546875" style="23" customWidth="1"/>
    <col min="5" max="5" width="6.85546875" style="23" bestFit="1" customWidth="1"/>
    <col min="6" max="6" width="5.42578125" style="30" bestFit="1" customWidth="1"/>
    <col min="7" max="7" width="4.85546875" style="48" bestFit="1" customWidth="1"/>
    <col min="8" max="8" width="0.85546875" style="1" customWidth="1"/>
    <col min="9" max="9" width="23.42578125" style="5" bestFit="1" customWidth="1"/>
    <col min="10" max="10" width="0.85546875" style="5" customWidth="1"/>
    <col min="11" max="12" width="7.85546875" style="1" customWidth="1"/>
    <col min="13" max="13" width="7.5703125" style="1" customWidth="1"/>
    <col min="14" max="14" width="6.140625" style="1" customWidth="1"/>
    <col min="15" max="15" width="6.28515625" style="1" customWidth="1"/>
    <col min="16" max="16" width="4" style="1" customWidth="1"/>
    <col min="17" max="17" width="0.85546875" style="5" customWidth="1"/>
    <col min="18" max="19" width="7.85546875" style="1" customWidth="1"/>
    <col min="20" max="20" width="7.5703125" style="1" customWidth="1"/>
    <col min="21" max="21" width="6.140625" style="1" customWidth="1"/>
    <col min="22" max="22" width="6.28515625" style="1" customWidth="1"/>
    <col min="23" max="23" width="4" style="1" customWidth="1"/>
    <col min="24" max="24" width="0.85546875" style="5" customWidth="1"/>
    <col min="25" max="25" width="9.140625" style="1" customWidth="1"/>
    <col min="26" max="26" width="6.140625" style="1" customWidth="1"/>
    <col min="27" max="27" width="4.5703125" style="1" bestFit="1" customWidth="1"/>
    <col min="28" max="28" width="4" style="1" customWidth="1"/>
    <col min="29" max="29" width="0.85546875" style="5" customWidth="1"/>
    <col min="30" max="31" width="7.85546875" style="1" customWidth="1"/>
    <col min="32" max="32" width="7.5703125" style="1" customWidth="1"/>
    <col min="33" max="33" width="6.140625" style="1" customWidth="1"/>
    <col min="34" max="34" width="6.28515625" style="1" customWidth="1"/>
    <col min="35" max="35" width="4" style="1" customWidth="1"/>
    <col min="36" max="16384" width="11.42578125" style="1"/>
  </cols>
  <sheetData>
    <row r="1" spans="1:35" ht="15.75" thickTop="1" x14ac:dyDescent="0.25">
      <c r="A1" s="105"/>
      <c r="B1" s="106"/>
      <c r="C1" s="106"/>
      <c r="D1" s="106"/>
      <c r="E1" s="106"/>
      <c r="F1" s="106"/>
      <c r="G1" s="106"/>
      <c r="H1" s="106"/>
      <c r="I1" s="107"/>
      <c r="K1" s="5"/>
      <c r="Y1" s="84" t="s">
        <v>125</v>
      </c>
      <c r="Z1" s="85"/>
      <c r="AA1" s="85"/>
      <c r="AB1" s="86"/>
      <c r="AD1" s="5"/>
    </row>
    <row r="2" spans="1:35" x14ac:dyDescent="0.25">
      <c r="A2" s="108"/>
      <c r="B2" s="109"/>
      <c r="C2" s="109"/>
      <c r="D2" s="109"/>
      <c r="E2" s="109"/>
      <c r="F2" s="109"/>
      <c r="G2" s="109"/>
      <c r="H2" s="109"/>
      <c r="I2" s="110"/>
      <c r="Y2" s="87"/>
      <c r="Z2" s="88"/>
      <c r="AA2" s="88"/>
      <c r="AB2" s="89"/>
    </row>
    <row r="3" spans="1:35" x14ac:dyDescent="0.25">
      <c r="A3" s="108"/>
      <c r="B3" s="109"/>
      <c r="C3" s="109"/>
      <c r="D3" s="109"/>
      <c r="E3" s="109"/>
      <c r="F3" s="109"/>
      <c r="G3" s="109"/>
      <c r="H3" s="109"/>
      <c r="I3" s="110"/>
    </row>
    <row r="4" spans="1:35" ht="15.75" thickBot="1" x14ac:dyDescent="0.3">
      <c r="A4" s="111"/>
      <c r="B4" s="112"/>
      <c r="C4" s="112"/>
      <c r="D4" s="112"/>
      <c r="E4" s="112"/>
      <c r="F4" s="112"/>
      <c r="G4" s="112"/>
      <c r="H4" s="112"/>
      <c r="I4" s="113"/>
      <c r="K4" s="124" t="s">
        <v>82</v>
      </c>
      <c r="L4" s="125"/>
      <c r="M4" s="125"/>
      <c r="N4" s="125"/>
      <c r="O4" s="125"/>
      <c r="P4" s="126"/>
      <c r="R4" s="124" t="s">
        <v>105</v>
      </c>
      <c r="S4" s="125"/>
      <c r="T4" s="125"/>
      <c r="U4" s="125"/>
      <c r="V4" s="125"/>
      <c r="W4" s="126"/>
      <c r="Y4" s="127" t="s">
        <v>123</v>
      </c>
      <c r="Z4" s="128"/>
      <c r="AA4" s="128"/>
      <c r="AB4" s="129"/>
      <c r="AD4" s="124" t="s">
        <v>145</v>
      </c>
      <c r="AE4" s="125"/>
      <c r="AF4" s="125"/>
      <c r="AG4" s="125"/>
      <c r="AH4" s="125"/>
      <c r="AI4" s="126"/>
    </row>
    <row r="5" spans="1:35" ht="16.5" thickTop="1" x14ac:dyDescent="0.25">
      <c r="B5" s="142" t="s">
        <v>100</v>
      </c>
      <c r="C5" s="126"/>
      <c r="H5" s="6"/>
      <c r="I5" s="16" t="s">
        <v>4</v>
      </c>
      <c r="J5" s="18"/>
      <c r="K5" s="96" t="s">
        <v>61</v>
      </c>
      <c r="L5" s="97"/>
      <c r="M5" s="97"/>
      <c r="N5" s="97"/>
      <c r="O5" s="97"/>
      <c r="P5" s="98"/>
      <c r="Q5" s="18"/>
      <c r="R5" s="96" t="s">
        <v>61</v>
      </c>
      <c r="S5" s="97"/>
      <c r="T5" s="97"/>
      <c r="U5" s="97"/>
      <c r="V5" s="97"/>
      <c r="W5" s="98"/>
      <c r="X5" s="18"/>
      <c r="Y5" s="96" t="s">
        <v>65</v>
      </c>
      <c r="Z5" s="97"/>
      <c r="AA5" s="97"/>
      <c r="AB5" s="98"/>
      <c r="AC5" s="18"/>
      <c r="AD5" s="96" t="s">
        <v>61</v>
      </c>
      <c r="AE5" s="97"/>
      <c r="AF5" s="97"/>
      <c r="AG5" s="97"/>
      <c r="AH5" s="97"/>
      <c r="AI5" s="98"/>
    </row>
    <row r="6" spans="1:35" x14ac:dyDescent="0.25">
      <c r="D6" s="58" t="s">
        <v>60</v>
      </c>
      <c r="H6" s="6"/>
      <c r="I6" s="17" t="s">
        <v>13</v>
      </c>
      <c r="J6" s="19"/>
      <c r="K6" s="116" t="s">
        <v>83</v>
      </c>
      <c r="L6" s="117"/>
      <c r="M6" s="117"/>
      <c r="N6" s="117"/>
      <c r="O6" s="117"/>
      <c r="P6" s="118"/>
      <c r="Q6" s="19"/>
      <c r="R6" s="116" t="s">
        <v>143</v>
      </c>
      <c r="S6" s="117"/>
      <c r="T6" s="117"/>
      <c r="U6" s="117"/>
      <c r="V6" s="117"/>
      <c r="W6" s="118"/>
      <c r="X6" s="19"/>
      <c r="Y6" s="116" t="s">
        <v>124</v>
      </c>
      <c r="Z6" s="117"/>
      <c r="AA6" s="117"/>
      <c r="AB6" s="118"/>
      <c r="AC6" s="19"/>
      <c r="AD6" s="116" t="s">
        <v>146</v>
      </c>
      <c r="AE6" s="117"/>
      <c r="AF6" s="117"/>
      <c r="AG6" s="117"/>
      <c r="AH6" s="117"/>
      <c r="AI6" s="118"/>
    </row>
    <row r="7" spans="1:35" ht="15" customHeight="1" x14ac:dyDescent="0.55000000000000004">
      <c r="D7" s="27" t="s">
        <v>25</v>
      </c>
      <c r="E7" s="28" t="s">
        <v>24</v>
      </c>
      <c r="G7" s="32"/>
      <c r="H7" s="7"/>
      <c r="I7" s="130" t="s">
        <v>9</v>
      </c>
      <c r="J7" s="14"/>
      <c r="K7" s="94" t="s">
        <v>3</v>
      </c>
      <c r="L7" s="94" t="s">
        <v>6</v>
      </c>
      <c r="M7" s="94" t="s">
        <v>59</v>
      </c>
      <c r="N7" s="94" t="s">
        <v>5</v>
      </c>
      <c r="O7" s="94" t="s">
        <v>64</v>
      </c>
      <c r="P7" s="94"/>
      <c r="Q7" s="14"/>
      <c r="R7" s="94" t="s">
        <v>3</v>
      </c>
      <c r="S7" s="94" t="s">
        <v>6</v>
      </c>
      <c r="T7" s="94" t="s">
        <v>38</v>
      </c>
      <c r="U7" s="94" t="s">
        <v>5</v>
      </c>
      <c r="V7" s="94" t="s">
        <v>64</v>
      </c>
      <c r="W7" s="94"/>
      <c r="X7" s="14"/>
      <c r="Y7" s="99" t="s">
        <v>39</v>
      </c>
      <c r="Z7" s="94" t="s">
        <v>5</v>
      </c>
      <c r="AA7" s="94" t="s">
        <v>64</v>
      </c>
      <c r="AB7" s="94"/>
      <c r="AC7" s="14"/>
      <c r="AD7" s="94" t="s">
        <v>3</v>
      </c>
      <c r="AE7" s="94" t="s">
        <v>6</v>
      </c>
      <c r="AF7" s="94" t="s">
        <v>38</v>
      </c>
      <c r="AG7" s="94" t="s">
        <v>5</v>
      </c>
      <c r="AH7" s="94" t="s">
        <v>64</v>
      </c>
      <c r="AI7" s="94"/>
    </row>
    <row r="8" spans="1:35" ht="15" customHeight="1" x14ac:dyDescent="0.25">
      <c r="B8" s="90" t="s">
        <v>15</v>
      </c>
      <c r="C8" s="90" t="s">
        <v>16</v>
      </c>
      <c r="D8" s="90" t="s">
        <v>18</v>
      </c>
      <c r="E8" s="90" t="s">
        <v>17</v>
      </c>
      <c r="F8" s="92" t="s">
        <v>19</v>
      </c>
      <c r="G8" s="114" t="s">
        <v>20</v>
      </c>
      <c r="H8" s="8"/>
      <c r="I8" s="141"/>
      <c r="J8" s="15"/>
      <c r="K8" s="102"/>
      <c r="L8" s="102"/>
      <c r="M8" s="102"/>
      <c r="N8" s="95"/>
      <c r="O8" s="95"/>
      <c r="P8" s="95"/>
      <c r="Q8" s="15"/>
      <c r="R8" s="102"/>
      <c r="S8" s="102"/>
      <c r="T8" s="102"/>
      <c r="U8" s="95"/>
      <c r="V8" s="95"/>
      <c r="W8" s="95"/>
      <c r="X8" s="15"/>
      <c r="Y8" s="100"/>
      <c r="Z8" s="95"/>
      <c r="AA8" s="95"/>
      <c r="AB8" s="95"/>
      <c r="AC8" s="15"/>
      <c r="AD8" s="102"/>
      <c r="AE8" s="102"/>
      <c r="AF8" s="102"/>
      <c r="AG8" s="95"/>
      <c r="AH8" s="95"/>
      <c r="AI8" s="95"/>
    </row>
    <row r="9" spans="1:35" ht="15" customHeight="1" x14ac:dyDescent="0.25">
      <c r="B9" s="91"/>
      <c r="C9" s="91"/>
      <c r="D9" s="91"/>
      <c r="E9" s="91"/>
      <c r="F9" s="93"/>
      <c r="G9" s="115"/>
      <c r="H9" s="8"/>
      <c r="I9" s="141"/>
      <c r="J9" s="15"/>
      <c r="K9" s="102"/>
      <c r="L9" s="102"/>
      <c r="M9" s="102"/>
      <c r="N9" s="95"/>
      <c r="O9" s="95"/>
      <c r="P9" s="95"/>
      <c r="Q9" s="15"/>
      <c r="R9" s="102"/>
      <c r="S9" s="102"/>
      <c r="T9" s="102"/>
      <c r="U9" s="95"/>
      <c r="V9" s="95"/>
      <c r="W9" s="95"/>
      <c r="X9" s="15"/>
      <c r="Y9" s="101"/>
      <c r="Z9" s="95"/>
      <c r="AA9" s="95"/>
      <c r="AB9" s="95"/>
      <c r="AC9" s="15"/>
      <c r="AD9" s="102"/>
      <c r="AE9" s="102"/>
      <c r="AF9" s="102"/>
      <c r="AG9" s="95"/>
      <c r="AH9" s="95"/>
      <c r="AI9" s="95"/>
    </row>
    <row r="10" spans="1:35" ht="15" customHeight="1" x14ac:dyDescent="0.25">
      <c r="A10" s="24">
        <v>1</v>
      </c>
      <c r="B10" s="29" t="s">
        <v>106</v>
      </c>
      <c r="C10" s="29" t="s">
        <v>121</v>
      </c>
      <c r="D10" s="38" t="s">
        <v>122</v>
      </c>
      <c r="E10" s="25">
        <v>2011</v>
      </c>
      <c r="F10" s="33">
        <v>35.9</v>
      </c>
      <c r="G10" s="83">
        <v>36.5</v>
      </c>
      <c r="H10" s="6"/>
      <c r="I10" s="22">
        <f t="shared" ref="I10:I21" si="0">SUM(O10+V10+AA10+AH10)</f>
        <v>199</v>
      </c>
      <c r="J10" s="13"/>
      <c r="K10" s="11"/>
      <c r="L10" s="11"/>
      <c r="M10" s="11"/>
      <c r="N10" s="9"/>
      <c r="O10" s="20"/>
      <c r="P10" s="10"/>
      <c r="Q10" s="13"/>
      <c r="R10" s="11">
        <v>108</v>
      </c>
      <c r="S10" s="11">
        <v>107</v>
      </c>
      <c r="T10" s="11">
        <f>SUM(R10+S10)</f>
        <v>215</v>
      </c>
      <c r="U10" s="9">
        <v>3</v>
      </c>
      <c r="V10" s="20">
        <v>81</v>
      </c>
      <c r="W10" s="10" t="s">
        <v>1</v>
      </c>
      <c r="X10" s="13"/>
      <c r="Y10" s="11">
        <v>50</v>
      </c>
      <c r="Z10" s="9">
        <v>7</v>
      </c>
      <c r="AA10" s="46">
        <v>17</v>
      </c>
      <c r="AB10" s="10" t="s">
        <v>1</v>
      </c>
      <c r="AC10" s="13"/>
      <c r="AD10" s="11">
        <v>97</v>
      </c>
      <c r="AE10" s="11">
        <v>95</v>
      </c>
      <c r="AF10" s="11">
        <f>SUM(AD10:AE10)</f>
        <v>192</v>
      </c>
      <c r="AG10" s="9">
        <v>2</v>
      </c>
      <c r="AH10" s="47">
        <v>101</v>
      </c>
      <c r="AI10" s="10" t="s">
        <v>1</v>
      </c>
    </row>
    <row r="11" spans="1:35" ht="15" customHeight="1" x14ac:dyDescent="0.25">
      <c r="A11" s="24">
        <v>2</v>
      </c>
      <c r="B11" s="29" t="s">
        <v>26</v>
      </c>
      <c r="C11" s="29" t="s">
        <v>27</v>
      </c>
      <c r="D11" s="36" t="s">
        <v>28</v>
      </c>
      <c r="E11" s="25">
        <v>2011</v>
      </c>
      <c r="F11" s="33">
        <v>17.399999999999999</v>
      </c>
      <c r="G11" s="34">
        <v>15.7</v>
      </c>
      <c r="H11" s="6"/>
      <c r="I11" s="22">
        <f t="shared" si="0"/>
        <v>185</v>
      </c>
      <c r="J11" s="13"/>
      <c r="K11" s="11">
        <v>87</v>
      </c>
      <c r="L11" s="11">
        <v>83</v>
      </c>
      <c r="M11" s="11">
        <f>SUM(K11+L11)</f>
        <v>170</v>
      </c>
      <c r="N11" s="9">
        <v>1</v>
      </c>
      <c r="O11" s="47">
        <v>135</v>
      </c>
      <c r="P11" s="12" t="s">
        <v>1</v>
      </c>
      <c r="Q11" s="13"/>
      <c r="R11" s="11"/>
      <c r="S11" s="11"/>
      <c r="T11" s="11"/>
      <c r="U11" s="9"/>
      <c r="V11" s="20"/>
      <c r="W11" s="12"/>
      <c r="X11" s="13"/>
      <c r="Y11" s="11">
        <v>39</v>
      </c>
      <c r="Z11" s="9">
        <v>1</v>
      </c>
      <c r="AA11" s="46">
        <v>50</v>
      </c>
      <c r="AB11" s="10" t="s">
        <v>1</v>
      </c>
      <c r="AC11" s="13"/>
      <c r="AD11" s="11"/>
      <c r="AE11" s="11"/>
      <c r="AF11" s="11"/>
      <c r="AG11" s="9"/>
      <c r="AH11" s="47"/>
      <c r="AI11" s="10"/>
    </row>
    <row r="12" spans="1:35" ht="15.75" x14ac:dyDescent="0.25">
      <c r="A12" s="24">
        <v>3</v>
      </c>
      <c r="B12" s="29" t="s">
        <v>118</v>
      </c>
      <c r="C12" s="29" t="s">
        <v>119</v>
      </c>
      <c r="D12" s="38" t="s">
        <v>120</v>
      </c>
      <c r="E12" s="25">
        <v>2011</v>
      </c>
      <c r="F12" s="33">
        <v>31.9</v>
      </c>
      <c r="G12" s="59">
        <v>32.6</v>
      </c>
      <c r="H12" s="6"/>
      <c r="I12" s="22">
        <f t="shared" si="0"/>
        <v>180</v>
      </c>
      <c r="J12" s="13"/>
      <c r="K12" s="11"/>
      <c r="L12" s="11"/>
      <c r="M12" s="11"/>
      <c r="N12" s="9"/>
      <c r="O12" s="47"/>
      <c r="P12" s="12"/>
      <c r="Q12" s="13"/>
      <c r="R12" s="11">
        <v>108</v>
      </c>
      <c r="S12" s="11">
        <v>104</v>
      </c>
      <c r="T12" s="11">
        <f>SUM(R12+S12)</f>
        <v>212</v>
      </c>
      <c r="U12" s="9">
        <v>2</v>
      </c>
      <c r="V12" s="20">
        <v>101</v>
      </c>
      <c r="W12" s="12" t="s">
        <v>1</v>
      </c>
      <c r="X12" s="13"/>
      <c r="Y12" s="11">
        <v>49</v>
      </c>
      <c r="Z12" s="9">
        <v>5</v>
      </c>
      <c r="AA12" s="46">
        <v>22</v>
      </c>
      <c r="AB12" s="10" t="s">
        <v>1</v>
      </c>
      <c r="AC12" s="13"/>
      <c r="AD12" s="11">
        <v>99</v>
      </c>
      <c r="AE12" s="11">
        <v>101</v>
      </c>
      <c r="AF12" s="11">
        <f>SUM(AD12:AE12)</f>
        <v>200</v>
      </c>
      <c r="AG12" s="9">
        <v>5</v>
      </c>
      <c r="AH12" s="47">
        <v>57</v>
      </c>
      <c r="AI12" s="10" t="s">
        <v>1</v>
      </c>
    </row>
    <row r="13" spans="1:35" ht="15.75" x14ac:dyDescent="0.25">
      <c r="A13" s="24">
        <v>4</v>
      </c>
      <c r="B13" s="29" t="s">
        <v>133</v>
      </c>
      <c r="C13" s="29" t="s">
        <v>134</v>
      </c>
      <c r="D13" s="41" t="s">
        <v>135</v>
      </c>
      <c r="E13" s="37">
        <v>2012</v>
      </c>
      <c r="F13" s="33">
        <v>26.6</v>
      </c>
      <c r="G13" s="59"/>
      <c r="H13" s="6"/>
      <c r="I13" s="22">
        <f t="shared" si="0"/>
        <v>170</v>
      </c>
      <c r="J13" s="13"/>
      <c r="K13" s="11"/>
      <c r="L13" s="11"/>
      <c r="M13" s="11"/>
      <c r="N13" s="9"/>
      <c r="O13" s="47"/>
      <c r="P13" s="12"/>
      <c r="Q13" s="13"/>
      <c r="R13" s="11"/>
      <c r="S13" s="11"/>
      <c r="T13" s="11"/>
      <c r="U13" s="9"/>
      <c r="V13" s="20"/>
      <c r="W13" s="12"/>
      <c r="X13" s="13"/>
      <c r="Y13" s="11">
        <v>45</v>
      </c>
      <c r="Z13" s="9">
        <v>2</v>
      </c>
      <c r="AA13" s="46">
        <v>35</v>
      </c>
      <c r="AB13" s="10" t="s">
        <v>1</v>
      </c>
      <c r="AC13" s="13"/>
      <c r="AD13" s="11">
        <v>83</v>
      </c>
      <c r="AE13" s="11">
        <v>88</v>
      </c>
      <c r="AF13" s="11">
        <f>SUM(AD13:AE13)</f>
        <v>171</v>
      </c>
      <c r="AG13" s="9">
        <v>1</v>
      </c>
      <c r="AH13" s="47">
        <v>135</v>
      </c>
      <c r="AI13" s="10" t="s">
        <v>1</v>
      </c>
    </row>
    <row r="14" spans="1:35" ht="15.75" customHeight="1" x14ac:dyDescent="0.25">
      <c r="A14" s="24">
        <v>4</v>
      </c>
      <c r="B14" s="29" t="s">
        <v>116</v>
      </c>
      <c r="C14" s="29" t="s">
        <v>117</v>
      </c>
      <c r="D14" s="38" t="s">
        <v>56</v>
      </c>
      <c r="E14" s="25">
        <v>2011</v>
      </c>
      <c r="F14" s="33">
        <v>22.8</v>
      </c>
      <c r="G14" s="59"/>
      <c r="H14" s="6"/>
      <c r="I14" s="22">
        <f t="shared" si="0"/>
        <v>135</v>
      </c>
      <c r="J14" s="13"/>
      <c r="K14" s="11"/>
      <c r="L14" s="11"/>
      <c r="M14" s="11"/>
      <c r="N14" s="9"/>
      <c r="O14" s="47"/>
      <c r="P14" s="12"/>
      <c r="Q14" s="13"/>
      <c r="R14" s="11">
        <v>102</v>
      </c>
      <c r="S14" s="11">
        <v>97</v>
      </c>
      <c r="T14" s="11">
        <f>SUM(R14+S14)</f>
        <v>199</v>
      </c>
      <c r="U14" s="9">
        <v>1</v>
      </c>
      <c r="V14" s="20">
        <v>135</v>
      </c>
      <c r="W14" s="12" t="s">
        <v>1</v>
      </c>
      <c r="X14" s="13"/>
      <c r="Y14" s="11"/>
      <c r="Z14" s="9"/>
      <c r="AA14" s="46"/>
      <c r="AB14" s="10"/>
      <c r="AC14" s="13"/>
      <c r="AD14" s="11"/>
      <c r="AE14" s="11"/>
      <c r="AF14" s="11"/>
      <c r="AG14" s="9"/>
      <c r="AH14" s="47"/>
      <c r="AI14" s="10"/>
    </row>
    <row r="15" spans="1:35" ht="15.75" customHeight="1" x14ac:dyDescent="0.25">
      <c r="A15" s="24">
        <v>6</v>
      </c>
      <c r="B15" s="29" t="s">
        <v>101</v>
      </c>
      <c r="C15" s="29" t="s">
        <v>40</v>
      </c>
      <c r="D15" s="36" t="s">
        <v>93</v>
      </c>
      <c r="E15" s="25">
        <v>2011</v>
      </c>
      <c r="F15" s="33">
        <v>37</v>
      </c>
      <c r="G15" s="34">
        <v>25.8</v>
      </c>
      <c r="H15" s="6"/>
      <c r="I15" s="22">
        <f t="shared" si="0"/>
        <v>129</v>
      </c>
      <c r="J15" s="13"/>
      <c r="K15" s="11">
        <v>96</v>
      </c>
      <c r="L15" s="11">
        <v>102</v>
      </c>
      <c r="M15" s="11">
        <f>SUM(K15+L15)</f>
        <v>198</v>
      </c>
      <c r="N15" s="9">
        <v>2</v>
      </c>
      <c r="O15" s="20">
        <v>101</v>
      </c>
      <c r="P15" s="12" t="s">
        <v>1</v>
      </c>
      <c r="Q15" s="13"/>
      <c r="R15" s="11"/>
      <c r="S15" s="11"/>
      <c r="T15" s="11"/>
      <c r="U15" s="9"/>
      <c r="V15" s="20"/>
      <c r="W15" s="12"/>
      <c r="X15" s="13"/>
      <c r="Y15" s="11">
        <v>48</v>
      </c>
      <c r="Z15" s="9">
        <v>4</v>
      </c>
      <c r="AA15" s="46">
        <v>28</v>
      </c>
      <c r="AB15" s="10" t="s">
        <v>1</v>
      </c>
      <c r="AC15" s="13"/>
      <c r="AD15" s="11"/>
      <c r="AE15" s="11"/>
      <c r="AF15" s="11"/>
      <c r="AG15" s="9"/>
      <c r="AH15" s="47"/>
      <c r="AI15" s="10"/>
    </row>
    <row r="16" spans="1:35" ht="17.850000000000001" customHeight="1" x14ac:dyDescent="0.25">
      <c r="A16" s="24">
        <v>7</v>
      </c>
      <c r="B16" s="29" t="s">
        <v>43</v>
      </c>
      <c r="C16" s="29" t="s">
        <v>42</v>
      </c>
      <c r="D16" s="36" t="s">
        <v>44</v>
      </c>
      <c r="E16" s="37">
        <v>2013</v>
      </c>
      <c r="F16" s="33">
        <v>44</v>
      </c>
      <c r="G16" s="34">
        <v>44</v>
      </c>
      <c r="H16" s="6"/>
      <c r="I16" s="22">
        <f t="shared" si="0"/>
        <v>113.5</v>
      </c>
      <c r="J16" s="13"/>
      <c r="K16" s="11">
        <v>130</v>
      </c>
      <c r="L16" s="11">
        <v>117</v>
      </c>
      <c r="M16" s="11">
        <f>SUM(K16+L16)</f>
        <v>247</v>
      </c>
      <c r="N16" s="9">
        <v>5</v>
      </c>
      <c r="O16" s="20">
        <v>57</v>
      </c>
      <c r="P16" s="12" t="s">
        <v>1</v>
      </c>
      <c r="Q16" s="13"/>
      <c r="R16" s="11"/>
      <c r="S16" s="11"/>
      <c r="T16" s="11"/>
      <c r="U16" s="9"/>
      <c r="V16" s="20"/>
      <c r="W16" s="10"/>
      <c r="X16" s="13"/>
      <c r="Y16" s="11">
        <v>61</v>
      </c>
      <c r="Z16" s="9">
        <v>10</v>
      </c>
      <c r="AA16" s="46">
        <v>9.5</v>
      </c>
      <c r="AB16" s="10" t="s">
        <v>1</v>
      </c>
      <c r="AC16" s="13"/>
      <c r="AD16" s="11">
        <v>115</v>
      </c>
      <c r="AE16" s="11">
        <v>114</v>
      </c>
      <c r="AF16" s="11">
        <f>SUM(AD16:AE16)</f>
        <v>229</v>
      </c>
      <c r="AG16" s="9">
        <v>6</v>
      </c>
      <c r="AH16" s="47">
        <v>47</v>
      </c>
      <c r="AI16" s="10" t="s">
        <v>1</v>
      </c>
    </row>
    <row r="17" spans="1:35" ht="15.75" x14ac:dyDescent="0.25">
      <c r="A17" s="24">
        <v>8</v>
      </c>
      <c r="B17" s="52" t="s">
        <v>138</v>
      </c>
      <c r="C17" s="52" t="s">
        <v>139</v>
      </c>
      <c r="D17" s="36" t="s">
        <v>140</v>
      </c>
      <c r="E17" s="42">
        <v>2012</v>
      </c>
      <c r="F17" s="59">
        <v>30.8</v>
      </c>
      <c r="G17" s="59"/>
      <c r="H17" s="6"/>
      <c r="I17" s="22">
        <f t="shared" si="0"/>
        <v>98</v>
      </c>
      <c r="J17" s="13"/>
      <c r="K17" s="3"/>
      <c r="L17" s="3"/>
      <c r="M17" s="11"/>
      <c r="N17" s="9"/>
      <c r="O17" s="20"/>
      <c r="P17" s="12"/>
      <c r="Q17" s="13"/>
      <c r="R17" s="3"/>
      <c r="S17" s="3"/>
      <c r="T17" s="11"/>
      <c r="U17" s="9"/>
      <c r="V17" s="47"/>
      <c r="W17" s="12"/>
      <c r="X17" s="13"/>
      <c r="Y17" s="75">
        <v>50</v>
      </c>
      <c r="Z17" s="9">
        <v>6</v>
      </c>
      <c r="AA17" s="46">
        <v>17</v>
      </c>
      <c r="AB17" s="10" t="s">
        <v>1</v>
      </c>
      <c r="AC17" s="13"/>
      <c r="AD17" s="11">
        <v>96</v>
      </c>
      <c r="AE17" s="11">
        <v>98</v>
      </c>
      <c r="AF17" s="11">
        <f>SUM(AD17:AE17)</f>
        <v>194</v>
      </c>
      <c r="AG17" s="9">
        <v>3</v>
      </c>
      <c r="AH17" s="47">
        <v>81</v>
      </c>
      <c r="AI17" s="10" t="s">
        <v>1</v>
      </c>
    </row>
    <row r="18" spans="1:35" ht="15.75" customHeight="1" x14ac:dyDescent="0.25">
      <c r="A18" s="24">
        <v>9</v>
      </c>
      <c r="B18" s="29" t="s">
        <v>136</v>
      </c>
      <c r="C18" s="29" t="s">
        <v>137</v>
      </c>
      <c r="D18" s="38" t="s">
        <v>62</v>
      </c>
      <c r="E18" s="25">
        <v>2011</v>
      </c>
      <c r="F18" s="33">
        <v>30.9</v>
      </c>
      <c r="G18" s="59"/>
      <c r="H18" s="6"/>
      <c r="I18" s="22">
        <f t="shared" si="0"/>
        <v>96</v>
      </c>
      <c r="J18" s="13"/>
      <c r="K18" s="11"/>
      <c r="L18" s="11"/>
      <c r="M18" s="11"/>
      <c r="N18" s="9"/>
      <c r="O18" s="20"/>
      <c r="P18" s="12"/>
      <c r="Q18" s="13"/>
      <c r="R18" s="11"/>
      <c r="S18" s="11"/>
      <c r="T18" s="11"/>
      <c r="U18" s="9"/>
      <c r="V18" s="47"/>
      <c r="W18" s="12"/>
      <c r="X18" s="13"/>
      <c r="Y18" s="11">
        <v>48</v>
      </c>
      <c r="Z18" s="9">
        <v>3</v>
      </c>
      <c r="AA18" s="46">
        <v>28</v>
      </c>
      <c r="AB18" s="10" t="s">
        <v>1</v>
      </c>
      <c r="AC18" s="13"/>
      <c r="AD18" s="11">
        <v>105</v>
      </c>
      <c r="AE18" s="11">
        <v>94</v>
      </c>
      <c r="AF18" s="11">
        <f>SUM(AD18:AE18)</f>
        <v>199</v>
      </c>
      <c r="AG18" s="9">
        <v>4</v>
      </c>
      <c r="AH18" s="47">
        <v>68</v>
      </c>
      <c r="AI18" s="10" t="s">
        <v>1</v>
      </c>
    </row>
    <row r="19" spans="1:35" ht="15.75" x14ac:dyDescent="0.25">
      <c r="A19" s="24">
        <v>10</v>
      </c>
      <c r="B19" s="29" t="s">
        <v>92</v>
      </c>
      <c r="C19" s="29" t="s">
        <v>102</v>
      </c>
      <c r="D19" s="36" t="s">
        <v>93</v>
      </c>
      <c r="E19" s="37">
        <v>2012</v>
      </c>
      <c r="F19" s="33">
        <v>48</v>
      </c>
      <c r="G19" s="34">
        <v>38</v>
      </c>
      <c r="H19" s="6"/>
      <c r="I19" s="22">
        <f t="shared" si="0"/>
        <v>89</v>
      </c>
      <c r="J19" s="13"/>
      <c r="K19" s="11">
        <v>119</v>
      </c>
      <c r="L19" s="11">
        <v>106</v>
      </c>
      <c r="M19" s="11">
        <f>SUM(K19+L19)</f>
        <v>225</v>
      </c>
      <c r="N19" s="9">
        <v>3</v>
      </c>
      <c r="O19" s="20">
        <v>81</v>
      </c>
      <c r="P19" s="12" t="s">
        <v>1</v>
      </c>
      <c r="Q19" s="13"/>
      <c r="R19" s="11"/>
      <c r="S19" s="11"/>
      <c r="T19" s="11"/>
      <c r="U19" s="9"/>
      <c r="V19" s="20"/>
      <c r="W19" s="12"/>
      <c r="X19" s="13"/>
      <c r="Y19" s="11">
        <v>66</v>
      </c>
      <c r="Z19" s="9">
        <v>11</v>
      </c>
      <c r="AA19" s="46">
        <v>8</v>
      </c>
      <c r="AB19" s="10" t="s">
        <v>1</v>
      </c>
      <c r="AC19" s="13"/>
      <c r="AD19" s="11"/>
      <c r="AE19" s="11"/>
      <c r="AF19" s="11"/>
      <c r="AG19" s="9"/>
      <c r="AH19" s="47"/>
      <c r="AI19" s="10"/>
    </row>
    <row r="20" spans="1:35" ht="15.75" x14ac:dyDescent="0.25">
      <c r="A20" s="24">
        <v>11</v>
      </c>
      <c r="B20" s="29" t="s">
        <v>103</v>
      </c>
      <c r="C20" s="29" t="s">
        <v>104</v>
      </c>
      <c r="D20" s="36" t="s">
        <v>44</v>
      </c>
      <c r="E20" s="25">
        <v>2011</v>
      </c>
      <c r="F20" s="33">
        <v>49</v>
      </c>
      <c r="G20" s="34">
        <v>46</v>
      </c>
      <c r="H20" s="6"/>
      <c r="I20" s="22">
        <f t="shared" si="0"/>
        <v>77.5</v>
      </c>
      <c r="J20" s="13"/>
      <c r="K20" s="11">
        <v>126</v>
      </c>
      <c r="L20" s="11">
        <v>120</v>
      </c>
      <c r="M20" s="11">
        <f>SUM(K20+L20)</f>
        <v>246</v>
      </c>
      <c r="N20" s="9">
        <v>4</v>
      </c>
      <c r="O20" s="20">
        <v>68</v>
      </c>
      <c r="P20" s="12" t="s">
        <v>1</v>
      </c>
      <c r="Q20" s="13"/>
      <c r="R20" s="11"/>
      <c r="S20" s="11"/>
      <c r="T20" s="11"/>
      <c r="U20" s="9"/>
      <c r="V20" s="20"/>
      <c r="W20" s="12"/>
      <c r="X20" s="13"/>
      <c r="Y20" s="11">
        <v>61</v>
      </c>
      <c r="Z20" s="9">
        <v>9</v>
      </c>
      <c r="AA20" s="46">
        <v>9.5</v>
      </c>
      <c r="AB20" s="10" t="s">
        <v>1</v>
      </c>
      <c r="AC20" s="13"/>
      <c r="AD20" s="11"/>
      <c r="AE20" s="11"/>
      <c r="AF20" s="11"/>
      <c r="AG20" s="9"/>
      <c r="AH20" s="47"/>
      <c r="AI20" s="10"/>
    </row>
    <row r="21" spans="1:35" ht="15.75" x14ac:dyDescent="0.25">
      <c r="A21" s="24">
        <v>12</v>
      </c>
      <c r="B21" s="29" t="s">
        <v>141</v>
      </c>
      <c r="C21" s="29" t="s">
        <v>142</v>
      </c>
      <c r="D21" s="36" t="s">
        <v>44</v>
      </c>
      <c r="E21" s="37">
        <v>2015</v>
      </c>
      <c r="F21" s="33">
        <v>38</v>
      </c>
      <c r="G21" s="78"/>
      <c r="H21" s="6"/>
      <c r="I21" s="22">
        <f t="shared" si="0"/>
        <v>13</v>
      </c>
      <c r="J21" s="13"/>
      <c r="K21" s="3"/>
      <c r="L21" s="3"/>
      <c r="M21" s="11"/>
      <c r="N21" s="9"/>
      <c r="O21" s="20"/>
      <c r="P21" s="12"/>
      <c r="Q21" s="13"/>
      <c r="R21" s="3"/>
      <c r="S21" s="3"/>
      <c r="T21" s="11"/>
      <c r="U21" s="9"/>
      <c r="V21" s="20"/>
      <c r="W21" s="12"/>
      <c r="X21" s="13"/>
      <c r="Y21" s="75">
        <v>55</v>
      </c>
      <c r="Z21" s="9">
        <v>8</v>
      </c>
      <c r="AA21" s="46">
        <v>13</v>
      </c>
      <c r="AB21" s="12" t="s">
        <v>1</v>
      </c>
      <c r="AC21" s="13"/>
      <c r="AD21" s="11"/>
      <c r="AE21" s="11"/>
      <c r="AF21" s="11"/>
      <c r="AG21" s="9"/>
      <c r="AH21" s="47"/>
      <c r="AI21" s="10"/>
    </row>
    <row r="22" spans="1:35" ht="15.75" x14ac:dyDescent="0.25">
      <c r="A22" s="24">
        <v>13</v>
      </c>
      <c r="B22" s="52"/>
      <c r="C22" s="52"/>
      <c r="D22" s="29"/>
      <c r="E22" s="53"/>
      <c r="F22" s="59"/>
      <c r="G22" s="59"/>
      <c r="H22" s="6"/>
      <c r="I22" s="22">
        <f t="shared" ref="I22:I30" si="1">SUM(O22+V22+AA22)</f>
        <v>0</v>
      </c>
      <c r="J22" s="13"/>
      <c r="K22" s="3"/>
      <c r="L22" s="3"/>
      <c r="M22" s="11"/>
      <c r="N22" s="9"/>
      <c r="O22" s="20"/>
      <c r="P22" s="12"/>
      <c r="Q22" s="13"/>
      <c r="R22" s="3"/>
      <c r="S22" s="3"/>
      <c r="T22" s="11"/>
      <c r="U22" s="9"/>
      <c r="V22" s="20"/>
      <c r="W22" s="12"/>
      <c r="X22" s="13"/>
      <c r="Y22" s="3"/>
      <c r="Z22" s="9"/>
      <c r="AA22" s="46"/>
      <c r="AB22" s="12"/>
      <c r="AC22" s="13"/>
      <c r="AD22" s="3"/>
      <c r="AE22" s="3"/>
      <c r="AF22" s="11"/>
      <c r="AG22" s="9"/>
      <c r="AH22" s="47"/>
      <c r="AI22" s="10"/>
    </row>
    <row r="23" spans="1:35" ht="15.75" x14ac:dyDescent="0.25">
      <c r="A23" s="24">
        <v>14</v>
      </c>
      <c r="B23" s="29"/>
      <c r="C23" s="29"/>
      <c r="D23" s="29"/>
      <c r="E23" s="25"/>
      <c r="F23" s="33"/>
      <c r="G23" s="78"/>
      <c r="H23" s="6"/>
      <c r="I23" s="22">
        <f t="shared" si="1"/>
        <v>0</v>
      </c>
      <c r="J23" s="13"/>
      <c r="K23" s="3"/>
      <c r="L23" s="3"/>
      <c r="M23" s="11"/>
      <c r="N23" s="9"/>
      <c r="O23" s="20"/>
      <c r="P23" s="12"/>
      <c r="Q23" s="13"/>
      <c r="R23" s="3"/>
      <c r="S23" s="3"/>
      <c r="T23" s="11"/>
      <c r="U23" s="9"/>
      <c r="V23" s="20"/>
      <c r="W23" s="12"/>
      <c r="X23" s="13"/>
      <c r="Y23" s="3"/>
      <c r="Z23" s="9"/>
      <c r="AA23" s="46"/>
      <c r="AB23" s="12"/>
      <c r="AC23" s="13"/>
      <c r="AD23" s="11"/>
      <c r="AE23" s="11"/>
      <c r="AF23" s="11"/>
      <c r="AG23" s="9"/>
      <c r="AH23" s="47"/>
      <c r="AI23" s="10"/>
    </row>
    <row r="24" spans="1:35" ht="15.75" x14ac:dyDescent="0.25">
      <c r="A24" s="24">
        <v>15</v>
      </c>
      <c r="B24" s="52"/>
      <c r="C24" s="52"/>
      <c r="D24" s="29"/>
      <c r="E24" s="53"/>
      <c r="F24" s="59"/>
      <c r="G24" s="59"/>
      <c r="H24" s="6"/>
      <c r="I24" s="22">
        <f t="shared" si="1"/>
        <v>0</v>
      </c>
      <c r="J24" s="13"/>
      <c r="K24" s="3"/>
      <c r="L24" s="3"/>
      <c r="M24" s="11"/>
      <c r="N24" s="9"/>
      <c r="O24" s="20"/>
      <c r="P24" s="12"/>
      <c r="Q24" s="13"/>
      <c r="R24" s="3"/>
      <c r="S24" s="3"/>
      <c r="T24" s="11"/>
      <c r="U24" s="9"/>
      <c r="V24" s="20"/>
      <c r="W24" s="12"/>
      <c r="X24" s="13"/>
      <c r="Y24" s="3"/>
      <c r="Z24" s="9"/>
      <c r="AA24" s="46"/>
      <c r="AB24" s="12"/>
      <c r="AC24" s="13"/>
      <c r="AD24" s="11"/>
      <c r="AE24" s="11"/>
      <c r="AF24" s="11"/>
      <c r="AG24" s="9"/>
      <c r="AH24" s="47"/>
      <c r="AI24" s="10"/>
    </row>
    <row r="25" spans="1:35" ht="15.75" x14ac:dyDescent="0.25">
      <c r="A25" s="24">
        <v>16</v>
      </c>
      <c r="B25" s="53"/>
      <c r="C25" s="77"/>
      <c r="D25" s="29"/>
      <c r="E25" s="53"/>
      <c r="F25" s="59"/>
      <c r="G25" s="78"/>
      <c r="H25" s="6"/>
      <c r="I25" s="22">
        <f t="shared" si="1"/>
        <v>0</v>
      </c>
      <c r="J25" s="13"/>
      <c r="K25" s="3"/>
      <c r="L25" s="3"/>
      <c r="M25" s="11"/>
      <c r="N25" s="9"/>
      <c r="O25" s="20"/>
      <c r="P25" s="12"/>
      <c r="Q25" s="13"/>
      <c r="R25" s="3"/>
      <c r="S25" s="3"/>
      <c r="T25" s="11"/>
      <c r="U25" s="9"/>
      <c r="V25" s="20"/>
      <c r="W25" s="12"/>
      <c r="X25" s="13"/>
      <c r="Y25" s="3"/>
      <c r="Z25" s="9"/>
      <c r="AA25" s="46"/>
      <c r="AB25" s="12"/>
      <c r="AC25" s="13"/>
      <c r="AD25" s="11"/>
      <c r="AE25" s="11"/>
      <c r="AF25" s="11"/>
      <c r="AG25" s="9"/>
      <c r="AH25" s="47"/>
      <c r="AI25" s="10"/>
    </row>
    <row r="26" spans="1:35" ht="15.75" x14ac:dyDescent="0.25">
      <c r="A26" s="24">
        <v>16</v>
      </c>
      <c r="B26" s="29"/>
      <c r="C26" s="29"/>
      <c r="D26" s="29"/>
      <c r="E26" s="25"/>
      <c r="F26" s="33"/>
      <c r="G26" s="59"/>
      <c r="H26" s="6"/>
      <c r="I26" s="22">
        <f t="shared" si="1"/>
        <v>0</v>
      </c>
      <c r="J26" s="13"/>
      <c r="K26" s="11"/>
      <c r="L26" s="11"/>
      <c r="M26" s="11"/>
      <c r="N26" s="9"/>
      <c r="O26" s="20"/>
      <c r="P26" s="12"/>
      <c r="Q26" s="13"/>
      <c r="R26" s="11"/>
      <c r="S26" s="11"/>
      <c r="T26" s="11"/>
      <c r="U26" s="9"/>
      <c r="V26" s="20"/>
      <c r="W26" s="12"/>
      <c r="X26" s="13"/>
      <c r="Y26" s="11">
        <v>107</v>
      </c>
      <c r="Z26" s="9">
        <v>7</v>
      </c>
      <c r="AA26" s="46"/>
      <c r="AB26" s="12"/>
      <c r="AC26" s="13"/>
      <c r="AD26" s="11"/>
      <c r="AE26" s="11"/>
      <c r="AF26" s="11"/>
      <c r="AG26" s="9"/>
      <c r="AH26" s="47"/>
      <c r="AI26" s="10"/>
    </row>
    <row r="27" spans="1:35" ht="15.75" x14ac:dyDescent="0.25">
      <c r="A27" s="24">
        <v>18</v>
      </c>
      <c r="B27" s="29"/>
      <c r="C27" s="29"/>
      <c r="D27" s="29"/>
      <c r="E27" s="25"/>
      <c r="F27" s="33"/>
      <c r="G27" s="59"/>
      <c r="H27" s="6"/>
      <c r="I27" s="22">
        <f t="shared" si="1"/>
        <v>0</v>
      </c>
      <c r="J27" s="13"/>
      <c r="K27" s="3"/>
      <c r="L27" s="3"/>
      <c r="M27" s="11"/>
      <c r="N27" s="9"/>
      <c r="O27" s="20"/>
      <c r="P27" s="12"/>
      <c r="Q27" s="13"/>
      <c r="R27" s="3"/>
      <c r="S27" s="3"/>
      <c r="T27" s="11"/>
      <c r="U27" s="9"/>
      <c r="V27" s="20"/>
      <c r="W27" s="12"/>
      <c r="X27" s="13"/>
      <c r="Y27" s="11"/>
      <c r="Z27" s="9"/>
      <c r="AA27" s="46"/>
      <c r="AB27" s="12"/>
      <c r="AC27" s="13"/>
      <c r="AD27" s="11"/>
      <c r="AE27" s="11"/>
      <c r="AF27" s="11"/>
      <c r="AG27" s="9"/>
      <c r="AH27" s="47"/>
      <c r="AI27" s="10"/>
    </row>
    <row r="28" spans="1:35" ht="15.75" x14ac:dyDescent="0.25">
      <c r="A28" s="24">
        <v>19</v>
      </c>
      <c r="B28" s="52"/>
      <c r="C28" s="52"/>
      <c r="D28" s="29"/>
      <c r="E28" s="79"/>
      <c r="F28" s="59"/>
      <c r="G28" s="59"/>
      <c r="H28" s="6"/>
      <c r="I28" s="22">
        <f t="shared" si="1"/>
        <v>0</v>
      </c>
      <c r="J28" s="13"/>
      <c r="K28" s="3"/>
      <c r="L28" s="3"/>
      <c r="M28" s="11"/>
      <c r="N28" s="9"/>
      <c r="O28" s="20"/>
      <c r="P28" s="12"/>
      <c r="Q28" s="13"/>
      <c r="R28" s="3"/>
      <c r="S28" s="3"/>
      <c r="T28" s="11"/>
      <c r="U28" s="9"/>
      <c r="V28" s="20"/>
      <c r="W28" s="12"/>
      <c r="X28" s="13"/>
      <c r="Y28" s="3"/>
      <c r="Z28" s="9"/>
      <c r="AA28" s="46"/>
      <c r="AB28" s="12"/>
      <c r="AC28" s="13"/>
      <c r="AD28" s="11"/>
      <c r="AE28" s="11"/>
      <c r="AF28" s="11"/>
      <c r="AG28" s="9"/>
      <c r="AH28" s="47"/>
      <c r="AI28" s="10"/>
    </row>
    <row r="29" spans="1:35" ht="15.75" x14ac:dyDescent="0.25">
      <c r="A29" s="24">
        <v>20</v>
      </c>
      <c r="B29" s="53"/>
      <c r="C29" s="53"/>
      <c r="D29" s="25"/>
      <c r="E29" s="53"/>
      <c r="F29" s="59"/>
      <c r="G29" s="78"/>
      <c r="H29" s="6"/>
      <c r="I29" s="22">
        <f t="shared" si="1"/>
        <v>0</v>
      </c>
      <c r="J29" s="13"/>
      <c r="K29" s="3"/>
      <c r="L29" s="3"/>
      <c r="M29" s="11"/>
      <c r="N29" s="9"/>
      <c r="O29" s="20"/>
      <c r="P29" s="12"/>
      <c r="Q29" s="13"/>
      <c r="R29" s="3"/>
      <c r="S29" s="3"/>
      <c r="T29" s="11"/>
      <c r="U29" s="9"/>
      <c r="V29" s="20"/>
      <c r="W29" s="12"/>
      <c r="X29" s="13"/>
      <c r="Y29" s="3"/>
      <c r="Z29" s="9"/>
      <c r="AA29" s="46"/>
      <c r="AB29" s="12"/>
      <c r="AC29" s="13"/>
      <c r="AD29" s="11"/>
      <c r="AE29" s="11"/>
      <c r="AF29" s="11"/>
      <c r="AG29" s="9"/>
      <c r="AH29" s="47"/>
      <c r="AI29" s="10"/>
    </row>
    <row r="30" spans="1:35" ht="15.75" x14ac:dyDescent="0.25">
      <c r="A30" s="24">
        <v>21</v>
      </c>
      <c r="B30" s="52"/>
      <c r="C30" s="52"/>
      <c r="D30" s="29"/>
      <c r="E30" s="53"/>
      <c r="F30" s="59"/>
      <c r="G30" s="59"/>
      <c r="H30" s="6"/>
      <c r="I30" s="22">
        <f t="shared" si="1"/>
        <v>0</v>
      </c>
      <c r="J30" s="13"/>
      <c r="K30" s="3"/>
      <c r="L30" s="3"/>
      <c r="M30" s="11"/>
      <c r="N30" s="9"/>
      <c r="O30" s="20"/>
      <c r="P30" s="12"/>
      <c r="Q30" s="13"/>
      <c r="R30" s="3"/>
      <c r="S30" s="3"/>
      <c r="T30" s="11"/>
      <c r="U30" s="9"/>
      <c r="V30" s="20"/>
      <c r="W30" s="12"/>
      <c r="X30" s="13"/>
      <c r="Y30" s="3"/>
      <c r="Z30" s="9"/>
      <c r="AA30" s="46"/>
      <c r="AB30" s="12"/>
      <c r="AC30" s="13"/>
      <c r="AD30" s="11"/>
      <c r="AE30" s="11"/>
      <c r="AF30" s="11"/>
      <c r="AG30" s="9"/>
      <c r="AH30" s="47"/>
      <c r="AI30" s="10"/>
    </row>
  </sheetData>
  <sortState xmlns:xlrd2="http://schemas.microsoft.com/office/spreadsheetml/2017/richdata2" ref="B10:AI21">
    <sortCondition descending="1" ref="I10:I21"/>
  </sortState>
  <mergeCells count="40">
    <mergeCell ref="A1:I4"/>
    <mergeCell ref="U7:U9"/>
    <mergeCell ref="V7:W9"/>
    <mergeCell ref="B8:B9"/>
    <mergeCell ref="C8:C9"/>
    <mergeCell ref="D8:D9"/>
    <mergeCell ref="E8:E9"/>
    <mergeCell ref="F8:F9"/>
    <mergeCell ref="R7:R9"/>
    <mergeCell ref="S7:S9"/>
    <mergeCell ref="T7:T9"/>
    <mergeCell ref="G8:G9"/>
    <mergeCell ref="K5:P5"/>
    <mergeCell ref="R5:W5"/>
    <mergeCell ref="O7:P9"/>
    <mergeCell ref="Y7:Y9"/>
    <mergeCell ref="Z7:Z9"/>
    <mergeCell ref="AA7:AB9"/>
    <mergeCell ref="B5:C5"/>
    <mergeCell ref="Y5:AB5"/>
    <mergeCell ref="I7:I9"/>
    <mergeCell ref="K7:K9"/>
    <mergeCell ref="L7:L9"/>
    <mergeCell ref="M7:M9"/>
    <mergeCell ref="N7:N9"/>
    <mergeCell ref="Y1:AB2"/>
    <mergeCell ref="K4:P4"/>
    <mergeCell ref="Y4:AB4"/>
    <mergeCell ref="R4:W4"/>
    <mergeCell ref="K6:P6"/>
    <mergeCell ref="Y6:AB6"/>
    <mergeCell ref="R6:W6"/>
    <mergeCell ref="AD4:AI4"/>
    <mergeCell ref="AD5:AI5"/>
    <mergeCell ref="AD6:AI6"/>
    <mergeCell ref="AD7:AD9"/>
    <mergeCell ref="AE7:AE9"/>
    <mergeCell ref="AF7:AF9"/>
    <mergeCell ref="AG7:AG9"/>
    <mergeCell ref="AH7:AI9"/>
  </mergeCells>
  <pageMargins left="0.41" right="0.25" top="0.65" bottom="0.75" header="0.3" footer="0.3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pageSetUpPr fitToPage="1"/>
  </sheetPr>
  <dimension ref="A1:R22"/>
  <sheetViews>
    <sheetView workbookViewId="0">
      <selection activeCell="Q19" sqref="Q19"/>
    </sheetView>
  </sheetViews>
  <sheetFormatPr baseColWidth="10" defaultRowHeight="15" x14ac:dyDescent="0.25"/>
  <cols>
    <col min="1" max="1" width="3" style="23" bestFit="1" customWidth="1"/>
    <col min="2" max="2" width="12.42578125" style="23" customWidth="1"/>
    <col min="3" max="3" width="10.7109375" style="23" customWidth="1"/>
    <col min="4" max="4" width="17" style="23" customWidth="1"/>
    <col min="5" max="5" width="6.85546875" style="23" bestFit="1" customWidth="1"/>
    <col min="6" max="6" width="5.42578125" style="30" bestFit="1" customWidth="1"/>
    <col min="7" max="7" width="4.85546875" style="48" bestFit="1" customWidth="1"/>
    <col min="8" max="8" width="0.85546875" style="1" customWidth="1"/>
    <col min="9" max="9" width="23.42578125" style="5" bestFit="1" customWidth="1"/>
    <col min="10" max="10" width="0.85546875" style="5" customWidth="1"/>
    <col min="11" max="11" width="7.85546875" style="1" customWidth="1"/>
    <col min="12" max="12" width="6.140625" style="1" customWidth="1"/>
    <col min="13" max="13" width="6.28515625" style="1" customWidth="1"/>
    <col min="14" max="14" width="6" style="1" customWidth="1"/>
    <col min="15" max="16384" width="11.42578125" style="1"/>
  </cols>
  <sheetData>
    <row r="1" spans="1:18" ht="15.75" customHeight="1" thickTop="1" x14ac:dyDescent="0.25">
      <c r="A1" s="105"/>
      <c r="B1" s="106"/>
      <c r="C1" s="106"/>
      <c r="D1" s="106"/>
      <c r="E1" s="106"/>
      <c r="F1" s="106"/>
      <c r="G1" s="106"/>
      <c r="H1" s="106"/>
      <c r="I1" s="107"/>
      <c r="K1" s="143"/>
      <c r="L1" s="143"/>
      <c r="M1" s="143"/>
      <c r="N1" s="143"/>
    </row>
    <row r="2" spans="1:18" x14ac:dyDescent="0.25">
      <c r="A2" s="108"/>
      <c r="B2" s="109"/>
      <c r="C2" s="109"/>
      <c r="D2" s="109"/>
      <c r="E2" s="109"/>
      <c r="F2" s="109"/>
      <c r="G2" s="109"/>
      <c r="H2" s="109"/>
      <c r="I2" s="110"/>
      <c r="K2" s="143"/>
      <c r="L2" s="143"/>
      <c r="M2" s="143"/>
      <c r="N2" s="143"/>
    </row>
    <row r="3" spans="1:18" x14ac:dyDescent="0.25">
      <c r="A3" s="108"/>
      <c r="B3" s="109"/>
      <c r="C3" s="109"/>
      <c r="D3" s="109"/>
      <c r="E3" s="109"/>
      <c r="F3" s="109"/>
      <c r="G3" s="109"/>
      <c r="H3" s="109"/>
      <c r="I3" s="110"/>
    </row>
    <row r="4" spans="1:18" ht="15.75" thickBot="1" x14ac:dyDescent="0.3">
      <c r="A4" s="111"/>
      <c r="B4" s="112"/>
      <c r="C4" s="112"/>
      <c r="D4" s="112"/>
      <c r="E4" s="112"/>
      <c r="F4" s="112"/>
      <c r="G4" s="112"/>
      <c r="H4" s="112"/>
      <c r="I4" s="113"/>
      <c r="K4" s="127" t="s">
        <v>123</v>
      </c>
      <c r="L4" s="128"/>
      <c r="M4" s="128"/>
      <c r="N4" s="129"/>
      <c r="O4" s="63"/>
      <c r="P4" s="63"/>
      <c r="Q4" s="63"/>
      <c r="R4" s="63"/>
    </row>
    <row r="5" spans="1:18" ht="16.5" thickTop="1" x14ac:dyDescent="0.25">
      <c r="B5" s="142" t="s">
        <v>100</v>
      </c>
      <c r="C5" s="126"/>
      <c r="H5" s="6"/>
      <c r="I5" s="16" t="s">
        <v>4</v>
      </c>
      <c r="J5" s="18"/>
      <c r="K5" s="96" t="s">
        <v>46</v>
      </c>
      <c r="L5" s="97"/>
      <c r="M5" s="97"/>
      <c r="N5" s="98"/>
    </row>
    <row r="6" spans="1:18" x14ac:dyDescent="0.25">
      <c r="D6" s="58" t="s">
        <v>60</v>
      </c>
      <c r="H6" s="6"/>
      <c r="I6" s="17" t="s">
        <v>14</v>
      </c>
      <c r="J6" s="19"/>
      <c r="K6" s="116" t="s">
        <v>124</v>
      </c>
      <c r="L6" s="117"/>
      <c r="M6" s="117"/>
      <c r="N6" s="118"/>
    </row>
    <row r="7" spans="1:18" ht="13.5" customHeight="1" x14ac:dyDescent="0.55000000000000004">
      <c r="D7" s="35" t="s">
        <v>25</v>
      </c>
      <c r="E7" s="28" t="s">
        <v>24</v>
      </c>
      <c r="G7" s="32"/>
      <c r="H7" s="7"/>
      <c r="I7" s="130" t="s">
        <v>9</v>
      </c>
      <c r="J7" s="14"/>
      <c r="K7" s="99" t="s">
        <v>39</v>
      </c>
      <c r="L7" s="94" t="s">
        <v>5</v>
      </c>
      <c r="M7" s="94" t="s">
        <v>64</v>
      </c>
      <c r="N7" s="94"/>
    </row>
    <row r="8" spans="1:18" ht="15.75" customHeight="1" x14ac:dyDescent="0.25">
      <c r="B8" s="90" t="s">
        <v>15</v>
      </c>
      <c r="C8" s="90" t="s">
        <v>16</v>
      </c>
      <c r="D8" s="90" t="s">
        <v>18</v>
      </c>
      <c r="E8" s="90" t="s">
        <v>17</v>
      </c>
      <c r="F8" s="92" t="s">
        <v>19</v>
      </c>
      <c r="G8" s="114" t="s">
        <v>20</v>
      </c>
      <c r="H8" s="8"/>
      <c r="I8" s="141"/>
      <c r="J8" s="15"/>
      <c r="K8" s="100"/>
      <c r="L8" s="95"/>
      <c r="M8" s="95"/>
      <c r="N8" s="95"/>
    </row>
    <row r="9" spans="1:18" ht="15" customHeight="1" x14ac:dyDescent="0.25">
      <c r="B9" s="91"/>
      <c r="C9" s="91"/>
      <c r="D9" s="91"/>
      <c r="E9" s="91"/>
      <c r="F9" s="93"/>
      <c r="G9" s="115"/>
      <c r="H9" s="8"/>
      <c r="I9" s="141"/>
      <c r="J9" s="15"/>
      <c r="K9" s="101"/>
      <c r="L9" s="95"/>
      <c r="M9" s="95"/>
      <c r="N9" s="95"/>
    </row>
    <row r="10" spans="1:18" ht="15" customHeight="1" x14ac:dyDescent="0.25">
      <c r="A10" s="24">
        <v>1</v>
      </c>
      <c r="B10" s="29" t="s">
        <v>130</v>
      </c>
      <c r="C10" s="29" t="s">
        <v>131</v>
      </c>
      <c r="D10" s="36" t="s">
        <v>44</v>
      </c>
      <c r="E10" s="25">
        <v>2011</v>
      </c>
      <c r="F10" s="33">
        <v>49.8</v>
      </c>
      <c r="G10" s="49"/>
      <c r="H10" s="6"/>
      <c r="I10" s="22">
        <f>SUM(M10)</f>
        <v>50</v>
      </c>
      <c r="J10" s="13"/>
      <c r="K10" s="66">
        <v>57</v>
      </c>
      <c r="L10" s="9">
        <v>1</v>
      </c>
      <c r="M10" s="46">
        <v>50</v>
      </c>
      <c r="N10" s="10" t="s">
        <v>1</v>
      </c>
    </row>
    <row r="11" spans="1:18" ht="15.75" x14ac:dyDescent="0.25">
      <c r="A11" s="24">
        <v>2</v>
      </c>
      <c r="B11" s="29" t="s">
        <v>132</v>
      </c>
      <c r="C11" s="29" t="s">
        <v>102</v>
      </c>
      <c r="D11" s="36" t="s">
        <v>44</v>
      </c>
      <c r="E11" s="25">
        <v>2011</v>
      </c>
      <c r="F11" s="33">
        <v>54</v>
      </c>
      <c r="G11" s="34"/>
      <c r="H11" s="6"/>
      <c r="I11" s="22">
        <f>SUM(M11)</f>
        <v>35</v>
      </c>
      <c r="J11" s="13"/>
      <c r="K11" s="66">
        <v>66</v>
      </c>
      <c r="L11" s="9">
        <v>2</v>
      </c>
      <c r="M11" s="46">
        <v>35</v>
      </c>
      <c r="N11" s="10" t="s">
        <v>1</v>
      </c>
    </row>
    <row r="12" spans="1:18" ht="15.75" x14ac:dyDescent="0.25">
      <c r="A12" s="24">
        <v>3</v>
      </c>
      <c r="B12" s="29"/>
      <c r="C12" s="29"/>
      <c r="D12" s="29"/>
      <c r="E12" s="25"/>
      <c r="F12" s="33"/>
      <c r="G12" s="59"/>
      <c r="H12" s="6"/>
      <c r="I12" s="22">
        <f t="shared" ref="I12:I22" si="0">SUM(M12)</f>
        <v>0</v>
      </c>
      <c r="J12" s="13"/>
      <c r="K12" s="66"/>
      <c r="L12" s="9"/>
      <c r="M12" s="46"/>
      <c r="N12" s="10"/>
    </row>
    <row r="13" spans="1:18" ht="15.75" x14ac:dyDescent="0.25">
      <c r="A13" s="24">
        <v>4</v>
      </c>
      <c r="B13" s="29"/>
      <c r="C13" s="29"/>
      <c r="D13" s="52"/>
      <c r="E13" s="25"/>
      <c r="F13" s="33"/>
      <c r="G13" s="59"/>
      <c r="H13" s="6"/>
      <c r="I13" s="22">
        <f t="shared" si="0"/>
        <v>0</v>
      </c>
      <c r="J13" s="13"/>
      <c r="K13" s="66"/>
      <c r="L13" s="9"/>
      <c r="M13" s="46"/>
      <c r="N13" s="10"/>
    </row>
    <row r="14" spans="1:18" ht="15.75" x14ac:dyDescent="0.25">
      <c r="A14" s="24">
        <v>5</v>
      </c>
      <c r="B14" s="29"/>
      <c r="C14" s="29"/>
      <c r="D14" s="29"/>
      <c r="E14" s="25"/>
      <c r="F14" s="33"/>
      <c r="G14" s="59"/>
      <c r="H14" s="6"/>
      <c r="I14" s="22">
        <f t="shared" si="0"/>
        <v>0</v>
      </c>
      <c r="J14" s="13"/>
      <c r="K14" s="51"/>
      <c r="L14" s="9"/>
      <c r="M14" s="46"/>
      <c r="N14" s="10"/>
    </row>
    <row r="15" spans="1:18" ht="15.75" x14ac:dyDescent="0.25">
      <c r="A15" s="24">
        <v>6</v>
      </c>
      <c r="B15" s="29"/>
      <c r="C15" s="29"/>
      <c r="D15" s="29"/>
      <c r="E15" s="25"/>
      <c r="F15" s="33"/>
      <c r="G15" s="59"/>
      <c r="H15" s="6"/>
      <c r="I15" s="22">
        <f t="shared" si="0"/>
        <v>0</v>
      </c>
      <c r="J15" s="13"/>
      <c r="K15" s="66"/>
      <c r="L15" s="9"/>
      <c r="M15" s="69"/>
      <c r="N15" s="10"/>
    </row>
    <row r="16" spans="1:18" ht="15.75" customHeight="1" x14ac:dyDescent="0.25">
      <c r="A16" s="24">
        <v>7</v>
      </c>
      <c r="B16" s="29"/>
      <c r="C16" s="29"/>
      <c r="D16" s="29"/>
      <c r="E16" s="25"/>
      <c r="F16" s="33"/>
      <c r="G16" s="59"/>
      <c r="H16" s="6"/>
      <c r="I16" s="22">
        <f t="shared" si="0"/>
        <v>0</v>
      </c>
      <c r="J16" s="13"/>
      <c r="K16" s="51"/>
      <c r="L16" s="9"/>
      <c r="M16" s="46"/>
      <c r="N16" s="10"/>
    </row>
    <row r="17" spans="1:14" ht="15.75" x14ac:dyDescent="0.25">
      <c r="A17" s="24">
        <v>7</v>
      </c>
      <c r="B17" s="29"/>
      <c r="C17" s="29"/>
      <c r="D17" s="29"/>
      <c r="E17" s="25"/>
      <c r="F17" s="33"/>
      <c r="G17" s="59"/>
      <c r="H17" s="6"/>
      <c r="I17" s="22">
        <f t="shared" si="0"/>
        <v>0</v>
      </c>
      <c r="J17" s="13"/>
      <c r="K17" s="51"/>
      <c r="L17" s="9"/>
      <c r="M17" s="46"/>
      <c r="N17" s="10"/>
    </row>
    <row r="18" spans="1:14" ht="15.75" x14ac:dyDescent="0.25">
      <c r="A18" s="24">
        <v>9</v>
      </c>
      <c r="B18" s="29"/>
      <c r="C18" s="29"/>
      <c r="D18" s="52"/>
      <c r="E18" s="25"/>
      <c r="F18" s="33"/>
      <c r="G18" s="59"/>
      <c r="H18" s="6"/>
      <c r="I18" s="22">
        <f t="shared" si="0"/>
        <v>0</v>
      </c>
      <c r="J18" s="13"/>
      <c r="K18" s="51"/>
      <c r="L18" s="9"/>
      <c r="M18" s="46"/>
      <c r="N18" s="10"/>
    </row>
    <row r="19" spans="1:14" ht="15.75" x14ac:dyDescent="0.25">
      <c r="A19" s="24">
        <v>10</v>
      </c>
      <c r="B19" s="29"/>
      <c r="C19" s="29"/>
      <c r="D19" s="29"/>
      <c r="E19" s="25"/>
      <c r="F19" s="33"/>
      <c r="G19" s="59"/>
      <c r="H19" s="6"/>
      <c r="I19" s="22">
        <f t="shared" si="0"/>
        <v>0</v>
      </c>
      <c r="J19" s="13"/>
      <c r="K19" s="66"/>
      <c r="L19" s="9"/>
      <c r="M19" s="46"/>
      <c r="N19" s="10"/>
    </row>
    <row r="20" spans="1:14" ht="15.75" x14ac:dyDescent="0.25">
      <c r="A20" s="24">
        <v>11</v>
      </c>
      <c r="B20" s="29"/>
      <c r="C20" s="29"/>
      <c r="D20" s="29"/>
      <c r="E20" s="25"/>
      <c r="F20" s="33"/>
      <c r="G20" s="59"/>
      <c r="H20" s="6"/>
      <c r="I20" s="22">
        <f t="shared" si="0"/>
        <v>0</v>
      </c>
      <c r="J20" s="13"/>
      <c r="K20" s="66"/>
      <c r="L20" s="9"/>
      <c r="M20" s="46"/>
      <c r="N20" s="10"/>
    </row>
    <row r="21" spans="1:14" ht="15.75" x14ac:dyDescent="0.25">
      <c r="A21" s="24">
        <v>12</v>
      </c>
      <c r="B21" s="29"/>
      <c r="C21" s="29"/>
      <c r="D21" s="29"/>
      <c r="E21" s="25"/>
      <c r="F21" s="33"/>
      <c r="G21" s="59"/>
      <c r="H21" s="6"/>
      <c r="I21" s="22">
        <f t="shared" si="0"/>
        <v>0</v>
      </c>
      <c r="J21" s="13"/>
      <c r="K21" s="66"/>
      <c r="L21" s="9"/>
      <c r="M21" s="46"/>
      <c r="N21" s="10"/>
    </row>
    <row r="22" spans="1:14" ht="15.75" x14ac:dyDescent="0.25">
      <c r="A22" s="24">
        <v>13</v>
      </c>
      <c r="B22" s="29"/>
      <c r="C22" s="29"/>
      <c r="D22" s="29"/>
      <c r="E22" s="25"/>
      <c r="F22" s="33"/>
      <c r="G22" s="59"/>
      <c r="H22" s="6"/>
      <c r="I22" s="22">
        <f t="shared" si="0"/>
        <v>0</v>
      </c>
      <c r="J22" s="13"/>
      <c r="K22" s="66"/>
      <c r="L22" s="9"/>
      <c r="M22" s="46"/>
      <c r="N22" s="10"/>
    </row>
  </sheetData>
  <sortState xmlns:xlrd2="http://schemas.microsoft.com/office/spreadsheetml/2017/richdata2" ref="B10:AN22">
    <sortCondition descending="1" ref="I10:I22"/>
  </sortState>
  <mergeCells count="16">
    <mergeCell ref="K1:N2"/>
    <mergeCell ref="L7:L9"/>
    <mergeCell ref="K4:N4"/>
    <mergeCell ref="K7:K9"/>
    <mergeCell ref="B5:C5"/>
    <mergeCell ref="A1:I4"/>
    <mergeCell ref="G8:G9"/>
    <mergeCell ref="K5:N5"/>
    <mergeCell ref="I7:I9"/>
    <mergeCell ref="M7:N9"/>
    <mergeCell ref="B8:B9"/>
    <mergeCell ref="C8:C9"/>
    <mergeCell ref="D8:D9"/>
    <mergeCell ref="E8:E9"/>
    <mergeCell ref="F8:F9"/>
    <mergeCell ref="K6:N6"/>
  </mergeCells>
  <pageMargins left="0.41" right="0.25" top="0.65" bottom="0.75" header="0.3" footer="0.3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pageSetUpPr fitToPage="1"/>
  </sheetPr>
  <dimension ref="A1:J13"/>
  <sheetViews>
    <sheetView workbookViewId="0">
      <selection activeCell="I10" sqref="I10"/>
    </sheetView>
  </sheetViews>
  <sheetFormatPr baseColWidth="10" defaultRowHeight="15" x14ac:dyDescent="0.25"/>
  <cols>
    <col min="1" max="1" width="3" style="23" bestFit="1" customWidth="1"/>
    <col min="2" max="2" width="15.85546875" style="23" bestFit="1" customWidth="1"/>
    <col min="3" max="3" width="8" style="23" bestFit="1" customWidth="1"/>
    <col min="4" max="4" width="12.28515625" style="23" bestFit="1" customWidth="1"/>
    <col min="5" max="5" width="6.85546875" style="23" bestFit="1" customWidth="1"/>
    <col min="6" max="6" width="5.42578125" style="30" bestFit="1" customWidth="1"/>
    <col min="7" max="7" width="4.85546875" style="31" bestFit="1" customWidth="1"/>
    <col min="8" max="8" width="0.85546875" style="1" customWidth="1"/>
    <col min="9" max="9" width="20.7109375" style="5" bestFit="1" customWidth="1"/>
    <col min="10" max="10" width="0.85546875" style="5" customWidth="1"/>
    <col min="11" max="16384" width="11.42578125" style="1"/>
  </cols>
  <sheetData>
    <row r="1" spans="1:10" ht="15.75" thickTop="1" x14ac:dyDescent="0.25">
      <c r="A1" s="105"/>
      <c r="B1" s="106"/>
      <c r="C1" s="106"/>
      <c r="D1" s="106"/>
      <c r="E1" s="106"/>
      <c r="F1" s="106"/>
      <c r="G1" s="106"/>
      <c r="H1" s="106"/>
      <c r="I1" s="107"/>
    </row>
    <row r="2" spans="1:10" x14ac:dyDescent="0.25">
      <c r="A2" s="108"/>
      <c r="B2" s="109"/>
      <c r="C2" s="109"/>
      <c r="D2" s="109"/>
      <c r="E2" s="109"/>
      <c r="F2" s="109"/>
      <c r="G2" s="109"/>
      <c r="H2" s="109"/>
      <c r="I2" s="110"/>
    </row>
    <row r="3" spans="1:10" x14ac:dyDescent="0.25">
      <c r="A3" s="108"/>
      <c r="B3" s="109"/>
      <c r="C3" s="109"/>
      <c r="D3" s="109"/>
      <c r="E3" s="109"/>
      <c r="F3" s="109"/>
      <c r="G3" s="109"/>
      <c r="H3" s="109"/>
      <c r="I3" s="110"/>
    </row>
    <row r="4" spans="1:10" ht="15.75" thickBot="1" x14ac:dyDescent="0.3">
      <c r="A4" s="111"/>
      <c r="B4" s="112"/>
      <c r="C4" s="112"/>
      <c r="D4" s="112"/>
      <c r="E4" s="112"/>
      <c r="F4" s="112"/>
      <c r="G4" s="112"/>
      <c r="H4" s="112"/>
      <c r="I4" s="113"/>
    </row>
    <row r="5" spans="1:10" ht="16.5" thickTop="1" x14ac:dyDescent="0.25">
      <c r="B5" s="142" t="s">
        <v>100</v>
      </c>
      <c r="C5" s="126"/>
      <c r="H5" s="6"/>
      <c r="I5" s="16" t="s">
        <v>4</v>
      </c>
      <c r="J5" s="18"/>
    </row>
    <row r="6" spans="1:10" x14ac:dyDescent="0.25">
      <c r="D6" s="80" t="s">
        <v>60</v>
      </c>
      <c r="H6" s="6"/>
      <c r="I6" s="17" t="s">
        <v>12</v>
      </c>
      <c r="J6" s="19"/>
    </row>
    <row r="7" spans="1:10" ht="13.5" customHeight="1" x14ac:dyDescent="0.55000000000000004">
      <c r="D7" s="27" t="s">
        <v>25</v>
      </c>
      <c r="E7" s="28" t="s">
        <v>24</v>
      </c>
      <c r="G7" s="32"/>
      <c r="H7" s="7"/>
      <c r="I7" s="130" t="s">
        <v>9</v>
      </c>
      <c r="J7" s="14"/>
    </row>
    <row r="8" spans="1:10" ht="15.75" customHeight="1" x14ac:dyDescent="0.25">
      <c r="B8" s="90" t="s">
        <v>15</v>
      </c>
      <c r="C8" s="90" t="s">
        <v>16</v>
      </c>
      <c r="D8" s="90" t="s">
        <v>18</v>
      </c>
      <c r="E8" s="90" t="s">
        <v>17</v>
      </c>
      <c r="F8" s="92" t="s">
        <v>19</v>
      </c>
      <c r="G8" s="114" t="s">
        <v>20</v>
      </c>
      <c r="H8" s="8"/>
      <c r="I8" s="141"/>
      <c r="J8" s="15"/>
    </row>
    <row r="9" spans="1:10" ht="15" customHeight="1" x14ac:dyDescent="0.25">
      <c r="B9" s="91"/>
      <c r="C9" s="91"/>
      <c r="D9" s="91"/>
      <c r="E9" s="91"/>
      <c r="F9" s="93"/>
      <c r="G9" s="115"/>
      <c r="H9" s="8"/>
      <c r="I9" s="141"/>
      <c r="J9" s="15"/>
    </row>
    <row r="10" spans="1:10" ht="15" customHeight="1" x14ac:dyDescent="0.25">
      <c r="A10" s="24">
        <v>1</v>
      </c>
      <c r="B10" s="29"/>
      <c r="C10" s="29"/>
      <c r="D10" s="52"/>
      <c r="E10" s="25"/>
      <c r="F10" s="33"/>
      <c r="G10" s="81"/>
      <c r="H10" s="6"/>
      <c r="I10" s="22" t="e">
        <f>SUM(#REF!+#REF!+#REF!)</f>
        <v>#REF!</v>
      </c>
      <c r="J10" s="13"/>
    </row>
    <row r="11" spans="1:10" x14ac:dyDescent="0.25">
      <c r="B11" s="64"/>
    </row>
    <row r="12" spans="1:10" x14ac:dyDescent="0.25">
      <c r="B12" s="64"/>
    </row>
    <row r="13" spans="1:10" x14ac:dyDescent="0.25">
      <c r="B13" s="64"/>
    </row>
  </sheetData>
  <mergeCells count="9">
    <mergeCell ref="B5:C5"/>
    <mergeCell ref="A1:I4"/>
    <mergeCell ref="B8:B9"/>
    <mergeCell ref="C8:C9"/>
    <mergeCell ref="D8:D9"/>
    <mergeCell ref="E8:E9"/>
    <mergeCell ref="F8:F9"/>
    <mergeCell ref="G8:G9"/>
    <mergeCell ref="I7:I9"/>
  </mergeCells>
  <pageMargins left="0.41" right="0.25" top="0.65" bottom="0.75" header="0.3" footer="0.3"/>
  <pageSetup paperSize="9" scale="8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/>
  <dimension ref="A1:AN4"/>
  <sheetViews>
    <sheetView workbookViewId="0">
      <selection activeCell="Y14" sqref="Y14"/>
    </sheetView>
  </sheetViews>
  <sheetFormatPr baseColWidth="10" defaultRowHeight="18.75" x14ac:dyDescent="0.25"/>
  <cols>
    <col min="1" max="2" width="11.42578125" style="67"/>
    <col min="3" max="3" width="0.85546875" style="68" customWidth="1"/>
    <col min="4" max="4" width="3.5703125" style="50" bestFit="1" customWidth="1"/>
    <col min="5" max="5" width="7.5703125" style="50" bestFit="1" customWidth="1"/>
    <col min="6" max="6" width="5.42578125" style="50" bestFit="1" customWidth="1"/>
    <col min="7" max="7" width="3.85546875" style="50" bestFit="1" customWidth="1"/>
    <col min="8" max="9" width="3" style="50" bestFit="1" customWidth="1"/>
    <col min="10" max="10" width="0.85546875" style="68" customWidth="1"/>
    <col min="11" max="11" width="3.5703125" style="50" bestFit="1" customWidth="1"/>
    <col min="12" max="12" width="7.5703125" style="50" bestFit="1" customWidth="1"/>
    <col min="13" max="13" width="5.42578125" style="50" bestFit="1" customWidth="1"/>
    <col min="14" max="14" width="3.85546875" style="50" bestFit="1" customWidth="1"/>
    <col min="15" max="16" width="3" style="50" bestFit="1" customWidth="1"/>
    <col min="17" max="17" width="0.85546875" style="68" customWidth="1"/>
    <col min="18" max="18" width="3.5703125" style="50" bestFit="1" customWidth="1"/>
    <col min="19" max="19" width="7.5703125" style="50" bestFit="1" customWidth="1"/>
    <col min="20" max="20" width="5.42578125" style="50" bestFit="1" customWidth="1"/>
    <col min="21" max="21" width="3.85546875" style="50" bestFit="1" customWidth="1"/>
    <col min="22" max="23" width="3" style="50" bestFit="1" customWidth="1"/>
    <col min="24" max="24" width="0.85546875" style="68" customWidth="1"/>
    <col min="25" max="25" width="3.5703125" style="50" bestFit="1" customWidth="1"/>
    <col min="26" max="26" width="7.5703125" style="50" bestFit="1" customWidth="1"/>
    <col min="27" max="27" width="5.42578125" style="50" bestFit="1" customWidth="1"/>
    <col min="28" max="28" width="3.85546875" style="50" bestFit="1" customWidth="1"/>
    <col min="29" max="30" width="3" style="50" bestFit="1" customWidth="1"/>
    <col min="31" max="31" width="0.85546875" style="68" customWidth="1"/>
    <col min="32" max="32" width="3.5703125" style="50" bestFit="1" customWidth="1"/>
    <col min="33" max="33" width="7.5703125" style="50" bestFit="1" customWidth="1"/>
    <col min="34" max="34" width="5.42578125" style="50" bestFit="1" customWidth="1"/>
    <col min="35" max="35" width="3.85546875" style="50" bestFit="1" customWidth="1"/>
    <col min="36" max="37" width="3" style="50" bestFit="1" customWidth="1"/>
    <col min="38" max="38" width="0.85546875" customWidth="1"/>
    <col min="39" max="40" width="11.42578125" style="50"/>
  </cols>
  <sheetData>
    <row r="1" spans="1:40" x14ac:dyDescent="0.25">
      <c r="C1" s="70"/>
      <c r="D1" s="144" t="s">
        <v>76</v>
      </c>
      <c r="E1" s="145"/>
      <c r="F1" s="145"/>
      <c r="G1" s="145"/>
      <c r="H1" s="145"/>
      <c r="I1" s="146"/>
      <c r="J1" s="70"/>
      <c r="K1" s="144" t="s">
        <v>77</v>
      </c>
      <c r="L1" s="145"/>
      <c r="M1" s="145"/>
      <c r="N1" s="145"/>
      <c r="O1" s="145"/>
      <c r="P1" s="146"/>
      <c r="Q1" s="70"/>
      <c r="R1" s="144" t="s">
        <v>78</v>
      </c>
      <c r="S1" s="145"/>
      <c r="T1" s="145"/>
      <c r="U1" s="145"/>
      <c r="V1" s="145"/>
      <c r="W1" s="146"/>
      <c r="X1" s="70"/>
      <c r="Y1" s="144" t="s">
        <v>144</v>
      </c>
      <c r="Z1" s="145"/>
      <c r="AA1" s="145"/>
      <c r="AB1" s="145"/>
      <c r="AC1" s="145"/>
      <c r="AD1" s="146"/>
      <c r="AE1" s="70"/>
      <c r="AF1" s="144" t="s">
        <v>79</v>
      </c>
      <c r="AG1" s="145"/>
      <c r="AH1" s="145"/>
      <c r="AI1" s="145"/>
      <c r="AJ1" s="145"/>
      <c r="AK1" s="146"/>
      <c r="AL1" s="73"/>
    </row>
    <row r="2" spans="1:40" x14ac:dyDescent="0.25">
      <c r="B2" s="71" t="s">
        <v>70</v>
      </c>
      <c r="C2" s="70"/>
      <c r="D2" s="52" t="s">
        <v>71</v>
      </c>
      <c r="E2" s="52" t="s">
        <v>75</v>
      </c>
      <c r="F2" s="52" t="s">
        <v>72</v>
      </c>
      <c r="G2" s="52" t="s">
        <v>25</v>
      </c>
      <c r="H2" s="52" t="s">
        <v>73</v>
      </c>
      <c r="I2" s="52" t="s">
        <v>74</v>
      </c>
      <c r="J2" s="70"/>
      <c r="K2" s="52" t="s">
        <v>71</v>
      </c>
      <c r="L2" s="52" t="s">
        <v>75</v>
      </c>
      <c r="M2" s="52" t="s">
        <v>72</v>
      </c>
      <c r="N2" s="52" t="s">
        <v>25</v>
      </c>
      <c r="O2" s="52" t="s">
        <v>73</v>
      </c>
      <c r="P2" s="52" t="s">
        <v>74</v>
      </c>
      <c r="Q2" s="70"/>
      <c r="R2" s="52" t="s">
        <v>71</v>
      </c>
      <c r="S2" s="52" t="s">
        <v>75</v>
      </c>
      <c r="T2" s="52" t="s">
        <v>72</v>
      </c>
      <c r="U2" s="52" t="s">
        <v>25</v>
      </c>
      <c r="V2" s="52" t="s">
        <v>73</v>
      </c>
      <c r="W2" s="52" t="s">
        <v>74</v>
      </c>
      <c r="X2" s="70"/>
      <c r="Y2" s="52" t="s">
        <v>71</v>
      </c>
      <c r="Z2" s="52" t="s">
        <v>75</v>
      </c>
      <c r="AA2" s="52" t="s">
        <v>72</v>
      </c>
      <c r="AB2" s="52" t="s">
        <v>25</v>
      </c>
      <c r="AC2" s="52" t="s">
        <v>80</v>
      </c>
      <c r="AD2" s="52" t="s">
        <v>74</v>
      </c>
      <c r="AE2" s="70"/>
      <c r="AF2" s="52" t="s">
        <v>71</v>
      </c>
      <c r="AG2" s="52" t="s">
        <v>75</v>
      </c>
      <c r="AH2" s="52" t="s">
        <v>72</v>
      </c>
      <c r="AI2" s="52" t="s">
        <v>25</v>
      </c>
      <c r="AJ2" s="52" t="s">
        <v>81</v>
      </c>
      <c r="AK2" s="52" t="s">
        <v>74</v>
      </c>
      <c r="AL2" s="73"/>
      <c r="AM2" s="74" t="s">
        <v>72</v>
      </c>
      <c r="AN2" s="74" t="s">
        <v>25</v>
      </c>
    </row>
    <row r="3" spans="1:40" x14ac:dyDescent="0.25">
      <c r="A3" s="68">
        <v>2019</v>
      </c>
      <c r="B3" s="72">
        <f>SUM(D3+K3+R3+Y3+AF3)</f>
        <v>82</v>
      </c>
      <c r="C3" s="70"/>
      <c r="D3" s="52">
        <v>36</v>
      </c>
      <c r="E3" s="52">
        <v>20</v>
      </c>
      <c r="F3" s="52">
        <v>19</v>
      </c>
      <c r="G3" s="52">
        <v>17</v>
      </c>
      <c r="H3" s="52">
        <v>3</v>
      </c>
      <c r="I3" s="52">
        <v>11</v>
      </c>
      <c r="J3" s="70"/>
      <c r="K3" s="52">
        <v>12</v>
      </c>
      <c r="L3" s="52">
        <v>3</v>
      </c>
      <c r="M3" s="52">
        <v>8</v>
      </c>
      <c r="N3" s="52">
        <v>4</v>
      </c>
      <c r="O3" s="52">
        <v>3</v>
      </c>
      <c r="P3" s="52">
        <v>6</v>
      </c>
      <c r="Q3" s="70"/>
      <c r="R3" s="52">
        <v>20</v>
      </c>
      <c r="S3" s="52">
        <v>8</v>
      </c>
      <c r="T3" s="52">
        <v>15</v>
      </c>
      <c r="U3" s="52">
        <v>5</v>
      </c>
      <c r="V3" s="52">
        <v>3</v>
      </c>
      <c r="W3" s="52">
        <v>8</v>
      </c>
      <c r="X3" s="70"/>
      <c r="Y3" s="52">
        <v>13</v>
      </c>
      <c r="Z3" s="52">
        <v>8</v>
      </c>
      <c r="AA3" s="52">
        <v>6</v>
      </c>
      <c r="AB3" s="52">
        <v>7</v>
      </c>
      <c r="AC3" s="52">
        <v>1</v>
      </c>
      <c r="AD3" s="52">
        <v>9</v>
      </c>
      <c r="AE3" s="70"/>
      <c r="AF3" s="52">
        <v>1</v>
      </c>
      <c r="AG3" s="52">
        <v>1</v>
      </c>
      <c r="AH3" s="52">
        <v>1</v>
      </c>
      <c r="AI3" s="52">
        <v>0</v>
      </c>
      <c r="AJ3" s="52">
        <v>1</v>
      </c>
      <c r="AK3" s="52"/>
      <c r="AL3" s="73"/>
      <c r="AM3" s="50">
        <f>SUM(F3+M3+T3+AA3+AH3)</f>
        <v>49</v>
      </c>
      <c r="AN3" s="50">
        <f>SUM(G3+N3+U3+AB3+AI3)</f>
        <v>33</v>
      </c>
    </row>
    <row r="4" spans="1:40" x14ac:dyDescent="0.25">
      <c r="A4" s="68">
        <v>2021</v>
      </c>
      <c r="B4" s="72"/>
      <c r="C4" s="70"/>
      <c r="D4" s="52"/>
      <c r="E4" s="52"/>
      <c r="F4" s="52"/>
      <c r="G4" s="52"/>
      <c r="H4" s="52"/>
      <c r="I4" s="52"/>
      <c r="J4" s="70"/>
      <c r="K4" s="52"/>
      <c r="L4" s="52"/>
      <c r="M4" s="52"/>
      <c r="N4" s="52"/>
      <c r="O4" s="52"/>
      <c r="P4" s="52"/>
      <c r="Q4" s="70"/>
      <c r="R4" s="52"/>
      <c r="S4" s="52"/>
      <c r="T4" s="52"/>
      <c r="U4" s="52"/>
      <c r="V4" s="52"/>
      <c r="W4" s="52"/>
      <c r="X4" s="70"/>
      <c r="Y4" s="52"/>
      <c r="Z4" s="52"/>
      <c r="AA4" s="52"/>
      <c r="AB4" s="52"/>
      <c r="AC4" s="52"/>
      <c r="AD4" s="52"/>
      <c r="AE4" s="70"/>
      <c r="AF4" s="52"/>
      <c r="AG4" s="52"/>
      <c r="AH4" s="52"/>
      <c r="AI4" s="52"/>
      <c r="AJ4" s="52"/>
      <c r="AK4" s="52"/>
      <c r="AL4" s="73"/>
    </row>
  </sheetData>
  <mergeCells count="5">
    <mergeCell ref="D1:I1"/>
    <mergeCell ref="K1:P1"/>
    <mergeCell ref="R1:W1"/>
    <mergeCell ref="Y1:AD1"/>
    <mergeCell ref="AF1:AK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/>
  <dimension ref="A1:D31"/>
  <sheetViews>
    <sheetView workbookViewId="0">
      <selection activeCell="B3" sqref="B3:B19"/>
    </sheetView>
  </sheetViews>
  <sheetFormatPr baseColWidth="10" defaultRowHeight="15" x14ac:dyDescent="0.25"/>
  <cols>
    <col min="2" max="2" width="10" customWidth="1"/>
    <col min="3" max="3" width="15.140625" customWidth="1"/>
    <col min="4" max="4" width="10.5703125" style="50" customWidth="1"/>
  </cols>
  <sheetData>
    <row r="1" spans="1:4" x14ac:dyDescent="0.25">
      <c r="A1" s="147" t="s">
        <v>2</v>
      </c>
      <c r="B1" s="148"/>
      <c r="C1" s="148"/>
      <c r="D1" s="149"/>
    </row>
    <row r="2" spans="1:4" ht="30" x14ac:dyDescent="0.25">
      <c r="A2" s="39" t="s">
        <v>0</v>
      </c>
      <c r="B2" s="43" t="s">
        <v>37</v>
      </c>
      <c r="C2" s="44" t="s">
        <v>53</v>
      </c>
      <c r="D2" s="43" t="s">
        <v>54</v>
      </c>
    </row>
    <row r="3" spans="1:4" x14ac:dyDescent="0.25">
      <c r="A3" s="2">
        <v>1</v>
      </c>
      <c r="B3" s="47">
        <v>135</v>
      </c>
      <c r="C3" s="46">
        <v>100</v>
      </c>
      <c r="D3" s="46">
        <v>50</v>
      </c>
    </row>
    <row r="4" spans="1:4" x14ac:dyDescent="0.25">
      <c r="A4" s="2">
        <v>2</v>
      </c>
      <c r="B4" s="47">
        <v>101</v>
      </c>
      <c r="C4" s="46">
        <v>70</v>
      </c>
      <c r="D4" s="46">
        <v>35</v>
      </c>
    </row>
    <row r="5" spans="1:4" x14ac:dyDescent="0.25">
      <c r="A5" s="2">
        <v>3</v>
      </c>
      <c r="B5" s="47">
        <v>81</v>
      </c>
      <c r="C5" s="46">
        <v>60</v>
      </c>
      <c r="D5" s="46">
        <v>30</v>
      </c>
    </row>
    <row r="6" spans="1:4" x14ac:dyDescent="0.25">
      <c r="A6" s="2">
        <v>4</v>
      </c>
      <c r="B6" s="47">
        <v>68</v>
      </c>
      <c r="C6" s="46">
        <v>51</v>
      </c>
      <c r="D6" s="46">
        <v>26</v>
      </c>
    </row>
    <row r="7" spans="1:4" x14ac:dyDescent="0.25">
      <c r="A7" s="2">
        <v>5</v>
      </c>
      <c r="B7" s="47">
        <v>57</v>
      </c>
      <c r="C7" s="46">
        <v>43</v>
      </c>
      <c r="D7" s="46">
        <v>22</v>
      </c>
    </row>
    <row r="8" spans="1:4" x14ac:dyDescent="0.25">
      <c r="A8" s="2">
        <v>6</v>
      </c>
      <c r="B8" s="47">
        <v>47</v>
      </c>
      <c r="C8" s="46">
        <v>35</v>
      </c>
      <c r="D8" s="46">
        <v>18</v>
      </c>
    </row>
    <row r="9" spans="1:4" x14ac:dyDescent="0.25">
      <c r="A9" s="2">
        <v>7</v>
      </c>
      <c r="B9" s="47">
        <v>41</v>
      </c>
      <c r="C9" s="46">
        <v>31</v>
      </c>
      <c r="D9" s="46">
        <v>16</v>
      </c>
    </row>
    <row r="10" spans="1:4" x14ac:dyDescent="0.25">
      <c r="A10" s="2">
        <v>8</v>
      </c>
      <c r="B10" s="47">
        <v>34</v>
      </c>
      <c r="C10" s="46">
        <v>26</v>
      </c>
      <c r="D10" s="46">
        <v>13</v>
      </c>
    </row>
    <row r="11" spans="1:4" x14ac:dyDescent="0.25">
      <c r="A11" s="2">
        <v>9</v>
      </c>
      <c r="B11" s="47">
        <v>27</v>
      </c>
      <c r="C11" s="46">
        <v>20</v>
      </c>
      <c r="D11" s="46">
        <v>10</v>
      </c>
    </row>
    <row r="12" spans="1:4" x14ac:dyDescent="0.25">
      <c r="A12" s="2">
        <v>10</v>
      </c>
      <c r="B12" s="47">
        <v>24</v>
      </c>
      <c r="C12" s="46">
        <v>18</v>
      </c>
      <c r="D12" s="46">
        <v>9</v>
      </c>
    </row>
    <row r="13" spans="1:4" x14ac:dyDescent="0.25">
      <c r="A13" s="2">
        <v>11</v>
      </c>
      <c r="B13" s="47">
        <v>20</v>
      </c>
      <c r="C13" s="46">
        <v>15</v>
      </c>
      <c r="D13" s="46">
        <v>8</v>
      </c>
    </row>
    <row r="14" spans="1:4" x14ac:dyDescent="0.25">
      <c r="A14" s="2">
        <v>12</v>
      </c>
      <c r="B14" s="47">
        <v>19</v>
      </c>
      <c r="C14" s="46">
        <v>14</v>
      </c>
      <c r="D14" s="46">
        <v>7</v>
      </c>
    </row>
    <row r="15" spans="1:4" x14ac:dyDescent="0.25">
      <c r="A15" s="2">
        <v>13</v>
      </c>
      <c r="B15" s="47">
        <v>18</v>
      </c>
      <c r="C15" s="46">
        <v>13</v>
      </c>
      <c r="D15" s="46">
        <v>6</v>
      </c>
    </row>
    <row r="16" spans="1:4" x14ac:dyDescent="0.25">
      <c r="A16" s="2">
        <v>14</v>
      </c>
      <c r="B16" s="47">
        <v>17</v>
      </c>
      <c r="C16" s="46">
        <v>12</v>
      </c>
      <c r="D16" s="46">
        <v>5</v>
      </c>
    </row>
    <row r="17" spans="1:4" x14ac:dyDescent="0.25">
      <c r="A17" s="2">
        <v>15</v>
      </c>
      <c r="B17" s="47">
        <v>16</v>
      </c>
      <c r="C17" s="46">
        <v>11</v>
      </c>
      <c r="D17" s="46">
        <v>4</v>
      </c>
    </row>
    <row r="18" spans="1:4" x14ac:dyDescent="0.25">
      <c r="A18" s="2">
        <v>16</v>
      </c>
      <c r="B18" s="47">
        <v>15</v>
      </c>
      <c r="C18" s="46">
        <v>10</v>
      </c>
      <c r="D18" s="46">
        <v>3</v>
      </c>
    </row>
    <row r="19" spans="1:4" x14ac:dyDescent="0.25">
      <c r="A19" s="2">
        <v>17</v>
      </c>
      <c r="B19" s="47">
        <v>14</v>
      </c>
      <c r="C19" s="46">
        <v>9</v>
      </c>
      <c r="D19" s="46">
        <v>2</v>
      </c>
    </row>
    <row r="20" spans="1:4" x14ac:dyDescent="0.25">
      <c r="A20" s="2">
        <v>18</v>
      </c>
      <c r="B20" s="47">
        <v>13</v>
      </c>
      <c r="C20" s="46">
        <v>8</v>
      </c>
      <c r="D20" s="46">
        <v>1</v>
      </c>
    </row>
    <row r="21" spans="1:4" x14ac:dyDescent="0.25">
      <c r="A21" s="2">
        <v>19</v>
      </c>
      <c r="B21" s="47">
        <v>12</v>
      </c>
      <c r="C21" s="46">
        <v>7</v>
      </c>
      <c r="D21" s="46">
        <v>1</v>
      </c>
    </row>
    <row r="22" spans="1:4" x14ac:dyDescent="0.25">
      <c r="A22" s="2">
        <v>20</v>
      </c>
      <c r="B22" s="47">
        <v>10</v>
      </c>
      <c r="C22" s="46">
        <v>6</v>
      </c>
      <c r="D22" s="46">
        <v>1</v>
      </c>
    </row>
    <row r="23" spans="1:4" x14ac:dyDescent="0.25">
      <c r="A23" s="4">
        <v>21</v>
      </c>
      <c r="B23" s="47">
        <v>9</v>
      </c>
      <c r="C23" s="46">
        <v>5</v>
      </c>
      <c r="D23" s="46">
        <v>1</v>
      </c>
    </row>
    <row r="24" spans="1:4" x14ac:dyDescent="0.25">
      <c r="A24" s="4">
        <v>22</v>
      </c>
      <c r="B24" s="47">
        <v>8</v>
      </c>
      <c r="C24" s="46">
        <v>4</v>
      </c>
      <c r="D24" s="46">
        <v>1</v>
      </c>
    </row>
    <row r="25" spans="1:4" x14ac:dyDescent="0.25">
      <c r="A25" s="4">
        <v>23</v>
      </c>
      <c r="B25" s="47">
        <v>7</v>
      </c>
      <c r="C25" s="46">
        <v>3</v>
      </c>
      <c r="D25" s="46">
        <v>1</v>
      </c>
    </row>
    <row r="26" spans="1:4" x14ac:dyDescent="0.25">
      <c r="A26" s="4">
        <v>24</v>
      </c>
      <c r="B26" s="47">
        <v>6</v>
      </c>
      <c r="C26" s="46">
        <v>2</v>
      </c>
      <c r="D26" s="46">
        <v>1</v>
      </c>
    </row>
    <row r="27" spans="1:4" x14ac:dyDescent="0.25">
      <c r="A27" s="4">
        <v>25</v>
      </c>
      <c r="B27" s="47">
        <v>5</v>
      </c>
      <c r="C27" s="46">
        <v>1</v>
      </c>
      <c r="D27" s="46">
        <v>1</v>
      </c>
    </row>
    <row r="28" spans="1:4" x14ac:dyDescent="0.25">
      <c r="A28" s="4">
        <v>26</v>
      </c>
      <c r="B28" s="46">
        <v>4</v>
      </c>
      <c r="C28" s="55"/>
      <c r="D28" s="56"/>
    </row>
    <row r="29" spans="1:4" x14ac:dyDescent="0.25">
      <c r="A29" s="4">
        <v>27</v>
      </c>
      <c r="B29" s="46">
        <v>3</v>
      </c>
      <c r="C29" s="55"/>
      <c r="D29" s="56"/>
    </row>
    <row r="30" spans="1:4" x14ac:dyDescent="0.25">
      <c r="A30" s="4">
        <v>28</v>
      </c>
      <c r="B30" s="46">
        <v>2</v>
      </c>
      <c r="C30" s="55"/>
      <c r="D30" s="56"/>
    </row>
    <row r="31" spans="1:4" x14ac:dyDescent="0.25">
      <c r="A31" s="4">
        <v>29</v>
      </c>
      <c r="B31" s="46">
        <v>1</v>
      </c>
      <c r="C31" s="55"/>
      <c r="D31" s="5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 U12 G</vt:lpstr>
      <vt:lpstr>U12 F</vt:lpstr>
      <vt:lpstr>U10 G 1ère Série</vt:lpstr>
      <vt:lpstr>U10 G 2ème Série</vt:lpstr>
      <vt:lpstr>U10 F</vt:lpstr>
      <vt:lpstr>BILAN</vt:lpstr>
      <vt:lpstr>Points attribués</vt:lpstr>
      <vt:lpstr>' U12 G'!Zone_d_impression</vt:lpstr>
      <vt:lpstr>'U10 F'!Zone_d_impression</vt:lpstr>
      <vt:lpstr>'U10 G 1ère Série'!Zone_d_impression</vt:lpstr>
      <vt:lpstr>'U10 G 2ème Série'!Zone_d_impression</vt:lpstr>
      <vt:lpstr>'U12 F'!Zone_d_impression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MARTIN</dc:creator>
  <cp:lastModifiedBy>GolfPDL</cp:lastModifiedBy>
  <cp:lastPrinted>2014-05-26T07:53:34Z</cp:lastPrinted>
  <dcterms:created xsi:type="dcterms:W3CDTF">2013-11-13T16:24:54Z</dcterms:created>
  <dcterms:modified xsi:type="dcterms:W3CDTF">2021-08-19T12:10:58Z</dcterms:modified>
</cp:coreProperties>
</file>