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s\GolfPDL\Documents\COMPETITIONS 2019\JEUNES\CIRCUIT IR U10-U12\"/>
    </mc:Choice>
  </mc:AlternateContent>
  <xr:revisionPtr revIDLastSave="0" documentId="8_{951385A8-908D-4BAC-93B3-4E1AA40B2EE6}" xr6:coauthVersionLast="45" xr6:coauthVersionMax="45" xr10:uidLastSave="{00000000-0000-0000-0000-000000000000}"/>
  <bookViews>
    <workbookView xWindow="210" yWindow="240" windowWidth="25200" windowHeight="14730" tabRatio="824" xr2:uid="{00000000-000D-0000-FFFF-FFFF00000000}"/>
  </bookViews>
  <sheets>
    <sheet name="O-F U12 G" sheetId="5" r:id="rId1"/>
    <sheet name="O-F U12 F" sheetId="36" r:id="rId2"/>
    <sheet name="O-F U10 G 1ère Série" sheetId="37" r:id="rId3"/>
    <sheet name="O-F U10 G 2ème Série" sheetId="39" r:id="rId4"/>
    <sheet name="O-F U10 F" sheetId="38" r:id="rId5"/>
    <sheet name="BILAN" sheetId="40" r:id="rId6"/>
    <sheet name="Points attribués" sheetId="9" r:id="rId7"/>
  </sheets>
  <definedNames>
    <definedName name="_xlnm.Print_Area" localSheetId="4">'O-F U10 F'!$A$8:$H$10</definedName>
    <definedName name="_xlnm.Print_Area" localSheetId="2">'O-F U10 G 1ère Série'!$A$8:$H$23</definedName>
    <definedName name="_xlnm.Print_Area" localSheetId="3">'O-F U10 G 2ème Série'!$A$8:$H$20</definedName>
    <definedName name="_xlnm.Print_Area" localSheetId="1">'O-F U12 F'!$A$8:$H$19</definedName>
    <definedName name="_xlnm.Print_Area" localSheetId="0">'O-F U12 G'!$A$8:$H$31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N3" i="40" l="1"/>
  <c r="AM3" i="40"/>
  <c r="B3" i="40"/>
  <c r="I10" i="5"/>
  <c r="I14" i="5"/>
  <c r="I12" i="5"/>
  <c r="I13" i="5"/>
  <c r="I15" i="5"/>
  <c r="I16" i="5"/>
  <c r="I17" i="5"/>
  <c r="I18" i="5"/>
  <c r="I20" i="5"/>
  <c r="I21" i="5"/>
  <c r="I19" i="5"/>
  <c r="I22" i="5"/>
  <c r="I23" i="5"/>
  <c r="I24" i="5"/>
  <c r="I25" i="5"/>
  <c r="I27" i="5"/>
  <c r="I26" i="5"/>
  <c r="I28" i="5"/>
  <c r="I30" i="5"/>
  <c r="I32" i="5"/>
  <c r="I34" i="5"/>
  <c r="I33" i="5"/>
  <c r="I35" i="5"/>
  <c r="I36" i="5"/>
  <c r="I31" i="5"/>
  <c r="I37" i="5"/>
  <c r="I38" i="5"/>
  <c r="I39" i="5"/>
  <c r="I40" i="5"/>
  <c r="I41" i="5"/>
  <c r="I42" i="5"/>
  <c r="I43" i="5"/>
  <c r="I44" i="5"/>
  <c r="I29" i="5"/>
  <c r="I45" i="5"/>
  <c r="I11" i="5"/>
  <c r="I10" i="39"/>
  <c r="I20" i="39"/>
  <c r="I21" i="39"/>
  <c r="I12" i="39"/>
  <c r="I13" i="39"/>
  <c r="I14" i="39"/>
  <c r="I15" i="39"/>
  <c r="I16" i="39"/>
  <c r="I17" i="39"/>
  <c r="I18" i="39"/>
  <c r="I19" i="39"/>
  <c r="I22" i="39"/>
  <c r="I11" i="39"/>
  <c r="I11" i="37"/>
  <c r="I15" i="37"/>
  <c r="I13" i="37"/>
  <c r="I12" i="37"/>
  <c r="I20" i="37"/>
  <c r="I18" i="37"/>
  <c r="I24" i="37"/>
  <c r="I28" i="37"/>
  <c r="I22" i="37"/>
  <c r="I14" i="37"/>
  <c r="I16" i="37"/>
  <c r="I17" i="37"/>
  <c r="I19" i="37"/>
  <c r="I21" i="37"/>
  <c r="I23" i="37"/>
  <c r="I25" i="37"/>
  <c r="I26" i="37"/>
  <c r="I27" i="37"/>
  <c r="I29" i="37"/>
  <c r="I10" i="37"/>
  <c r="I13" i="36"/>
  <c r="I12" i="36"/>
  <c r="I11" i="36"/>
  <c r="I10" i="36"/>
  <c r="AP29" i="5"/>
  <c r="AP12" i="37"/>
  <c r="AP13" i="37"/>
  <c r="AP15" i="37"/>
  <c r="AP18" i="37"/>
  <c r="AP22" i="37"/>
  <c r="AP20" i="37"/>
  <c r="AP24" i="37"/>
  <c r="AP28" i="37"/>
  <c r="AP12" i="5"/>
  <c r="AP13" i="5"/>
  <c r="AP15" i="5"/>
  <c r="AP16" i="5"/>
  <c r="AP17" i="5"/>
  <c r="AP18" i="5"/>
  <c r="AP14" i="5"/>
  <c r="AP20" i="5"/>
  <c r="AP21" i="5"/>
  <c r="AP19" i="5"/>
  <c r="AP22" i="5"/>
  <c r="AP23" i="5"/>
  <c r="AP24" i="5"/>
  <c r="AP26" i="5"/>
  <c r="AP32" i="5"/>
  <c r="AP33" i="5"/>
  <c r="AP31" i="5"/>
  <c r="AP10" i="5"/>
  <c r="AP11" i="5"/>
  <c r="AP12" i="36"/>
  <c r="AP13" i="36"/>
  <c r="AP11" i="36"/>
  <c r="AP10" i="36"/>
  <c r="AK11" i="39"/>
  <c r="AK20" i="39"/>
  <c r="AK21" i="39"/>
  <c r="AK10" i="39"/>
  <c r="AP11" i="37"/>
  <c r="AP10" i="37"/>
  <c r="I18" i="36"/>
  <c r="I14" i="36"/>
  <c r="I15" i="36"/>
  <c r="I16" i="36"/>
  <c r="I17" i="36"/>
  <c r="I19" i="36"/>
  <c r="I20" i="36"/>
  <c r="I21" i="36"/>
  <c r="I10" i="38"/>
  <c r="I30" i="37"/>
  <c r="Y15" i="5"/>
  <c r="M15" i="5"/>
  <c r="Y11" i="5"/>
  <c r="Y10" i="5"/>
  <c r="Y12" i="5"/>
  <c r="Y20" i="5"/>
  <c r="Y18" i="5"/>
  <c r="Y17" i="5"/>
  <c r="Y22" i="5"/>
  <c r="M24" i="5"/>
  <c r="Y13" i="39"/>
  <c r="Y10" i="39"/>
  <c r="M10" i="39"/>
  <c r="M11" i="39"/>
  <c r="M12" i="39"/>
  <c r="M10" i="38"/>
  <c r="Y15" i="37"/>
  <c r="Y17" i="37"/>
  <c r="Y12" i="37"/>
  <c r="M12" i="37"/>
  <c r="Y14" i="37"/>
  <c r="M17" i="37"/>
  <c r="M11" i="37"/>
  <c r="Y11" i="37"/>
  <c r="M16" i="37"/>
  <c r="Y10" i="37"/>
  <c r="M10" i="37"/>
  <c r="M15" i="36"/>
  <c r="Y14" i="36"/>
  <c r="M14" i="36"/>
  <c r="Y12" i="36"/>
  <c r="M12" i="36"/>
  <c r="Y11" i="36"/>
  <c r="M11" i="36"/>
  <c r="Y10" i="36"/>
  <c r="M10" i="36"/>
  <c r="Y33" i="5"/>
  <c r="Y28" i="5"/>
  <c r="Y14" i="5"/>
  <c r="Y21" i="5"/>
  <c r="Y23" i="5"/>
  <c r="Y26" i="5"/>
  <c r="Y25" i="5"/>
  <c r="Y13" i="5"/>
  <c r="M20" i="5"/>
  <c r="M17" i="5"/>
  <c r="M21" i="5"/>
  <c r="M25" i="5"/>
  <c r="M30" i="5"/>
  <c r="M26" i="5"/>
  <c r="M22" i="5" l="1"/>
  <c r="M11" i="5" l="1"/>
  <c r="M12" i="5" l="1"/>
  <c r="M18" i="5"/>
  <c r="M13" i="5" l="1"/>
  <c r="M10" i="5"/>
</calcChain>
</file>

<file path=xl/sharedStrings.xml><?xml version="1.0" encoding="utf-8"?>
<sst xmlns="http://schemas.openxmlformats.org/spreadsheetml/2006/main" count="751" uniqueCount="251">
  <si>
    <t>Place</t>
  </si>
  <si>
    <t>pts</t>
  </si>
  <si>
    <t>ATTRIBUTION DES POINTS</t>
  </si>
  <si>
    <t>Score Brut 
Jour 1</t>
  </si>
  <si>
    <t>Classement Général</t>
  </si>
  <si>
    <t>Clt Tour</t>
  </si>
  <si>
    <t>Score Brut 
Jour2</t>
  </si>
  <si>
    <t>Tours Stroke-Play U12 GARCONS</t>
  </si>
  <si>
    <t>Tours Stroke-Play U12 FILLES</t>
  </si>
  <si>
    <t>TOTAL POINTS</t>
  </si>
  <si>
    <t>U12 GARCONS</t>
  </si>
  <si>
    <t>U12 FILLES</t>
  </si>
  <si>
    <t>U10 FILLES</t>
  </si>
  <si>
    <t>Tours Stroke-Play U10 FILLES</t>
  </si>
  <si>
    <t>U10 GARCONS 1ère Série</t>
  </si>
  <si>
    <t>U10 GARCONS 2ème Série</t>
  </si>
  <si>
    <t>Tours Stroke-Play U10 GARCONS 2ème Série</t>
  </si>
  <si>
    <t>NOM</t>
  </si>
  <si>
    <t>Prénom</t>
  </si>
  <si>
    <t>Année</t>
  </si>
  <si>
    <t>Club</t>
  </si>
  <si>
    <t>Idx D</t>
  </si>
  <si>
    <t>Idx J</t>
  </si>
  <si>
    <t>STATIOTIS</t>
  </si>
  <si>
    <t>Grégoire</t>
  </si>
  <si>
    <t>St Samson</t>
  </si>
  <si>
    <t>1ère année</t>
  </si>
  <si>
    <t>Pdl</t>
  </si>
  <si>
    <t>GRAND PRIX JEUNES  ILE D'OR 2X9 Trous</t>
  </si>
  <si>
    <t>MILA</t>
  </si>
  <si>
    <t>Florian</t>
  </si>
  <si>
    <t>Ile d'Or</t>
  </si>
  <si>
    <t>MAYRAS</t>
  </si>
  <si>
    <t>Sacha</t>
  </si>
  <si>
    <t>GUYOT</t>
  </si>
  <si>
    <t>Armand</t>
  </si>
  <si>
    <t>BISIAU</t>
  </si>
  <si>
    <t>Victor</t>
  </si>
  <si>
    <t>Angers</t>
  </si>
  <si>
    <t>FOR</t>
  </si>
  <si>
    <t>2009 et &gt;</t>
  </si>
  <si>
    <t>2007-2008 et &gt;</t>
  </si>
  <si>
    <t>FOURDAN</t>
  </si>
  <si>
    <t>Lou</t>
  </si>
  <si>
    <t>St Laurent</t>
  </si>
  <si>
    <t>Aubane</t>
  </si>
  <si>
    <t>GAUCHARD</t>
  </si>
  <si>
    <t>Hedda</t>
  </si>
  <si>
    <t xml:space="preserve">COVILLE </t>
  </si>
  <si>
    <t>Elisa</t>
  </si>
  <si>
    <t>Baden</t>
  </si>
  <si>
    <t>TOUCHARD</t>
  </si>
  <si>
    <t>Justine</t>
  </si>
  <si>
    <t>RENAUDIN</t>
  </si>
  <si>
    <t>Clément</t>
  </si>
  <si>
    <t>Nantes V</t>
  </si>
  <si>
    <t>HEULOT</t>
  </si>
  <si>
    <t>Mathis</t>
  </si>
  <si>
    <t>Savenay</t>
  </si>
  <si>
    <t>MOSTINI</t>
  </si>
  <si>
    <t>Alexandre</t>
  </si>
  <si>
    <t>Carantec</t>
  </si>
  <si>
    <t>DELARCHE</t>
  </si>
  <si>
    <t>Malo</t>
  </si>
  <si>
    <t>Enzo</t>
  </si>
  <si>
    <t>GOURAUD</t>
  </si>
  <si>
    <t>Matt</t>
  </si>
  <si>
    <t>St Jean DM</t>
  </si>
  <si>
    <t>PEIGNE</t>
  </si>
  <si>
    <t>Alfred</t>
  </si>
  <si>
    <t>Karl</t>
  </si>
  <si>
    <t>LEFEBVRE</t>
  </si>
  <si>
    <t>Titouan</t>
  </si>
  <si>
    <t>Val Queven</t>
  </si>
  <si>
    <t>JAN</t>
  </si>
  <si>
    <t>Josef</t>
  </si>
  <si>
    <t>STEPHANT</t>
  </si>
  <si>
    <t>Arnold</t>
  </si>
  <si>
    <t>DEWET</t>
  </si>
  <si>
    <t>Enak</t>
  </si>
  <si>
    <t>GALERNE</t>
  </si>
  <si>
    <t>Alexis</t>
  </si>
  <si>
    <t>Freslonnière</t>
  </si>
  <si>
    <t>Zacharie</t>
  </si>
  <si>
    <t>VINCENT</t>
  </si>
  <si>
    <t>Nicolas</t>
  </si>
  <si>
    <t>La Baule</t>
  </si>
  <si>
    <t>KHAMDARANIKORN</t>
  </si>
  <si>
    <t>Maxime</t>
  </si>
  <si>
    <t>St Sylvain D'A</t>
  </si>
  <si>
    <t>JAHAN</t>
  </si>
  <si>
    <t>Timothée</t>
  </si>
  <si>
    <t>ABJ</t>
  </si>
  <si>
    <t>2x18 trous G et F</t>
  </si>
  <si>
    <t>Adam</t>
  </si>
  <si>
    <t>GRAND PRIX JEUNES  ILE D'OR 2x18T</t>
  </si>
  <si>
    <t>PDL KIDS CUP SAVENAY 18T</t>
  </si>
  <si>
    <t xml:space="preserve">Total Brut 
</t>
  </si>
  <si>
    <t xml:space="preserve">Score Brut 
</t>
  </si>
  <si>
    <t>MIGEON</t>
  </si>
  <si>
    <t>Raphaël</t>
  </si>
  <si>
    <t>HORS</t>
  </si>
  <si>
    <t>Paul</t>
  </si>
  <si>
    <t>THUILLIER</t>
  </si>
  <si>
    <t>Timéo</t>
  </si>
  <si>
    <t>KERMARREC</t>
  </si>
  <si>
    <t>Owen</t>
  </si>
  <si>
    <t>Carquefou</t>
  </si>
  <si>
    <t>GIRON</t>
  </si>
  <si>
    <t>Louis</t>
  </si>
  <si>
    <t>GOUBET</t>
  </si>
  <si>
    <t>Noa</t>
  </si>
  <si>
    <t>Cesson Sévigné</t>
  </si>
  <si>
    <t>DUVAL</t>
  </si>
  <si>
    <t>Flore</t>
  </si>
  <si>
    <t>Guérande</t>
  </si>
  <si>
    <t>CABRY</t>
  </si>
  <si>
    <t>Fantine</t>
  </si>
  <si>
    <t>Domangère</t>
  </si>
  <si>
    <t>GRANGEOT</t>
  </si>
  <si>
    <t>Anaïs</t>
  </si>
  <si>
    <t>Léa</t>
  </si>
  <si>
    <t>Stroke-Play U12 GARCONS</t>
  </si>
  <si>
    <t>Stroke-Play U12 FILLES</t>
  </si>
  <si>
    <t>PDL KIDS CUP SAVENAY 9T</t>
  </si>
  <si>
    <t>MESSIAN</t>
  </si>
  <si>
    <t>Aédan</t>
  </si>
  <si>
    <t>NICOLEAU</t>
  </si>
  <si>
    <t>Charles</t>
  </si>
  <si>
    <t>KRAWCZYK</t>
  </si>
  <si>
    <t>Julien</t>
  </si>
  <si>
    <t>SYLLA</t>
  </si>
  <si>
    <t>Zachary</t>
  </si>
  <si>
    <t>Rochers Sévigné</t>
  </si>
  <si>
    <t>PALMIERI</t>
  </si>
  <si>
    <t>HAROCHE</t>
  </si>
  <si>
    <t>Simon</t>
  </si>
  <si>
    <t>BOUTTIER</t>
  </si>
  <si>
    <t>Joshua</t>
  </si>
  <si>
    <t>Mans 24h</t>
  </si>
  <si>
    <t>Nolan</t>
  </si>
  <si>
    <t>2x9 - 18 trous                                        G et F</t>
  </si>
  <si>
    <t>9 trous                                        G et F</t>
  </si>
  <si>
    <t>KERJEAN</t>
  </si>
  <si>
    <t>Antoine</t>
  </si>
  <si>
    <t>Dinard</t>
  </si>
  <si>
    <t>Aedan</t>
  </si>
  <si>
    <t>JOHNSTON</t>
  </si>
  <si>
    <t>Léo</t>
  </si>
  <si>
    <t>Lanniron Quimper</t>
  </si>
  <si>
    <t>PRIOU-KERVELLA</t>
  </si>
  <si>
    <t>Blanche</t>
  </si>
  <si>
    <t>CRITERIUM U10 ODET 2X9T</t>
  </si>
  <si>
    <t>HUET</t>
  </si>
  <si>
    <t>Come</t>
  </si>
  <si>
    <t>VELLY</t>
  </si>
  <si>
    <t>GRAND PRIX JEUNES  ODET 2X18T</t>
  </si>
  <si>
    <t xml:space="preserve">Total Brut
</t>
  </si>
  <si>
    <t>LETHUILLIER</t>
  </si>
  <si>
    <t>Maël</t>
  </si>
  <si>
    <t>Nantes-V</t>
  </si>
  <si>
    <t>BREIZH KIDS CUP SABLES D'OR LES PINS 18T</t>
  </si>
  <si>
    <t>PRESSE</t>
  </si>
  <si>
    <t>Ulysse</t>
  </si>
  <si>
    <t>TURCAUD</t>
  </si>
  <si>
    <t>¨Cholet</t>
  </si>
  <si>
    <t>VAILLANT</t>
  </si>
  <si>
    <t>Renne St Jacques</t>
  </si>
  <si>
    <t>CHOQUIER GUILBAUD</t>
  </si>
  <si>
    <t>DORMONT</t>
  </si>
  <si>
    <t>Pen Ar Bed</t>
  </si>
  <si>
    <t>COSTA MARREC</t>
  </si>
  <si>
    <t>Théau</t>
  </si>
  <si>
    <t>Saint Cast</t>
  </si>
  <si>
    <t>LOUSSOUARN</t>
  </si>
  <si>
    <t>Ines</t>
  </si>
  <si>
    <t>MITAINE</t>
  </si>
  <si>
    <t>Alix</t>
  </si>
  <si>
    <t>LABBE CARRE</t>
  </si>
  <si>
    <t>Breizh</t>
  </si>
  <si>
    <t xml:space="preserve">Tours Stroke-Play U10 GARCONS </t>
  </si>
  <si>
    <t xml:space="preserve">Stroke-Play U10 GARCONS </t>
  </si>
  <si>
    <t>Tours Stroke-Play U10 GARCONS</t>
  </si>
  <si>
    <t>CRITERIUM U10 ODET 2x18T</t>
  </si>
  <si>
    <t>Rennes St Jacques</t>
  </si>
  <si>
    <t>LEMAITRE</t>
  </si>
  <si>
    <t>St Cast</t>
  </si>
  <si>
    <t>MEHEUST</t>
  </si>
  <si>
    <t>Timothé</t>
  </si>
  <si>
    <t>Sables d'Or</t>
  </si>
  <si>
    <t>MARCHAND</t>
  </si>
  <si>
    <t>BOULLET</t>
  </si>
  <si>
    <t>Pléneuf Val André</t>
  </si>
  <si>
    <t>Stroke-Play U10 FILLES</t>
  </si>
  <si>
    <t>Stroke-Play U10 GARCONS 2ème Série</t>
  </si>
  <si>
    <t>BREIZH KIDS CUP SABLES D'OR LES PINS 9T</t>
  </si>
  <si>
    <t>Tristan</t>
  </si>
  <si>
    <t>GUILLEMOT</t>
  </si>
  <si>
    <t>Sasha</t>
  </si>
  <si>
    <t>ROLLAND</t>
  </si>
  <si>
    <t xml:space="preserve">Points </t>
  </si>
  <si>
    <t>TOURNOI U10 LAVAL 18T</t>
  </si>
  <si>
    <t>Stroke-Play U10 GARCONS</t>
  </si>
  <si>
    <t>AUFFRET</t>
  </si>
  <si>
    <t>Marius</t>
  </si>
  <si>
    <t>Cholet</t>
  </si>
  <si>
    <t>LE HELLIDU</t>
  </si>
  <si>
    <t>Tom</t>
  </si>
  <si>
    <t>Laval</t>
  </si>
  <si>
    <t>TOURNOI ST LAURENT 18T</t>
  </si>
  <si>
    <t>MARSOLLIER</t>
  </si>
  <si>
    <t>Nathan</t>
  </si>
  <si>
    <t>FLOCHLAY</t>
  </si>
  <si>
    <t>Oscar</t>
  </si>
  <si>
    <t>RIVOALLAN</t>
  </si>
  <si>
    <t>Valentin</t>
  </si>
  <si>
    <t>FERNANDEZ MANGAS</t>
  </si>
  <si>
    <t>LE JEAN</t>
  </si>
  <si>
    <t>ALLANNIC</t>
  </si>
  <si>
    <t>LASALLE</t>
  </si>
  <si>
    <t>Ajoncs d'Or</t>
  </si>
  <si>
    <t>LEGOFF</t>
  </si>
  <si>
    <t>Ewenn</t>
  </si>
  <si>
    <t>THOMAS</t>
  </si>
  <si>
    <t>Arthur</t>
  </si>
  <si>
    <t>Rhuys Kerver</t>
  </si>
  <si>
    <t>CRITERIUM U10 SABLES D'OR 2X9T</t>
  </si>
  <si>
    <t>CRITERIUM U10 SABLES D'OR 2x18T</t>
  </si>
  <si>
    <t>GRAND PRIX JEUNES  PLENEUF VAL ANDRE 2X18T</t>
  </si>
  <si>
    <t>MACOUIN</t>
  </si>
  <si>
    <t>Avrillé</t>
  </si>
  <si>
    <t>Néogolf</t>
  </si>
  <si>
    <t>20 et 21 Avril 2019</t>
  </si>
  <si>
    <t>12 Mai 2019</t>
  </si>
  <si>
    <t>31 Mai et 01 Juin 2019</t>
  </si>
  <si>
    <t>29 et 30 Octobre 2019</t>
  </si>
  <si>
    <t>07 Septembre 2019</t>
  </si>
  <si>
    <t>12 Octobre 2019</t>
  </si>
  <si>
    <t>TOTAL</t>
  </si>
  <si>
    <t>Nb</t>
  </si>
  <si>
    <t>Breiz</t>
  </si>
  <si>
    <t>6x</t>
  </si>
  <si>
    <t>1x</t>
  </si>
  <si>
    <t>1ère an</t>
  </si>
  <si>
    <t>U12 Garçons</t>
  </si>
  <si>
    <t>U12 Filles</t>
  </si>
  <si>
    <t>U10 Garçons 1ère S</t>
  </si>
  <si>
    <t>U12 Garçons 2ème S</t>
  </si>
  <si>
    <t>U10 Filles</t>
  </si>
  <si>
    <t>5x</t>
  </si>
  <si>
    <t>3x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</si>
</sst>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164" formatCode="_-* #,##0.00\ [$€-1]_-;\-* #,##0.00\ [$€-1]_-;_-* &quot;-&quot;??\ [$€-1]_-"/>
    <numFmt numFmtId="165" formatCode="[$-40C]d\-mmm\-yy;@"/>
    <numFmt numFmtId="166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7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2A9DD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8DB4E3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2DDDC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0" borderId="11" applyNumberFormat="0" applyFill="0" applyAlignment="0" applyProtection="0"/>
    <xf numFmtId="0" fontId="21" fillId="0" borderId="12" applyNumberFormat="0" applyFill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23" fillId="3" borderId="0" applyNumberFormat="0" applyBorder="0" applyAlignment="0" applyProtection="0"/>
    <xf numFmtId="0" fontId="24" fillId="4" borderId="0" applyNumberFormat="0" applyBorder="0" applyAlignment="0" applyProtection="0"/>
    <xf numFmtId="0" fontId="25" fillId="5" borderId="13" applyNumberFormat="0" applyAlignment="0" applyProtection="0"/>
    <xf numFmtId="0" fontId="26" fillId="6" borderId="14" applyNumberFormat="0" applyAlignment="0" applyProtection="0"/>
    <xf numFmtId="0" fontId="27" fillId="6" borderId="13" applyNumberFormat="0" applyAlignment="0" applyProtection="0"/>
    <xf numFmtId="0" fontId="28" fillId="0" borderId="15" applyNumberFormat="0" applyFill="0" applyAlignment="0" applyProtection="0"/>
    <xf numFmtId="0" fontId="16" fillId="7" borderId="16" applyNumberFormat="0" applyAlignment="0" applyProtection="0"/>
    <xf numFmtId="0" fontId="29" fillId="0" borderId="0" applyNumberFormat="0" applyFill="0" applyBorder="0" applyAlignment="0" applyProtection="0"/>
    <xf numFmtId="0" fontId="1" fillId="8" borderId="17" applyNumberFormat="0" applyFont="0" applyAlignment="0" applyProtection="0"/>
    <xf numFmtId="0" fontId="30" fillId="0" borderId="0" applyNumberFormat="0" applyFill="0" applyBorder="0" applyAlignment="0" applyProtection="0"/>
    <xf numFmtId="0" fontId="11" fillId="0" borderId="18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</cellStyleXfs>
  <cellXfs count="169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34" borderId="0" xfId="0" applyFill="1" applyBorder="1"/>
    <xf numFmtId="0" fontId="8" fillId="34" borderId="0" xfId="0" applyFont="1" applyFill="1" applyBorder="1" applyAlignment="1"/>
    <xf numFmtId="0" fontId="0" fillId="34" borderId="0" xfId="0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left"/>
    </xf>
    <xf numFmtId="0" fontId="0" fillId="35" borderId="0" xfId="0" applyFill="1" applyBorder="1"/>
    <xf numFmtId="0" fontId="8" fillId="35" borderId="0" xfId="0" applyFont="1" applyFill="1" applyBorder="1" applyAlignment="1"/>
    <xf numFmtId="0" fontId="0" fillId="35" borderId="0" xfId="0" applyFill="1" applyBorder="1" applyAlignment="1">
      <alignment horizontal="center"/>
    </xf>
    <xf numFmtId="0" fontId="17" fillId="33" borderId="19" xfId="0" applyFont="1" applyFill="1" applyBorder="1" applyAlignment="1">
      <alignment horizontal="center"/>
    </xf>
    <xf numFmtId="14" fontId="10" fillId="33" borderId="3" xfId="0" applyNumberFormat="1" applyFont="1" applyFill="1" applyBorder="1" applyAlignment="1">
      <alignment horizontal="center"/>
    </xf>
    <xf numFmtId="0" fontId="17" fillId="35" borderId="6" xfId="0" applyFont="1" applyFill="1" applyBorder="1" applyAlignment="1">
      <alignment horizontal="center"/>
    </xf>
    <xf numFmtId="14" fontId="10" fillId="35" borderId="7" xfId="0" applyNumberFormat="1" applyFont="1" applyFill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38" borderId="0" xfId="0" applyFont="1" applyFill="1" applyBorder="1" applyAlignment="1">
      <alignment horizontal="center" vertical="center"/>
    </xf>
    <xf numFmtId="0" fontId="34" fillId="36" borderId="0" xfId="0" applyFont="1" applyFill="1" applyBorder="1" applyAlignment="1">
      <alignment horizontal="center" vertical="center"/>
    </xf>
    <xf numFmtId="0" fontId="12" fillId="0" borderId="22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35" fillId="0" borderId="21" xfId="0" applyFont="1" applyFill="1" applyBorder="1" applyAlignment="1">
      <alignment horizontal="center" vertical="top" wrapText="1"/>
    </xf>
    <xf numFmtId="0" fontId="10" fillId="0" borderId="21" xfId="0" applyFont="1" applyBorder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166" fontId="11" fillId="0" borderId="0" xfId="0" applyNumberFormat="1" applyFont="1" applyBorder="1" applyAlignment="1">
      <alignment horizontal="center" vertical="center"/>
    </xf>
    <xf numFmtId="166" fontId="0" fillId="0" borderId="0" xfId="0" applyNumberFormat="1" applyBorder="1"/>
    <xf numFmtId="166" fontId="0" fillId="0" borderId="0" xfId="0" applyNumberFormat="1" applyFont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 wrapText="1"/>
    </xf>
    <xf numFmtId="166" fontId="0" fillId="0" borderId="3" xfId="0" applyNumberFormat="1" applyFont="1" applyBorder="1"/>
    <xf numFmtId="166" fontId="0" fillId="0" borderId="1" xfId="0" applyNumberFormat="1" applyFont="1" applyBorder="1" applyAlignment="1">
      <alignment horizontal="center" vertical="center"/>
    </xf>
    <xf numFmtId="0" fontId="0" fillId="39" borderId="0" xfId="0" applyFont="1" applyFill="1" applyBorder="1" applyAlignment="1">
      <alignment horizontal="center" vertical="center"/>
    </xf>
    <xf numFmtId="0" fontId="0" fillId="39" borderId="1" xfId="0" applyFill="1" applyBorder="1" applyAlignment="1">
      <alignment horizontal="center" vertical="center" wrapText="1"/>
    </xf>
    <xf numFmtId="0" fontId="0" fillId="36" borderId="1" xfId="0" applyFont="1" applyFill="1" applyBorder="1" applyAlignment="1">
      <alignment horizontal="center" vertical="center" wrapText="1"/>
    </xf>
    <xf numFmtId="0" fontId="0" fillId="40" borderId="1" xfId="0" applyFill="1" applyBorder="1" applyAlignment="1">
      <alignment horizontal="center" vertical="center" wrapText="1"/>
    </xf>
    <xf numFmtId="0" fontId="0" fillId="4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39" borderId="1" xfId="0" applyFill="1" applyBorder="1" applyAlignment="1">
      <alignment horizontal="center" vertical="center"/>
    </xf>
    <xf numFmtId="0" fontId="0" fillId="40" borderId="1" xfId="0" applyFill="1" applyBorder="1" applyAlignment="1">
      <alignment horizontal="center" vertical="center"/>
    </xf>
    <xf numFmtId="0" fontId="0" fillId="36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7" fillId="33" borderId="20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/>
    </xf>
    <xf numFmtId="166" fontId="0" fillId="0" borderId="0" xfId="0" applyNumberFormat="1" applyBorder="1" applyAlignment="1">
      <alignment horizontal="center" vertical="center"/>
    </xf>
    <xf numFmtId="166" fontId="0" fillId="0" borderId="3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0" fillId="37" borderId="0" xfId="0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 wrapText="1"/>
    </xf>
    <xf numFmtId="166" fontId="0" fillId="0" borderId="1" xfId="0" applyNumberFormat="1" applyBorder="1" applyAlignment="1">
      <alignment horizontal="center" vertical="center"/>
    </xf>
    <xf numFmtId="8" fontId="0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39" borderId="1" xfId="0" applyFont="1" applyFill="1" applyBorder="1" applyAlignment="1">
      <alignment horizontal="center" vertical="center"/>
    </xf>
    <xf numFmtId="166" fontId="0" fillId="0" borderId="1" xfId="0" applyNumberFormat="1" applyFont="1" applyFill="1" applyBorder="1" applyAlignment="1">
      <alignment horizontal="center" vertical="center"/>
    </xf>
    <xf numFmtId="166" fontId="0" fillId="0" borderId="5" xfId="0" applyNumberFormat="1" applyFont="1" applyBorder="1" applyAlignment="1">
      <alignment horizontal="center" vertical="center"/>
    </xf>
    <xf numFmtId="0" fontId="0" fillId="0" borderId="1" xfId="0" applyFill="1" applyBorder="1"/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0" xfId="0" applyFont="1" applyBorder="1" applyAlignment="1"/>
    <xf numFmtId="0" fontId="6" fillId="0" borderId="1" xfId="0" applyFont="1" applyFill="1" applyBorder="1" applyAlignment="1">
      <alignment horizontal="center" vertical="center"/>
    </xf>
    <xf numFmtId="0" fontId="0" fillId="36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0" fillId="41" borderId="0" xfId="0" applyFill="1" applyBorder="1"/>
    <xf numFmtId="0" fontId="6" fillId="0" borderId="1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7" fillId="35" borderId="0" xfId="0" applyFont="1" applyFill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6" fillId="0" borderId="1" xfId="0" applyFont="1" applyBorder="1" applyAlignment="1">
      <alignment horizontal="center" vertical="center"/>
    </xf>
    <xf numFmtId="0" fontId="0" fillId="35" borderId="0" xfId="0" applyFill="1"/>
    <xf numFmtId="0" fontId="0" fillId="0" borderId="33" xfId="0" applyFill="1" applyBorder="1" applyAlignment="1">
      <alignment horizontal="center" vertical="center"/>
    </xf>
    <xf numFmtId="0" fontId="0" fillId="42" borderId="1" xfId="0" applyFill="1" applyBorder="1" applyAlignment="1">
      <alignment horizontal="center" vertical="center" wrapText="1"/>
    </xf>
    <xf numFmtId="0" fontId="0" fillId="0" borderId="22" xfId="0" applyFont="1" applyBorder="1" applyAlignment="1">
      <alignment horizontal="center" vertical="center"/>
    </xf>
    <xf numFmtId="0" fontId="0" fillId="0" borderId="31" xfId="0" applyFont="1" applyBorder="1" applyAlignment="1"/>
    <xf numFmtId="0" fontId="0" fillId="0" borderId="2" xfId="0" applyFont="1" applyBorder="1" applyAlignment="1"/>
    <xf numFmtId="0" fontId="0" fillId="0" borderId="22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0" fillId="0" borderId="3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0" fillId="0" borderId="24" xfId="0" applyBorder="1" applyAlignment="1"/>
    <xf numFmtId="0" fontId="0" fillId="0" borderId="25" xfId="0" applyBorder="1" applyAlignment="1"/>
    <xf numFmtId="0" fontId="0" fillId="0" borderId="26" xfId="0" applyBorder="1" applyAlignment="1"/>
    <xf numFmtId="0" fontId="0" fillId="0" borderId="0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9" xfId="0" applyBorder="1" applyAlignment="1"/>
    <xf numFmtId="0" fontId="0" fillId="0" borderId="30" xfId="0" applyBorder="1" applyAlignment="1"/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65" fontId="12" fillId="0" borderId="9" xfId="0" applyNumberFormat="1" applyFont="1" applyFill="1" applyBorder="1" applyAlignment="1">
      <alignment horizontal="center"/>
    </xf>
    <xf numFmtId="165" fontId="7" fillId="0" borderId="4" xfId="0" applyNumberFormat="1" applyFont="1" applyFill="1" applyBorder="1" applyAlignment="1">
      <alignment horizontal="center"/>
    </xf>
    <xf numFmtId="165" fontId="7" fillId="0" borderId="7" xfId="0" applyNumberFormat="1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/>
    <xf numFmtId="0" fontId="0" fillId="0" borderId="1" xfId="0" applyFill="1" applyBorder="1" applyAlignment="1">
      <alignment vertical="center"/>
    </xf>
    <xf numFmtId="0" fontId="32" fillId="0" borderId="5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4" xfId="0" applyFont="1" applyFill="1" applyBorder="1" applyAlignment="1">
      <alignment horizontal="center" vertical="center"/>
    </xf>
    <xf numFmtId="166" fontId="11" fillId="0" borderId="19" xfId="0" applyNumberFormat="1" applyFont="1" applyBorder="1" applyAlignment="1">
      <alignment horizontal="center" vertical="center"/>
    </xf>
    <xf numFmtId="166" fontId="11" fillId="0" borderId="3" xfId="0" applyNumberFormat="1" applyFont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166" fontId="11" fillId="0" borderId="8" xfId="0" applyNumberFormat="1" applyFont="1" applyBorder="1" applyAlignment="1">
      <alignment horizontal="center" vertical="center"/>
    </xf>
    <xf numFmtId="166" fontId="11" fillId="0" borderId="9" xfId="0" applyNumberFormat="1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19" xfId="0" applyFill="1" applyBorder="1" applyAlignment="1">
      <alignment vertical="center"/>
    </xf>
    <xf numFmtId="0" fontId="0" fillId="0" borderId="31" xfId="0" applyBorder="1" applyAlignment="1"/>
    <xf numFmtId="0" fontId="0" fillId="0" borderId="2" xfId="0" applyBorder="1" applyAlignment="1"/>
    <xf numFmtId="0" fontId="0" fillId="0" borderId="33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32" xfId="0" applyFill="1" applyBorder="1" applyAlignment="1">
      <alignment horizontal="center"/>
    </xf>
    <xf numFmtId="0" fontId="37" fillId="0" borderId="22" xfId="0" applyFont="1" applyFill="1" applyBorder="1" applyAlignment="1">
      <alignment horizontal="center" vertical="center"/>
    </xf>
    <xf numFmtId="0" fontId="37" fillId="0" borderId="31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Entrée" xfId="54" builtinId="20" customBuiltin="1"/>
    <cellStyle name="Euro" xfId="2" xr:uid="{00000000-0005-0000-0000-00001D000000}"/>
    <cellStyle name="Euro 10" xfId="3" xr:uid="{00000000-0005-0000-0000-00001E000000}"/>
    <cellStyle name="Euro 10 2" xfId="27" xr:uid="{00000000-0005-0000-0000-00001F000000}"/>
    <cellStyle name="Euro 11" xfId="4" xr:uid="{00000000-0005-0000-0000-000020000000}"/>
    <cellStyle name="Euro 11 2" xfId="28" xr:uid="{00000000-0005-0000-0000-000021000000}"/>
    <cellStyle name="Euro 12" xfId="5" xr:uid="{00000000-0005-0000-0000-000022000000}"/>
    <cellStyle name="Euro 12 2" xfId="29" xr:uid="{00000000-0005-0000-0000-000023000000}"/>
    <cellStyle name="Euro 13" xfId="6" xr:uid="{00000000-0005-0000-0000-000024000000}"/>
    <cellStyle name="Euro 13 2" xfId="30" xr:uid="{00000000-0005-0000-0000-000025000000}"/>
    <cellStyle name="Euro 14" xfId="7" xr:uid="{00000000-0005-0000-0000-000026000000}"/>
    <cellStyle name="Euro 14 2" xfId="31" xr:uid="{00000000-0005-0000-0000-000027000000}"/>
    <cellStyle name="Euro 15" xfId="8" xr:uid="{00000000-0005-0000-0000-000028000000}"/>
    <cellStyle name="Euro 15 2" xfId="32" xr:uid="{00000000-0005-0000-0000-000029000000}"/>
    <cellStyle name="Euro 2" xfId="9" xr:uid="{00000000-0005-0000-0000-00002A000000}"/>
    <cellStyle name="Euro 2 2" xfId="33" xr:uid="{00000000-0005-0000-0000-00002B000000}"/>
    <cellStyle name="Euro 3" xfId="10" xr:uid="{00000000-0005-0000-0000-00002C000000}"/>
    <cellStyle name="Euro 3 2" xfId="34" xr:uid="{00000000-0005-0000-0000-00002D000000}"/>
    <cellStyle name="Euro 4" xfId="11" xr:uid="{00000000-0005-0000-0000-00002E000000}"/>
    <cellStyle name="Euro 4 2" xfId="35" xr:uid="{00000000-0005-0000-0000-00002F000000}"/>
    <cellStyle name="Euro 5" xfId="12" xr:uid="{00000000-0005-0000-0000-000030000000}"/>
    <cellStyle name="Euro 5 2" xfId="36" xr:uid="{00000000-0005-0000-0000-000031000000}"/>
    <cellStyle name="Euro 6" xfId="13" xr:uid="{00000000-0005-0000-0000-000032000000}"/>
    <cellStyle name="Euro 6 2" xfId="37" xr:uid="{00000000-0005-0000-0000-000033000000}"/>
    <cellStyle name="Euro 7" xfId="14" xr:uid="{00000000-0005-0000-0000-000034000000}"/>
    <cellStyle name="Euro 7 2" xfId="38" xr:uid="{00000000-0005-0000-0000-000035000000}"/>
    <cellStyle name="Euro 8" xfId="15" xr:uid="{00000000-0005-0000-0000-000036000000}"/>
    <cellStyle name="Euro 8 2" xfId="39" xr:uid="{00000000-0005-0000-0000-000037000000}"/>
    <cellStyle name="Euro 9" xfId="16" xr:uid="{00000000-0005-0000-0000-000038000000}"/>
    <cellStyle name="Euro 9 2" xfId="40" xr:uid="{00000000-0005-0000-0000-000039000000}"/>
    <cellStyle name="Insatisfaisant" xfId="52" builtinId="27" customBuiltin="1"/>
    <cellStyle name="Lien hypertexte" xfId="25" builtinId="8" hidden="1"/>
    <cellStyle name="Lien hypertexte 2" xfId="17" xr:uid="{00000000-0005-0000-0000-00003C000000}"/>
    <cellStyle name="Lien hypertexte 3" xfId="18" xr:uid="{00000000-0005-0000-0000-00003D000000}"/>
    <cellStyle name="Lien hypertexte visité" xfId="26" builtinId="9" hidden="1"/>
    <cellStyle name="Neutre" xfId="53" builtinId="28" customBuiltin="1"/>
    <cellStyle name="Normal" xfId="0" builtinId="0"/>
    <cellStyle name="Normal 2" xfId="19" xr:uid="{00000000-0005-0000-0000-000041000000}"/>
    <cellStyle name="Normal 2 2" xfId="20" xr:uid="{00000000-0005-0000-0000-000042000000}"/>
    <cellStyle name="Normal 2 2 2" xfId="21" xr:uid="{00000000-0005-0000-0000-000043000000}"/>
    <cellStyle name="Normal 2 2 2 2" xfId="43" xr:uid="{00000000-0005-0000-0000-000044000000}"/>
    <cellStyle name="Normal 2 2 3" xfId="42" xr:uid="{00000000-0005-0000-0000-000045000000}"/>
    <cellStyle name="Normal 2 3" xfId="22" xr:uid="{00000000-0005-0000-0000-000046000000}"/>
    <cellStyle name="Normal 2 3 2" xfId="44" xr:uid="{00000000-0005-0000-0000-000047000000}"/>
    <cellStyle name="Normal 2 4" xfId="23" xr:uid="{00000000-0005-0000-0000-000048000000}"/>
    <cellStyle name="Normal 2 4 2" xfId="45" xr:uid="{00000000-0005-0000-0000-000049000000}"/>
    <cellStyle name="Normal 2 5" xfId="41" xr:uid="{00000000-0005-0000-0000-00004A000000}"/>
    <cellStyle name="Normal 3" xfId="24" xr:uid="{00000000-0005-0000-0000-00004B000000}"/>
    <cellStyle name="Normal 4" xfId="1" xr:uid="{00000000-0005-0000-0000-00004C000000}"/>
    <cellStyle name="Note" xfId="60" builtinId="10" customBuiltin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00FF00"/>
      <color rgb="FFF2DDDC"/>
      <color rgb="FF2A9DD6"/>
      <color rgb="FF8DB4E3"/>
      <color rgb="FFFAC090"/>
      <color rgb="FFFCD5B4"/>
      <color rgb="FFFF99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1123950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0668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1157605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755650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11557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8859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3019425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4152900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57149</xdr:colOff>
      <xdr:row>0</xdr:row>
      <xdr:rowOff>114300</xdr:rowOff>
    </xdr:from>
    <xdr:to>
      <xdr:col>1</xdr:col>
      <xdr:colOff>962024</xdr:colOff>
      <xdr:row>3</xdr:row>
      <xdr:rowOff>85725</xdr:rowOff>
    </xdr:to>
    <xdr:pic>
      <xdr:nvPicPr>
        <xdr:cNvPr id="6" name="Image 5" descr="ffgolf_bleu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7" name="Image 6" descr="LOGO LIGUE 2 2015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8" name="Image 7" descr="logogolfpdlff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9" name="Image 8" descr="téléchargement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114300</xdr:rowOff>
    </xdr:from>
    <xdr:to>
      <xdr:col>1</xdr:col>
      <xdr:colOff>838200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5" y="114300"/>
          <a:ext cx="78105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2</xdr:col>
      <xdr:colOff>95249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347345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906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812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5147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57149</xdr:colOff>
      <xdr:row>0</xdr:row>
      <xdr:rowOff>114300</xdr:rowOff>
    </xdr:from>
    <xdr:to>
      <xdr:col>1</xdr:col>
      <xdr:colOff>923924</xdr:colOff>
      <xdr:row>3</xdr:row>
      <xdr:rowOff>85725</xdr:rowOff>
    </xdr:to>
    <xdr:pic>
      <xdr:nvPicPr>
        <xdr:cNvPr id="2" name="Image 1" descr="ffgolf_bleu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/>
        <a:srcRect l="8371" r="8371"/>
        <a:stretch>
          <a:fillRect/>
        </a:stretch>
      </xdr:blipFill>
      <xdr:spPr bwMode="auto">
        <a:xfrm>
          <a:off x="257174" y="114300"/>
          <a:ext cx="8667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438150</xdr:colOff>
      <xdr:row>0</xdr:row>
      <xdr:rowOff>95250</xdr:rowOff>
    </xdr:from>
    <xdr:to>
      <xdr:col>3</xdr:col>
      <xdr:colOff>528320</xdr:colOff>
      <xdr:row>3</xdr:row>
      <xdr:rowOff>95250</xdr:rowOff>
    </xdr:to>
    <xdr:pic>
      <xdr:nvPicPr>
        <xdr:cNvPr id="3" name="Image 2" descr="LOGO LIGUE 2 2015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52550" y="95250"/>
          <a:ext cx="623570" cy="581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0</xdr:row>
      <xdr:rowOff>114300</xdr:rowOff>
    </xdr:from>
    <xdr:to>
      <xdr:col>5</xdr:col>
      <xdr:colOff>233045</xdr:colOff>
      <xdr:row>3</xdr:row>
      <xdr:rowOff>142875</xdr:rowOff>
    </xdr:to>
    <xdr:pic>
      <xdr:nvPicPr>
        <xdr:cNvPr id="4" name="Image 3" descr="logogolfpdlffg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3"/>
        <a:srcRect r="61111"/>
        <a:stretch>
          <a:fillRect/>
        </a:stretch>
      </xdr:blipFill>
      <xdr:spPr bwMode="auto">
        <a:xfrm>
          <a:off x="2343150" y="114300"/>
          <a:ext cx="690245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314325</xdr:colOff>
      <xdr:row>0</xdr:row>
      <xdr:rowOff>57150</xdr:rowOff>
    </xdr:from>
    <xdr:to>
      <xdr:col>8</xdr:col>
      <xdr:colOff>1205230</xdr:colOff>
      <xdr:row>3</xdr:row>
      <xdr:rowOff>8255</xdr:rowOff>
    </xdr:to>
    <xdr:pic>
      <xdr:nvPicPr>
        <xdr:cNvPr id="5" name="Image 4" descr="téléchargement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4"/>
        <a:srcRect t="28093" b="30588"/>
        <a:stretch>
          <a:fillRect/>
        </a:stretch>
      </xdr:blipFill>
      <xdr:spPr bwMode="auto">
        <a:xfrm>
          <a:off x="3476625" y="57150"/>
          <a:ext cx="1271905" cy="5321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published="0">
    <pageSetUpPr fitToPage="1"/>
  </sheetPr>
  <dimension ref="A1:AS49"/>
  <sheetViews>
    <sheetView tabSelected="1" workbookViewId="0">
      <selection activeCell="J9" sqref="J9"/>
    </sheetView>
  </sheetViews>
  <sheetFormatPr baseColWidth="10" defaultRowHeight="15" x14ac:dyDescent="0.25"/>
  <cols>
    <col min="1" max="1" width="3" style="23" bestFit="1" customWidth="1"/>
    <col min="2" max="2" width="20.140625" style="23" customWidth="1"/>
    <col min="3" max="3" width="10.7109375" style="23" customWidth="1"/>
    <col min="4" max="4" width="17.140625" style="23" bestFit="1" customWidth="1"/>
    <col min="5" max="5" width="6.85546875" style="23" bestFit="1" customWidth="1"/>
    <col min="6" max="6" width="5.42578125" style="34" bestFit="1" customWidth="1"/>
    <col min="7" max="7" width="5.5703125" style="54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60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15.140625" style="1" customWidth="1"/>
    <col min="39" max="39" width="0.85546875" style="5" customWidth="1"/>
    <col min="40" max="41" width="7.85546875" style="60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16384" width="11.42578125" style="1"/>
  </cols>
  <sheetData>
    <row r="1" spans="1:45" ht="15.75" thickTop="1" x14ac:dyDescent="0.25">
      <c r="A1" s="110"/>
      <c r="B1" s="111"/>
      <c r="C1" s="111"/>
      <c r="D1" s="111"/>
      <c r="E1" s="111"/>
      <c r="F1" s="111"/>
      <c r="G1" s="111"/>
      <c r="H1" s="111"/>
      <c r="I1" s="112"/>
      <c r="K1" s="88"/>
    </row>
    <row r="2" spans="1:45" x14ac:dyDescent="0.25">
      <c r="A2" s="113"/>
      <c r="B2" s="114"/>
      <c r="C2" s="114"/>
      <c r="D2" s="114"/>
      <c r="E2" s="114"/>
      <c r="F2" s="114"/>
      <c r="G2" s="114"/>
      <c r="H2" s="114"/>
      <c r="I2" s="115"/>
    </row>
    <row r="3" spans="1:45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45" ht="15.75" thickBot="1" x14ac:dyDescent="0.3">
      <c r="A4" s="116"/>
      <c r="B4" s="117"/>
      <c r="C4" s="117"/>
      <c r="D4" s="117"/>
      <c r="E4" s="117"/>
      <c r="F4" s="117"/>
      <c r="G4" s="117"/>
      <c r="H4" s="117"/>
      <c r="I4" s="118"/>
      <c r="K4" s="102" t="s">
        <v>232</v>
      </c>
      <c r="L4" s="103"/>
      <c r="M4" s="103"/>
      <c r="N4" s="103"/>
      <c r="O4" s="103"/>
      <c r="P4" s="104"/>
      <c r="R4" s="105" t="s">
        <v>233</v>
      </c>
      <c r="S4" s="106"/>
      <c r="T4" s="106"/>
      <c r="U4" s="107"/>
      <c r="W4" s="99" t="s">
        <v>234</v>
      </c>
      <c r="X4" s="100"/>
      <c r="Y4" s="100"/>
      <c r="Z4" s="100"/>
      <c r="AA4" s="100"/>
      <c r="AB4" s="101"/>
      <c r="AD4" s="105" t="s">
        <v>236</v>
      </c>
      <c r="AE4" s="106"/>
      <c r="AF4" s="106"/>
      <c r="AG4" s="107"/>
      <c r="AI4" s="105" t="s">
        <v>237</v>
      </c>
      <c r="AJ4" s="106"/>
      <c r="AK4" s="106"/>
      <c r="AL4" s="107"/>
      <c r="AN4" s="99" t="s">
        <v>235</v>
      </c>
      <c r="AO4" s="100"/>
      <c r="AP4" s="100"/>
      <c r="AQ4" s="100"/>
      <c r="AR4" s="100"/>
      <c r="AS4" s="101"/>
    </row>
    <row r="5" spans="1:45" ht="16.5" thickTop="1" x14ac:dyDescent="0.25">
      <c r="B5" s="108" t="s">
        <v>41</v>
      </c>
      <c r="C5" s="109"/>
      <c r="H5" s="6"/>
      <c r="I5" s="51" t="s">
        <v>4</v>
      </c>
      <c r="J5" s="18"/>
      <c r="K5" s="119" t="s">
        <v>7</v>
      </c>
      <c r="L5" s="120"/>
      <c r="M5" s="120"/>
      <c r="N5" s="120"/>
      <c r="O5" s="120"/>
      <c r="P5" s="121"/>
      <c r="Q5" s="18"/>
      <c r="R5" s="119" t="s">
        <v>122</v>
      </c>
      <c r="S5" s="120"/>
      <c r="T5" s="120"/>
      <c r="U5" s="121"/>
      <c r="V5" s="18"/>
      <c r="W5" s="119" t="s">
        <v>7</v>
      </c>
      <c r="X5" s="120"/>
      <c r="Y5" s="120"/>
      <c r="Z5" s="120"/>
      <c r="AA5" s="120"/>
      <c r="AB5" s="121"/>
      <c r="AC5" s="18"/>
      <c r="AD5" s="119" t="s">
        <v>122</v>
      </c>
      <c r="AE5" s="120"/>
      <c r="AF5" s="120"/>
      <c r="AG5" s="121"/>
      <c r="AH5" s="18"/>
      <c r="AI5" s="119" t="s">
        <v>122</v>
      </c>
      <c r="AJ5" s="120"/>
      <c r="AK5" s="120"/>
      <c r="AL5" s="121"/>
      <c r="AM5" s="18"/>
      <c r="AN5" s="119" t="s">
        <v>7</v>
      </c>
      <c r="AO5" s="120"/>
      <c r="AP5" s="120"/>
      <c r="AQ5" s="120"/>
      <c r="AR5" s="120"/>
      <c r="AS5" s="121"/>
    </row>
    <row r="6" spans="1:45" x14ac:dyDescent="0.25">
      <c r="D6" s="65" t="s">
        <v>179</v>
      </c>
      <c r="H6" s="6"/>
      <c r="I6" s="17" t="s">
        <v>10</v>
      </c>
      <c r="J6" s="19"/>
      <c r="K6" s="122" t="s">
        <v>95</v>
      </c>
      <c r="L6" s="123"/>
      <c r="M6" s="123"/>
      <c r="N6" s="123"/>
      <c r="O6" s="123"/>
      <c r="P6" s="124"/>
      <c r="Q6" s="19"/>
      <c r="R6" s="122" t="s">
        <v>96</v>
      </c>
      <c r="S6" s="123"/>
      <c r="T6" s="123"/>
      <c r="U6" s="124"/>
      <c r="V6" s="19"/>
      <c r="W6" s="122" t="s">
        <v>156</v>
      </c>
      <c r="X6" s="123"/>
      <c r="Y6" s="123"/>
      <c r="Z6" s="123"/>
      <c r="AA6" s="123"/>
      <c r="AB6" s="124"/>
      <c r="AC6" s="19"/>
      <c r="AD6" s="122" t="s">
        <v>161</v>
      </c>
      <c r="AE6" s="123"/>
      <c r="AF6" s="123"/>
      <c r="AG6" s="124"/>
      <c r="AH6" s="19"/>
      <c r="AI6" s="122" t="s">
        <v>209</v>
      </c>
      <c r="AJ6" s="123"/>
      <c r="AK6" s="123"/>
      <c r="AL6" s="124"/>
      <c r="AM6" s="19"/>
      <c r="AN6" s="122" t="s">
        <v>228</v>
      </c>
      <c r="AO6" s="123"/>
      <c r="AP6" s="123"/>
      <c r="AQ6" s="123"/>
      <c r="AR6" s="123"/>
      <c r="AS6" s="124"/>
    </row>
    <row r="7" spans="1:45" ht="13.5" customHeight="1" x14ac:dyDescent="0.55000000000000004">
      <c r="D7" s="27" t="s">
        <v>27</v>
      </c>
      <c r="E7" s="28" t="s">
        <v>26</v>
      </c>
      <c r="G7" s="36"/>
      <c r="H7" s="7"/>
      <c r="I7" s="133" t="s">
        <v>9</v>
      </c>
      <c r="J7" s="14"/>
      <c r="K7" s="138" t="s">
        <v>3</v>
      </c>
      <c r="L7" s="138" t="s">
        <v>6</v>
      </c>
      <c r="M7" s="130" t="s">
        <v>97</v>
      </c>
      <c r="N7" s="130" t="s">
        <v>5</v>
      </c>
      <c r="O7" s="130" t="s">
        <v>200</v>
      </c>
      <c r="P7" s="130"/>
      <c r="Q7" s="14"/>
      <c r="R7" s="138" t="s">
        <v>98</v>
      </c>
      <c r="S7" s="130" t="s">
        <v>5</v>
      </c>
      <c r="T7" s="130" t="s">
        <v>200</v>
      </c>
      <c r="U7" s="130"/>
      <c r="V7" s="14"/>
      <c r="W7" s="125" t="s">
        <v>3</v>
      </c>
      <c r="X7" s="128" t="s">
        <v>6</v>
      </c>
      <c r="Y7" s="130" t="s">
        <v>97</v>
      </c>
      <c r="Z7" s="130" t="s">
        <v>5</v>
      </c>
      <c r="AA7" s="130" t="s">
        <v>200</v>
      </c>
      <c r="AB7" s="130"/>
      <c r="AC7" s="14"/>
      <c r="AD7" s="138" t="s">
        <v>98</v>
      </c>
      <c r="AE7" s="130" t="s">
        <v>5</v>
      </c>
      <c r="AF7" s="130" t="s">
        <v>200</v>
      </c>
      <c r="AG7" s="130"/>
      <c r="AH7" s="14"/>
      <c r="AI7" s="138" t="s">
        <v>98</v>
      </c>
      <c r="AJ7" s="130" t="s">
        <v>5</v>
      </c>
      <c r="AK7" s="130" t="s">
        <v>200</v>
      </c>
      <c r="AL7" s="130"/>
      <c r="AM7" s="14"/>
      <c r="AN7" s="125" t="s">
        <v>3</v>
      </c>
      <c r="AO7" s="128" t="s">
        <v>6</v>
      </c>
      <c r="AP7" s="130" t="s">
        <v>97</v>
      </c>
      <c r="AQ7" s="130" t="s">
        <v>5</v>
      </c>
      <c r="AR7" s="130" t="s">
        <v>200</v>
      </c>
      <c r="AS7" s="130"/>
    </row>
    <row r="8" spans="1:45" ht="15.75" customHeight="1" x14ac:dyDescent="0.25">
      <c r="B8" s="141" t="s">
        <v>17</v>
      </c>
      <c r="C8" s="141" t="s">
        <v>18</v>
      </c>
      <c r="D8" s="141" t="s">
        <v>20</v>
      </c>
      <c r="E8" s="141" t="s">
        <v>19</v>
      </c>
      <c r="F8" s="143" t="s">
        <v>21</v>
      </c>
      <c r="G8" s="136" t="s">
        <v>22</v>
      </c>
      <c r="H8" s="8"/>
      <c r="I8" s="134"/>
      <c r="J8" s="15"/>
      <c r="K8" s="139"/>
      <c r="L8" s="139"/>
      <c r="M8" s="131"/>
      <c r="N8" s="132"/>
      <c r="O8" s="132"/>
      <c r="P8" s="132"/>
      <c r="Q8" s="15"/>
      <c r="R8" s="139"/>
      <c r="S8" s="132"/>
      <c r="T8" s="132"/>
      <c r="U8" s="132"/>
      <c r="V8" s="15"/>
      <c r="W8" s="126"/>
      <c r="X8" s="129"/>
      <c r="Y8" s="131"/>
      <c r="Z8" s="132"/>
      <c r="AA8" s="132"/>
      <c r="AB8" s="132"/>
      <c r="AC8" s="15"/>
      <c r="AD8" s="139"/>
      <c r="AE8" s="132"/>
      <c r="AF8" s="132"/>
      <c r="AG8" s="132"/>
      <c r="AH8" s="15"/>
      <c r="AI8" s="139"/>
      <c r="AJ8" s="132"/>
      <c r="AK8" s="132"/>
      <c r="AL8" s="132"/>
      <c r="AM8" s="15"/>
      <c r="AN8" s="126"/>
      <c r="AO8" s="129"/>
      <c r="AP8" s="131"/>
      <c r="AQ8" s="132"/>
      <c r="AR8" s="132"/>
      <c r="AS8" s="132"/>
    </row>
    <row r="9" spans="1:45" ht="15" customHeight="1" x14ac:dyDescent="0.25">
      <c r="B9" s="142"/>
      <c r="C9" s="142"/>
      <c r="D9" s="142"/>
      <c r="E9" s="142"/>
      <c r="F9" s="144"/>
      <c r="G9" s="137"/>
      <c r="H9" s="8"/>
      <c r="I9" s="135"/>
      <c r="J9" s="15"/>
      <c r="K9" s="140"/>
      <c r="L9" s="140"/>
      <c r="M9" s="131"/>
      <c r="N9" s="132"/>
      <c r="O9" s="132"/>
      <c r="P9" s="132"/>
      <c r="Q9" s="15"/>
      <c r="R9" s="140"/>
      <c r="S9" s="132"/>
      <c r="T9" s="132"/>
      <c r="U9" s="132"/>
      <c r="V9" s="15"/>
      <c r="W9" s="127"/>
      <c r="X9" s="129"/>
      <c r="Y9" s="131"/>
      <c r="Z9" s="132"/>
      <c r="AA9" s="132"/>
      <c r="AB9" s="132"/>
      <c r="AC9" s="15"/>
      <c r="AD9" s="140"/>
      <c r="AE9" s="132"/>
      <c r="AF9" s="132"/>
      <c r="AG9" s="132"/>
      <c r="AH9" s="15"/>
      <c r="AI9" s="140"/>
      <c r="AJ9" s="132"/>
      <c r="AK9" s="132"/>
      <c r="AL9" s="132"/>
      <c r="AM9" s="15"/>
      <c r="AN9" s="127"/>
      <c r="AO9" s="129"/>
      <c r="AP9" s="131"/>
      <c r="AQ9" s="132"/>
      <c r="AR9" s="132"/>
      <c r="AS9" s="132"/>
    </row>
    <row r="10" spans="1:45" ht="15" customHeight="1" x14ac:dyDescent="0.25">
      <c r="A10" s="24">
        <v>1</v>
      </c>
      <c r="B10" s="33" t="s">
        <v>216</v>
      </c>
      <c r="C10" s="33" t="s">
        <v>64</v>
      </c>
      <c r="D10" s="41" t="s">
        <v>31</v>
      </c>
      <c r="E10" s="42">
        <v>2008</v>
      </c>
      <c r="F10" s="37">
        <v>10.8</v>
      </c>
      <c r="G10" s="55">
        <v>6.3</v>
      </c>
      <c r="H10" s="6"/>
      <c r="I10" s="22">
        <f t="shared" ref="I10:I45" si="0">SUM(O10+T10+AA10+AF10+AK10+AR10)</f>
        <v>414</v>
      </c>
      <c r="J10" s="15"/>
      <c r="K10" s="11">
        <v>78</v>
      </c>
      <c r="L10" s="11">
        <v>76</v>
      </c>
      <c r="M10" s="11">
        <f>SUM(K10+L10)</f>
        <v>154</v>
      </c>
      <c r="N10" s="9">
        <v>1</v>
      </c>
      <c r="O10" s="20">
        <v>135</v>
      </c>
      <c r="P10" s="10" t="s">
        <v>1</v>
      </c>
      <c r="Q10" s="15"/>
      <c r="R10" s="89"/>
      <c r="S10" s="9"/>
      <c r="T10" s="52"/>
      <c r="U10" s="10"/>
      <c r="V10" s="15"/>
      <c r="W10" s="89">
        <v>82</v>
      </c>
      <c r="X10" s="89">
        <v>78</v>
      </c>
      <c r="Y10" s="11">
        <f t="shared" ref="Y10:Y15" si="1">SUM(W10+X10)</f>
        <v>160</v>
      </c>
      <c r="Z10" s="9">
        <v>1</v>
      </c>
      <c r="AA10" s="20">
        <v>135</v>
      </c>
      <c r="AB10" s="12" t="s">
        <v>1</v>
      </c>
      <c r="AC10" s="15"/>
      <c r="AD10" s="89"/>
      <c r="AE10" s="9"/>
      <c r="AF10" s="52"/>
      <c r="AG10" s="12"/>
      <c r="AH10" s="15"/>
      <c r="AI10" s="89">
        <v>87</v>
      </c>
      <c r="AJ10" s="9">
        <v>5</v>
      </c>
      <c r="AK10" s="52">
        <v>43</v>
      </c>
      <c r="AL10" s="12" t="s">
        <v>1</v>
      </c>
      <c r="AM10" s="15"/>
      <c r="AN10" s="89">
        <v>76</v>
      </c>
      <c r="AO10" s="89">
        <v>84</v>
      </c>
      <c r="AP10" s="11">
        <f t="shared" ref="AP10:AP24" si="2">SUM(AN10+AO10)</f>
        <v>160</v>
      </c>
      <c r="AQ10" s="9">
        <v>2</v>
      </c>
      <c r="AR10" s="53">
        <v>101</v>
      </c>
      <c r="AS10" s="12" t="s">
        <v>1</v>
      </c>
    </row>
    <row r="11" spans="1:45" ht="15.75" x14ac:dyDescent="0.25">
      <c r="A11" s="24">
        <v>2</v>
      </c>
      <c r="B11" s="33" t="s">
        <v>71</v>
      </c>
      <c r="C11" s="33" t="s">
        <v>72</v>
      </c>
      <c r="D11" s="47" t="s">
        <v>73</v>
      </c>
      <c r="E11" s="25">
        <v>2007</v>
      </c>
      <c r="F11" s="37">
        <v>10.4</v>
      </c>
      <c r="G11" s="39">
        <v>9.6999999999999993</v>
      </c>
      <c r="H11" s="6"/>
      <c r="I11" s="22">
        <f t="shared" si="0"/>
        <v>382.33</v>
      </c>
      <c r="J11" s="15"/>
      <c r="K11" s="11">
        <v>88</v>
      </c>
      <c r="L11" s="11">
        <v>81</v>
      </c>
      <c r="M11" s="11">
        <f>SUM(K11+L11)</f>
        <v>169</v>
      </c>
      <c r="N11" s="9">
        <v>5</v>
      </c>
      <c r="O11" s="53">
        <v>57</v>
      </c>
      <c r="P11" s="12" t="s">
        <v>1</v>
      </c>
      <c r="Q11" s="15"/>
      <c r="R11" s="63">
        <v>82</v>
      </c>
      <c r="S11" s="9">
        <v>1</v>
      </c>
      <c r="T11" s="92">
        <v>100</v>
      </c>
      <c r="U11" s="12" t="s">
        <v>1</v>
      </c>
      <c r="V11" s="15"/>
      <c r="W11" s="71">
        <v>84</v>
      </c>
      <c r="X11" s="71">
        <v>83</v>
      </c>
      <c r="Y11" s="11">
        <f t="shared" si="1"/>
        <v>167</v>
      </c>
      <c r="Z11" s="9">
        <v>4</v>
      </c>
      <c r="AA11" s="53">
        <v>68</v>
      </c>
      <c r="AB11" s="12" t="s">
        <v>1</v>
      </c>
      <c r="AC11" s="15"/>
      <c r="AD11" s="63">
        <v>79</v>
      </c>
      <c r="AE11" s="9">
        <v>2</v>
      </c>
      <c r="AF11" s="52">
        <v>60.33</v>
      </c>
      <c r="AG11" s="12" t="s">
        <v>1</v>
      </c>
      <c r="AH11" s="15"/>
      <c r="AI11" s="71">
        <v>82</v>
      </c>
      <c r="AJ11" s="9">
        <v>2</v>
      </c>
      <c r="AK11" s="52">
        <v>70</v>
      </c>
      <c r="AL11" s="12" t="s">
        <v>1</v>
      </c>
      <c r="AM11" s="15"/>
      <c r="AN11" s="78">
        <v>85</v>
      </c>
      <c r="AO11" s="78">
        <v>89</v>
      </c>
      <c r="AP11" s="11">
        <f t="shared" si="2"/>
        <v>174</v>
      </c>
      <c r="AQ11" s="9">
        <v>9</v>
      </c>
      <c r="AR11" s="53">
        <v>27</v>
      </c>
      <c r="AS11" s="12" t="s">
        <v>1</v>
      </c>
    </row>
    <row r="12" spans="1:45" ht="15.75" x14ac:dyDescent="0.25">
      <c r="A12" s="24">
        <v>3</v>
      </c>
      <c r="B12" s="33" t="s">
        <v>65</v>
      </c>
      <c r="C12" s="33" t="s">
        <v>70</v>
      </c>
      <c r="D12" s="41" t="s">
        <v>67</v>
      </c>
      <c r="E12" s="42">
        <v>2009</v>
      </c>
      <c r="F12" s="37">
        <v>18.8</v>
      </c>
      <c r="G12" s="39">
        <v>10.9</v>
      </c>
      <c r="H12" s="6"/>
      <c r="I12" s="22">
        <f t="shared" si="0"/>
        <v>311.5</v>
      </c>
      <c r="J12" s="15"/>
      <c r="K12" s="11">
        <v>83</v>
      </c>
      <c r="L12" s="11">
        <v>84</v>
      </c>
      <c r="M12" s="11">
        <f>SUM(K12+L12)</f>
        <v>167</v>
      </c>
      <c r="N12" s="9">
        <v>4</v>
      </c>
      <c r="O12" s="53">
        <v>68</v>
      </c>
      <c r="P12" s="12" t="s">
        <v>1</v>
      </c>
      <c r="Q12" s="15"/>
      <c r="R12" s="89">
        <v>91</v>
      </c>
      <c r="S12" s="9">
        <v>5</v>
      </c>
      <c r="T12" s="92">
        <v>43</v>
      </c>
      <c r="U12" s="12" t="s">
        <v>1</v>
      </c>
      <c r="V12" s="15"/>
      <c r="W12" s="89">
        <v>86</v>
      </c>
      <c r="X12" s="89">
        <v>90</v>
      </c>
      <c r="Y12" s="11">
        <f t="shared" si="1"/>
        <v>176</v>
      </c>
      <c r="Z12" s="9">
        <v>7</v>
      </c>
      <c r="AA12" s="53">
        <v>37.5</v>
      </c>
      <c r="AB12" s="12" t="s">
        <v>1</v>
      </c>
      <c r="AC12" s="15"/>
      <c r="AD12" s="89">
        <v>86</v>
      </c>
      <c r="AE12" s="9">
        <v>7</v>
      </c>
      <c r="AF12" s="52">
        <v>31</v>
      </c>
      <c r="AG12" s="12" t="s">
        <v>1</v>
      </c>
      <c r="AH12" s="15"/>
      <c r="AI12" s="89">
        <v>85</v>
      </c>
      <c r="AJ12" s="9">
        <v>4</v>
      </c>
      <c r="AK12" s="52">
        <v>51</v>
      </c>
      <c r="AL12" s="12" t="s">
        <v>1</v>
      </c>
      <c r="AM12" s="15"/>
      <c r="AN12" s="89">
        <v>80</v>
      </c>
      <c r="AO12" s="89">
        <v>83</v>
      </c>
      <c r="AP12" s="11">
        <f t="shared" si="2"/>
        <v>163</v>
      </c>
      <c r="AQ12" s="9">
        <v>3</v>
      </c>
      <c r="AR12" s="53">
        <v>81</v>
      </c>
      <c r="AS12" s="12" t="s">
        <v>1</v>
      </c>
    </row>
    <row r="13" spans="1:45" ht="15.75" x14ac:dyDescent="0.25">
      <c r="A13" s="24">
        <v>4</v>
      </c>
      <c r="B13" s="33" t="s">
        <v>65</v>
      </c>
      <c r="C13" s="33" t="s">
        <v>66</v>
      </c>
      <c r="D13" s="41" t="s">
        <v>67</v>
      </c>
      <c r="E13" s="42">
        <v>2008</v>
      </c>
      <c r="F13" s="37">
        <v>19.2</v>
      </c>
      <c r="G13" s="39">
        <v>11.2</v>
      </c>
      <c r="H13" s="6"/>
      <c r="I13" s="22">
        <f t="shared" si="0"/>
        <v>284</v>
      </c>
      <c r="J13" s="15"/>
      <c r="K13" s="11">
        <v>83</v>
      </c>
      <c r="L13" s="11">
        <v>81</v>
      </c>
      <c r="M13" s="11">
        <f>SUM(K13+L13)</f>
        <v>164</v>
      </c>
      <c r="N13" s="9">
        <v>2</v>
      </c>
      <c r="O13" s="53">
        <v>101</v>
      </c>
      <c r="P13" s="12" t="s">
        <v>1</v>
      </c>
      <c r="Q13" s="15"/>
      <c r="R13" s="89">
        <v>83</v>
      </c>
      <c r="S13" s="9">
        <v>2</v>
      </c>
      <c r="T13" s="92">
        <v>70</v>
      </c>
      <c r="U13" s="12" t="s">
        <v>1</v>
      </c>
      <c r="V13" s="15"/>
      <c r="W13" s="89">
        <v>87</v>
      </c>
      <c r="X13" s="89">
        <v>94</v>
      </c>
      <c r="Y13" s="11">
        <f t="shared" si="1"/>
        <v>181</v>
      </c>
      <c r="Z13" s="9">
        <v>12</v>
      </c>
      <c r="AA13" s="53">
        <v>19</v>
      </c>
      <c r="AB13" s="12" t="s">
        <v>1</v>
      </c>
      <c r="AC13" s="15"/>
      <c r="AD13" s="89">
        <v>87</v>
      </c>
      <c r="AE13" s="9">
        <v>8</v>
      </c>
      <c r="AF13" s="52">
        <v>26</v>
      </c>
      <c r="AG13" s="12" t="s">
        <v>1</v>
      </c>
      <c r="AH13" s="15"/>
      <c r="AI13" s="89"/>
      <c r="AJ13" s="9"/>
      <c r="AK13" s="52"/>
      <c r="AL13" s="12"/>
      <c r="AM13" s="15"/>
      <c r="AN13" s="89">
        <v>85</v>
      </c>
      <c r="AO13" s="89">
        <v>80</v>
      </c>
      <c r="AP13" s="11">
        <f t="shared" si="2"/>
        <v>165</v>
      </c>
      <c r="AQ13" s="9">
        <v>4</v>
      </c>
      <c r="AR13" s="53">
        <v>68</v>
      </c>
      <c r="AS13" s="12" t="s">
        <v>1</v>
      </c>
    </row>
    <row r="14" spans="1:45" ht="15.75" x14ac:dyDescent="0.25">
      <c r="A14" s="24">
        <v>5</v>
      </c>
      <c r="B14" s="45" t="s">
        <v>143</v>
      </c>
      <c r="C14" s="45" t="s">
        <v>144</v>
      </c>
      <c r="D14" s="47" t="s">
        <v>145</v>
      </c>
      <c r="E14" s="26">
        <v>2007</v>
      </c>
      <c r="F14" s="39">
        <v>17.100000000000001</v>
      </c>
      <c r="G14" s="39">
        <v>10.3</v>
      </c>
      <c r="H14" s="6"/>
      <c r="I14" s="22">
        <f t="shared" si="0"/>
        <v>269</v>
      </c>
      <c r="J14" s="15"/>
      <c r="K14" s="3"/>
      <c r="L14" s="3"/>
      <c r="M14" s="11"/>
      <c r="N14" s="9"/>
      <c r="O14" s="53"/>
      <c r="P14" s="12"/>
      <c r="Q14" s="15"/>
      <c r="R14" s="57"/>
      <c r="S14" s="9"/>
      <c r="T14" s="92"/>
      <c r="U14" s="12"/>
      <c r="V14" s="15"/>
      <c r="W14" s="57">
        <v>86</v>
      </c>
      <c r="X14" s="57">
        <v>80</v>
      </c>
      <c r="Y14" s="11">
        <f t="shared" si="1"/>
        <v>166</v>
      </c>
      <c r="Z14" s="9">
        <v>2</v>
      </c>
      <c r="AA14" s="53">
        <v>91</v>
      </c>
      <c r="AB14" s="12" t="s">
        <v>1</v>
      </c>
      <c r="AC14" s="15"/>
      <c r="AD14" s="57">
        <v>80</v>
      </c>
      <c r="AE14" s="9">
        <v>5</v>
      </c>
      <c r="AF14" s="52">
        <v>43</v>
      </c>
      <c r="AG14" s="12" t="s">
        <v>1</v>
      </c>
      <c r="AH14" s="15"/>
      <c r="AI14" s="57"/>
      <c r="AJ14" s="9"/>
      <c r="AK14" s="52"/>
      <c r="AL14" s="12"/>
      <c r="AM14" s="15"/>
      <c r="AN14" s="57">
        <v>80</v>
      </c>
      <c r="AO14" s="57">
        <v>78</v>
      </c>
      <c r="AP14" s="11">
        <f t="shared" si="2"/>
        <v>158</v>
      </c>
      <c r="AQ14" s="9">
        <v>1</v>
      </c>
      <c r="AR14" s="53">
        <v>135</v>
      </c>
      <c r="AS14" s="12" t="s">
        <v>1</v>
      </c>
    </row>
    <row r="15" spans="1:45" ht="15.75" x14ac:dyDescent="0.25">
      <c r="A15" s="24">
        <v>6</v>
      </c>
      <c r="B15" s="33" t="s">
        <v>158</v>
      </c>
      <c r="C15" s="33" t="s">
        <v>159</v>
      </c>
      <c r="D15" s="41" t="s">
        <v>31</v>
      </c>
      <c r="E15" s="25">
        <v>2007</v>
      </c>
      <c r="F15" s="37">
        <v>17.899999999999999</v>
      </c>
      <c r="G15" s="39">
        <v>10.4</v>
      </c>
      <c r="H15" s="6"/>
      <c r="I15" s="22">
        <f t="shared" si="0"/>
        <v>255.32999999999998</v>
      </c>
      <c r="J15" s="15"/>
      <c r="K15" s="11">
        <v>91</v>
      </c>
      <c r="L15" s="11">
        <v>83</v>
      </c>
      <c r="M15" s="11">
        <f>SUM(K15+L15)</f>
        <v>174</v>
      </c>
      <c r="N15" s="9">
        <v>8</v>
      </c>
      <c r="O15" s="53">
        <v>34</v>
      </c>
      <c r="P15" s="12" t="s">
        <v>1</v>
      </c>
      <c r="Q15" s="15"/>
      <c r="R15" s="79"/>
      <c r="S15" s="9"/>
      <c r="T15" s="92"/>
      <c r="U15" s="12"/>
      <c r="V15" s="15"/>
      <c r="W15" s="79">
        <v>84</v>
      </c>
      <c r="X15" s="79">
        <v>82</v>
      </c>
      <c r="Y15" s="11">
        <f t="shared" si="1"/>
        <v>166</v>
      </c>
      <c r="Z15" s="9">
        <v>2</v>
      </c>
      <c r="AA15" s="53">
        <v>91</v>
      </c>
      <c r="AB15" s="12" t="s">
        <v>1</v>
      </c>
      <c r="AC15" s="15"/>
      <c r="AD15" s="79">
        <v>79</v>
      </c>
      <c r="AE15" s="9">
        <v>2</v>
      </c>
      <c r="AF15" s="52">
        <v>60.33</v>
      </c>
      <c r="AG15" s="12" t="s">
        <v>1</v>
      </c>
      <c r="AH15" s="15"/>
      <c r="AI15" s="79">
        <v>93</v>
      </c>
      <c r="AJ15" s="9">
        <v>8</v>
      </c>
      <c r="AK15" s="52">
        <v>26</v>
      </c>
      <c r="AL15" s="12" t="s">
        <v>1</v>
      </c>
      <c r="AM15" s="15"/>
      <c r="AN15" s="79">
        <v>85</v>
      </c>
      <c r="AO15" s="79">
        <v>86</v>
      </c>
      <c r="AP15" s="11">
        <f t="shared" si="2"/>
        <v>171</v>
      </c>
      <c r="AQ15" s="9">
        <v>6</v>
      </c>
      <c r="AR15" s="53">
        <v>44</v>
      </c>
      <c r="AS15" s="12" t="s">
        <v>1</v>
      </c>
    </row>
    <row r="16" spans="1:45" ht="15.75" x14ac:dyDescent="0.25">
      <c r="A16" s="24">
        <v>7</v>
      </c>
      <c r="B16" s="45" t="s">
        <v>164</v>
      </c>
      <c r="C16" s="45" t="s">
        <v>100</v>
      </c>
      <c r="D16" s="46" t="s">
        <v>165</v>
      </c>
      <c r="E16" s="48">
        <v>2008</v>
      </c>
      <c r="F16" s="39">
        <v>11.5</v>
      </c>
      <c r="G16" s="39">
        <v>10.9</v>
      </c>
      <c r="H16" s="6"/>
      <c r="I16" s="22">
        <f t="shared" si="0"/>
        <v>176.32999999999998</v>
      </c>
      <c r="J16" s="15"/>
      <c r="K16" s="3"/>
      <c r="L16" s="3"/>
      <c r="M16" s="11"/>
      <c r="N16" s="9"/>
      <c r="O16" s="53"/>
      <c r="P16" s="12"/>
      <c r="Q16" s="15"/>
      <c r="R16" s="57"/>
      <c r="S16" s="9"/>
      <c r="T16" s="21"/>
      <c r="U16" s="12"/>
      <c r="V16" s="15"/>
      <c r="W16" s="57"/>
      <c r="X16" s="57"/>
      <c r="Y16" s="11"/>
      <c r="Z16" s="9"/>
      <c r="AA16" s="64"/>
      <c r="AB16" s="12"/>
      <c r="AC16" s="15"/>
      <c r="AD16" s="57">
        <v>79</v>
      </c>
      <c r="AE16" s="9">
        <v>2</v>
      </c>
      <c r="AF16" s="52">
        <v>60.33</v>
      </c>
      <c r="AG16" s="12" t="s">
        <v>1</v>
      </c>
      <c r="AH16" s="15"/>
      <c r="AI16" s="57">
        <v>80</v>
      </c>
      <c r="AJ16" s="9">
        <v>1</v>
      </c>
      <c r="AK16" s="52">
        <v>100</v>
      </c>
      <c r="AL16" s="12" t="s">
        <v>1</v>
      </c>
      <c r="AM16" s="15"/>
      <c r="AN16" s="57">
        <v>90</v>
      </c>
      <c r="AO16" s="57">
        <v>94</v>
      </c>
      <c r="AP16" s="11">
        <f t="shared" si="2"/>
        <v>184</v>
      </c>
      <c r="AQ16" s="9">
        <v>15</v>
      </c>
      <c r="AR16" s="53">
        <v>16</v>
      </c>
      <c r="AS16" s="12" t="s">
        <v>1</v>
      </c>
    </row>
    <row r="17" spans="1:45" ht="15.75" x14ac:dyDescent="0.25">
      <c r="A17" s="24">
        <v>8</v>
      </c>
      <c r="B17" s="33" t="s">
        <v>78</v>
      </c>
      <c r="C17" s="33" t="s">
        <v>79</v>
      </c>
      <c r="D17" s="43" t="s">
        <v>25</v>
      </c>
      <c r="E17" s="25">
        <v>2007</v>
      </c>
      <c r="F17" s="37">
        <v>20</v>
      </c>
      <c r="G17" s="39">
        <v>14.7</v>
      </c>
      <c r="H17" s="6"/>
      <c r="I17" s="22">
        <f t="shared" si="0"/>
        <v>173.5</v>
      </c>
      <c r="J17" s="15"/>
      <c r="K17" s="11">
        <v>85</v>
      </c>
      <c r="L17" s="11">
        <v>92</v>
      </c>
      <c r="M17" s="11">
        <f>SUM(K17+L17)</f>
        <v>177</v>
      </c>
      <c r="N17" s="9">
        <v>9</v>
      </c>
      <c r="O17" s="53">
        <v>25.5</v>
      </c>
      <c r="P17" s="12" t="s">
        <v>1</v>
      </c>
      <c r="Q17" s="15"/>
      <c r="R17" s="89">
        <v>94</v>
      </c>
      <c r="S17" s="9">
        <v>7</v>
      </c>
      <c r="T17" s="92">
        <v>31</v>
      </c>
      <c r="U17" s="12" t="s">
        <v>1</v>
      </c>
      <c r="V17" s="15"/>
      <c r="W17" s="89">
        <v>88</v>
      </c>
      <c r="X17" s="89">
        <v>82</v>
      </c>
      <c r="Y17" s="11">
        <f>SUM(W17+X17)</f>
        <v>170</v>
      </c>
      <c r="Z17" s="9">
        <v>6</v>
      </c>
      <c r="AA17" s="53">
        <v>47</v>
      </c>
      <c r="AB17" s="12" t="s">
        <v>1</v>
      </c>
      <c r="AC17" s="15"/>
      <c r="AD17" s="89">
        <v>88</v>
      </c>
      <c r="AE17" s="9">
        <v>9</v>
      </c>
      <c r="AF17" s="52">
        <v>20</v>
      </c>
      <c r="AG17" s="12" t="s">
        <v>1</v>
      </c>
      <c r="AH17" s="15"/>
      <c r="AI17" s="89">
        <v>89</v>
      </c>
      <c r="AJ17" s="9">
        <v>6</v>
      </c>
      <c r="AK17" s="52">
        <v>35</v>
      </c>
      <c r="AL17" s="12" t="s">
        <v>1</v>
      </c>
      <c r="AM17" s="15"/>
      <c r="AN17" s="89">
        <v>98</v>
      </c>
      <c r="AO17" s="89">
        <v>91</v>
      </c>
      <c r="AP17" s="11">
        <f t="shared" si="2"/>
        <v>189</v>
      </c>
      <c r="AQ17" s="9">
        <v>16</v>
      </c>
      <c r="AR17" s="53">
        <v>15</v>
      </c>
      <c r="AS17" s="12" t="s">
        <v>1</v>
      </c>
    </row>
    <row r="18" spans="1:45" ht="15.75" x14ac:dyDescent="0.25">
      <c r="A18" s="24">
        <v>9</v>
      </c>
      <c r="B18" s="33" t="s">
        <v>68</v>
      </c>
      <c r="C18" s="33" t="s">
        <v>69</v>
      </c>
      <c r="D18" s="41" t="s">
        <v>55</v>
      </c>
      <c r="E18" s="25">
        <v>2007</v>
      </c>
      <c r="F18" s="37">
        <v>17.600000000000001</v>
      </c>
      <c r="G18" s="39">
        <v>10.7</v>
      </c>
      <c r="H18" s="6"/>
      <c r="I18" s="22">
        <f t="shared" si="0"/>
        <v>160</v>
      </c>
      <c r="J18" s="15"/>
      <c r="K18" s="11">
        <v>84</v>
      </c>
      <c r="L18" s="11">
        <v>81</v>
      </c>
      <c r="M18" s="11">
        <f>SUM(K18+L18)</f>
        <v>165</v>
      </c>
      <c r="N18" s="9">
        <v>3</v>
      </c>
      <c r="O18" s="53">
        <v>81</v>
      </c>
      <c r="P18" s="12" t="s">
        <v>1</v>
      </c>
      <c r="Q18" s="15"/>
      <c r="R18" s="89"/>
      <c r="S18" s="9"/>
      <c r="T18" s="92"/>
      <c r="U18" s="12"/>
      <c r="V18" s="15"/>
      <c r="W18" s="89">
        <v>85</v>
      </c>
      <c r="X18" s="89">
        <v>84</v>
      </c>
      <c r="Y18" s="11">
        <f>SUM(W18+X18)</f>
        <v>169</v>
      </c>
      <c r="Z18" s="9">
        <v>5</v>
      </c>
      <c r="AA18" s="53">
        <v>57</v>
      </c>
      <c r="AB18" s="12" t="s">
        <v>1</v>
      </c>
      <c r="AC18" s="15"/>
      <c r="AD18" s="89"/>
      <c r="AE18" s="9"/>
      <c r="AF18" s="52"/>
      <c r="AG18" s="12"/>
      <c r="AH18" s="15"/>
      <c r="AI18" s="89"/>
      <c r="AJ18" s="9"/>
      <c r="AK18" s="52"/>
      <c r="AL18" s="12"/>
      <c r="AM18" s="15"/>
      <c r="AN18" s="89">
        <v>92</v>
      </c>
      <c r="AO18" s="89">
        <v>84</v>
      </c>
      <c r="AP18" s="11">
        <f t="shared" si="2"/>
        <v>176</v>
      </c>
      <c r="AQ18" s="9">
        <v>10</v>
      </c>
      <c r="AR18" s="53">
        <v>22</v>
      </c>
      <c r="AS18" s="12" t="s">
        <v>1</v>
      </c>
    </row>
    <row r="19" spans="1:45" ht="15.75" x14ac:dyDescent="0.25">
      <c r="A19" s="24">
        <v>10</v>
      </c>
      <c r="B19" s="45" t="s">
        <v>162</v>
      </c>
      <c r="C19" s="45" t="s">
        <v>163</v>
      </c>
      <c r="D19" s="47" t="s">
        <v>145</v>
      </c>
      <c r="E19" s="48">
        <v>2008</v>
      </c>
      <c r="F19" s="39">
        <v>13</v>
      </c>
      <c r="G19" s="39">
        <v>11.2</v>
      </c>
      <c r="H19" s="6"/>
      <c r="I19" s="22">
        <f t="shared" si="0"/>
        <v>157</v>
      </c>
      <c r="J19" s="15"/>
      <c r="K19" s="3"/>
      <c r="L19" s="3"/>
      <c r="M19" s="11"/>
      <c r="N19" s="9"/>
      <c r="O19" s="53"/>
      <c r="P19" s="12"/>
      <c r="Q19" s="15"/>
      <c r="R19" s="57"/>
      <c r="S19" s="9"/>
      <c r="T19" s="92"/>
      <c r="U19" s="12"/>
      <c r="V19" s="15"/>
      <c r="W19" s="57"/>
      <c r="X19" s="57"/>
      <c r="Y19" s="11"/>
      <c r="Z19" s="9"/>
      <c r="AA19" s="53"/>
      <c r="AB19" s="12"/>
      <c r="AC19" s="15"/>
      <c r="AD19" s="57">
        <v>76</v>
      </c>
      <c r="AE19" s="9">
        <v>1</v>
      </c>
      <c r="AF19" s="52">
        <v>100</v>
      </c>
      <c r="AG19" s="12" t="s">
        <v>1</v>
      </c>
      <c r="AH19" s="15"/>
      <c r="AI19" s="57"/>
      <c r="AJ19" s="9"/>
      <c r="AK19" s="52"/>
      <c r="AL19" s="12"/>
      <c r="AM19" s="15"/>
      <c r="AN19" s="57">
        <v>83</v>
      </c>
      <c r="AO19" s="57">
        <v>83</v>
      </c>
      <c r="AP19" s="11">
        <f t="shared" si="2"/>
        <v>166</v>
      </c>
      <c r="AQ19" s="9">
        <v>5</v>
      </c>
      <c r="AR19" s="53">
        <v>57</v>
      </c>
      <c r="AS19" s="12" t="s">
        <v>1</v>
      </c>
    </row>
    <row r="20" spans="1:45" ht="15.75" x14ac:dyDescent="0.25">
      <c r="A20" s="24">
        <v>11</v>
      </c>
      <c r="B20" s="33" t="s">
        <v>76</v>
      </c>
      <c r="C20" s="33" t="s">
        <v>77</v>
      </c>
      <c r="D20" s="43" t="s">
        <v>50</v>
      </c>
      <c r="E20" s="25">
        <v>2007</v>
      </c>
      <c r="F20" s="37">
        <v>17.899999999999999</v>
      </c>
      <c r="G20" s="39">
        <v>13.9</v>
      </c>
      <c r="H20" s="6"/>
      <c r="I20" s="22">
        <f t="shared" si="0"/>
        <v>152.5</v>
      </c>
      <c r="J20" s="15"/>
      <c r="K20" s="11">
        <v>93</v>
      </c>
      <c r="L20" s="11">
        <v>84</v>
      </c>
      <c r="M20" s="11">
        <f>SUM(K20+L20)</f>
        <v>177</v>
      </c>
      <c r="N20" s="9">
        <v>10</v>
      </c>
      <c r="O20" s="53">
        <v>24</v>
      </c>
      <c r="P20" s="12" t="s">
        <v>1</v>
      </c>
      <c r="Q20" s="15"/>
      <c r="R20" s="89">
        <v>90</v>
      </c>
      <c r="S20" s="9">
        <v>4</v>
      </c>
      <c r="T20" s="92">
        <v>51</v>
      </c>
      <c r="U20" s="12" t="s">
        <v>1</v>
      </c>
      <c r="V20" s="15"/>
      <c r="W20" s="89">
        <v>91</v>
      </c>
      <c r="X20" s="89">
        <v>87</v>
      </c>
      <c r="Y20" s="11">
        <f>SUM(W20+X20)</f>
        <v>178</v>
      </c>
      <c r="Z20" s="9">
        <v>10</v>
      </c>
      <c r="AA20" s="53">
        <v>24</v>
      </c>
      <c r="AB20" s="12" t="s">
        <v>1</v>
      </c>
      <c r="AC20" s="15"/>
      <c r="AD20" s="89">
        <v>83</v>
      </c>
      <c r="AE20" s="9">
        <v>6</v>
      </c>
      <c r="AF20" s="52">
        <v>35</v>
      </c>
      <c r="AG20" s="12" t="s">
        <v>1</v>
      </c>
      <c r="AH20" s="15"/>
      <c r="AI20" s="89"/>
      <c r="AJ20" s="9"/>
      <c r="AK20" s="52"/>
      <c r="AL20" s="12"/>
      <c r="AM20" s="15"/>
      <c r="AN20" s="89">
        <v>84</v>
      </c>
      <c r="AO20" s="89">
        <v>93</v>
      </c>
      <c r="AP20" s="11">
        <f t="shared" si="2"/>
        <v>177</v>
      </c>
      <c r="AQ20" s="9">
        <v>12</v>
      </c>
      <c r="AR20" s="53">
        <v>18.5</v>
      </c>
      <c r="AS20" s="12" t="s">
        <v>1</v>
      </c>
    </row>
    <row r="21" spans="1:45" ht="15.75" x14ac:dyDescent="0.25">
      <c r="A21" s="24">
        <v>12</v>
      </c>
      <c r="B21" s="33" t="s">
        <v>80</v>
      </c>
      <c r="C21" s="33" t="s">
        <v>81</v>
      </c>
      <c r="D21" s="47" t="s">
        <v>82</v>
      </c>
      <c r="E21" s="25">
        <v>2007</v>
      </c>
      <c r="F21" s="37">
        <v>16.100000000000001</v>
      </c>
      <c r="G21" s="39">
        <v>13.2</v>
      </c>
      <c r="H21" s="6"/>
      <c r="I21" s="22">
        <f t="shared" si="0"/>
        <v>124</v>
      </c>
      <c r="J21" s="15"/>
      <c r="K21" s="11">
        <v>94</v>
      </c>
      <c r="L21" s="11">
        <v>86</v>
      </c>
      <c r="M21" s="11">
        <f>SUM(K21+L21)</f>
        <v>180</v>
      </c>
      <c r="N21" s="9">
        <v>11</v>
      </c>
      <c r="O21" s="20">
        <v>20</v>
      </c>
      <c r="P21" s="12" t="s">
        <v>1</v>
      </c>
      <c r="Q21" s="15"/>
      <c r="R21" s="89"/>
      <c r="S21" s="9"/>
      <c r="T21" s="92"/>
      <c r="U21" s="12"/>
      <c r="V21" s="15"/>
      <c r="W21" s="57">
        <v>91</v>
      </c>
      <c r="X21" s="57">
        <v>86</v>
      </c>
      <c r="Y21" s="11">
        <f>SUM(W21+X21)</f>
        <v>177</v>
      </c>
      <c r="Z21" s="9">
        <v>9</v>
      </c>
      <c r="AA21" s="53">
        <v>27</v>
      </c>
      <c r="AB21" s="12" t="s">
        <v>1</v>
      </c>
      <c r="AC21" s="15"/>
      <c r="AD21" s="89"/>
      <c r="AE21" s="9"/>
      <c r="AF21" s="52"/>
      <c r="AG21" s="12"/>
      <c r="AH21" s="15"/>
      <c r="AI21" s="89">
        <v>84</v>
      </c>
      <c r="AJ21" s="9">
        <v>3</v>
      </c>
      <c r="AK21" s="52">
        <v>60</v>
      </c>
      <c r="AL21" s="12" t="s">
        <v>1</v>
      </c>
      <c r="AM21" s="15"/>
      <c r="AN21" s="57">
        <v>90</v>
      </c>
      <c r="AO21" s="57">
        <v>92</v>
      </c>
      <c r="AP21" s="11">
        <f t="shared" si="2"/>
        <v>182</v>
      </c>
      <c r="AQ21" s="9">
        <v>14</v>
      </c>
      <c r="AR21" s="53">
        <v>17</v>
      </c>
      <c r="AS21" s="12" t="s">
        <v>1</v>
      </c>
    </row>
    <row r="22" spans="1:45" ht="15.75" customHeight="1" x14ac:dyDescent="0.25">
      <c r="A22" s="24">
        <v>13</v>
      </c>
      <c r="B22" s="33" t="s">
        <v>74</v>
      </c>
      <c r="C22" s="33" t="s">
        <v>75</v>
      </c>
      <c r="D22" s="43" t="s">
        <v>73</v>
      </c>
      <c r="E22" s="25">
        <v>2007</v>
      </c>
      <c r="F22" s="37">
        <v>18.8</v>
      </c>
      <c r="G22" s="39">
        <v>10.9</v>
      </c>
      <c r="H22" s="6"/>
      <c r="I22" s="22">
        <f t="shared" si="0"/>
        <v>118.5</v>
      </c>
      <c r="J22" s="15"/>
      <c r="K22" s="11">
        <v>90</v>
      </c>
      <c r="L22" s="11">
        <v>81</v>
      </c>
      <c r="M22" s="11">
        <f>SUM(K22+L22)</f>
        <v>171</v>
      </c>
      <c r="N22" s="9">
        <v>6</v>
      </c>
      <c r="O22" s="20">
        <v>47</v>
      </c>
      <c r="P22" s="12" t="s">
        <v>1</v>
      </c>
      <c r="Q22" s="15"/>
      <c r="R22" s="89"/>
      <c r="S22" s="9"/>
      <c r="T22" s="92"/>
      <c r="U22" s="12"/>
      <c r="V22" s="15"/>
      <c r="W22" s="89">
        <v>89</v>
      </c>
      <c r="X22" s="89">
        <v>87</v>
      </c>
      <c r="Y22" s="11">
        <f>SUM(W22+X22)</f>
        <v>176</v>
      </c>
      <c r="Z22" s="9">
        <v>7</v>
      </c>
      <c r="AA22" s="53">
        <v>37.5</v>
      </c>
      <c r="AB22" s="12" t="s">
        <v>1</v>
      </c>
      <c r="AC22" s="15"/>
      <c r="AD22" s="89"/>
      <c r="AE22" s="9"/>
      <c r="AF22" s="52"/>
      <c r="AG22" s="12"/>
      <c r="AH22" s="15"/>
      <c r="AI22" s="89"/>
      <c r="AJ22" s="9"/>
      <c r="AK22" s="52"/>
      <c r="AL22" s="12"/>
      <c r="AM22" s="15"/>
      <c r="AN22" s="89">
        <v>84</v>
      </c>
      <c r="AO22" s="89">
        <v>89</v>
      </c>
      <c r="AP22" s="11">
        <f t="shared" si="2"/>
        <v>173</v>
      </c>
      <c r="AQ22" s="9">
        <v>8</v>
      </c>
      <c r="AR22" s="53">
        <v>34</v>
      </c>
      <c r="AS22" s="12" t="s">
        <v>1</v>
      </c>
    </row>
    <row r="23" spans="1:45" ht="15.75" x14ac:dyDescent="0.25">
      <c r="A23" s="24">
        <v>14</v>
      </c>
      <c r="B23" s="58" t="s">
        <v>101</v>
      </c>
      <c r="C23" s="45" t="s">
        <v>102</v>
      </c>
      <c r="D23" s="43" t="s">
        <v>73</v>
      </c>
      <c r="E23" s="26">
        <v>2007</v>
      </c>
      <c r="F23" s="39">
        <v>19.600000000000001</v>
      </c>
      <c r="G23" s="39">
        <v>17.899999999999999</v>
      </c>
      <c r="H23" s="6"/>
      <c r="I23" s="22">
        <f t="shared" si="0"/>
        <v>98</v>
      </c>
      <c r="J23" s="15"/>
      <c r="K23" s="3"/>
      <c r="L23" s="3"/>
      <c r="M23" s="11"/>
      <c r="N23" s="9"/>
      <c r="O23" s="20"/>
      <c r="P23" s="12"/>
      <c r="Q23" s="15"/>
      <c r="R23" s="57">
        <v>95</v>
      </c>
      <c r="S23" s="9">
        <v>8</v>
      </c>
      <c r="T23" s="92">
        <v>26</v>
      </c>
      <c r="U23" s="12" t="s">
        <v>1</v>
      </c>
      <c r="V23" s="15"/>
      <c r="W23" s="57">
        <v>89</v>
      </c>
      <c r="X23" s="57">
        <v>91</v>
      </c>
      <c r="Y23" s="11">
        <f>SUM(W23+X23)</f>
        <v>180</v>
      </c>
      <c r="Z23" s="9">
        <v>11</v>
      </c>
      <c r="AA23" s="53">
        <v>20</v>
      </c>
      <c r="AB23" s="12" t="s">
        <v>1</v>
      </c>
      <c r="AC23" s="15"/>
      <c r="AD23" s="57">
        <v>91</v>
      </c>
      <c r="AE23" s="9">
        <v>10</v>
      </c>
      <c r="AF23" s="52">
        <v>18</v>
      </c>
      <c r="AG23" s="12" t="s">
        <v>1</v>
      </c>
      <c r="AH23" s="15"/>
      <c r="AI23" s="57">
        <v>96</v>
      </c>
      <c r="AJ23" s="9">
        <v>9</v>
      </c>
      <c r="AK23" s="52">
        <v>20</v>
      </c>
      <c r="AL23" s="12" t="s">
        <v>1</v>
      </c>
      <c r="AM23" s="15"/>
      <c r="AN23" s="57">
        <v>106</v>
      </c>
      <c r="AO23" s="57">
        <v>88</v>
      </c>
      <c r="AP23" s="11">
        <f t="shared" si="2"/>
        <v>194</v>
      </c>
      <c r="AQ23" s="9">
        <v>17</v>
      </c>
      <c r="AR23" s="53">
        <v>14</v>
      </c>
      <c r="AS23" s="12" t="s">
        <v>1</v>
      </c>
    </row>
    <row r="24" spans="1:45" ht="15.75" x14ac:dyDescent="0.25">
      <c r="A24" s="24">
        <v>15</v>
      </c>
      <c r="B24" s="33" t="s">
        <v>32</v>
      </c>
      <c r="C24" s="33" t="s">
        <v>94</v>
      </c>
      <c r="D24" s="41" t="s">
        <v>31</v>
      </c>
      <c r="E24" s="42">
        <v>2008</v>
      </c>
      <c r="F24" s="37">
        <v>18.3</v>
      </c>
      <c r="G24" s="39">
        <v>11.5</v>
      </c>
      <c r="H24" s="6"/>
      <c r="I24" s="22">
        <f t="shared" si="0"/>
        <v>94.5</v>
      </c>
      <c r="J24" s="15"/>
      <c r="K24" s="11">
        <v>89</v>
      </c>
      <c r="L24" s="11">
        <v>84</v>
      </c>
      <c r="M24" s="11">
        <f>SUM(K24+L24)</f>
        <v>173</v>
      </c>
      <c r="N24" s="9">
        <v>7</v>
      </c>
      <c r="O24" s="20">
        <v>41</v>
      </c>
      <c r="P24" s="12" t="s">
        <v>1</v>
      </c>
      <c r="Q24" s="15"/>
      <c r="R24" s="89">
        <v>92</v>
      </c>
      <c r="S24" s="9">
        <v>6</v>
      </c>
      <c r="T24" s="92">
        <v>35</v>
      </c>
      <c r="U24" s="12" t="s">
        <v>1</v>
      </c>
      <c r="V24" s="15"/>
      <c r="W24" s="89"/>
      <c r="X24" s="89"/>
      <c r="Y24" s="11"/>
      <c r="Z24" s="9"/>
      <c r="AA24" s="53"/>
      <c r="AB24" s="12"/>
      <c r="AC24" s="15"/>
      <c r="AD24" s="89"/>
      <c r="AE24" s="9"/>
      <c r="AF24" s="52"/>
      <c r="AG24" s="12"/>
      <c r="AH24" s="15"/>
      <c r="AI24" s="89"/>
      <c r="AJ24" s="9"/>
      <c r="AK24" s="52"/>
      <c r="AL24" s="12"/>
      <c r="AM24" s="15"/>
      <c r="AN24" s="89">
        <v>90</v>
      </c>
      <c r="AO24" s="89">
        <v>87</v>
      </c>
      <c r="AP24" s="11">
        <f t="shared" si="2"/>
        <v>177</v>
      </c>
      <c r="AQ24" s="9">
        <v>12</v>
      </c>
      <c r="AR24" s="53">
        <v>18.5</v>
      </c>
      <c r="AS24" s="12" t="s">
        <v>1</v>
      </c>
    </row>
    <row r="25" spans="1:45" ht="15.75" customHeight="1" x14ac:dyDescent="0.25">
      <c r="A25" s="24">
        <v>16</v>
      </c>
      <c r="B25" s="33" t="s">
        <v>168</v>
      </c>
      <c r="C25" s="33" t="s">
        <v>83</v>
      </c>
      <c r="D25" s="43" t="s">
        <v>44</v>
      </c>
      <c r="E25" s="42">
        <v>2008</v>
      </c>
      <c r="F25" s="37">
        <v>22.4</v>
      </c>
      <c r="G25" s="39">
        <v>19.600000000000001</v>
      </c>
      <c r="H25" s="6"/>
      <c r="I25" s="22">
        <f t="shared" si="0"/>
        <v>67.5</v>
      </c>
      <c r="J25" s="15"/>
      <c r="K25" s="11">
        <v>94</v>
      </c>
      <c r="L25" s="11">
        <v>89</v>
      </c>
      <c r="M25" s="11">
        <f>SUM(K25+L25)</f>
        <v>183</v>
      </c>
      <c r="N25" s="9">
        <v>12</v>
      </c>
      <c r="O25" s="20">
        <v>19</v>
      </c>
      <c r="P25" s="12" t="s">
        <v>1</v>
      </c>
      <c r="Q25" s="15"/>
      <c r="R25" s="89">
        <v>98</v>
      </c>
      <c r="S25" s="9">
        <v>10</v>
      </c>
      <c r="T25" s="92">
        <v>18</v>
      </c>
      <c r="U25" s="12" t="s">
        <v>1</v>
      </c>
      <c r="V25" s="15"/>
      <c r="W25" s="89">
        <v>99</v>
      </c>
      <c r="X25" s="89">
        <v>92</v>
      </c>
      <c r="Y25" s="11">
        <f>SUM(W25+X25)</f>
        <v>191</v>
      </c>
      <c r="Z25" s="9">
        <v>14</v>
      </c>
      <c r="AA25" s="53">
        <v>16.5</v>
      </c>
      <c r="AB25" s="12" t="s">
        <v>1</v>
      </c>
      <c r="AC25" s="15"/>
      <c r="AD25" s="89">
        <v>97</v>
      </c>
      <c r="AE25" s="9">
        <v>12</v>
      </c>
      <c r="AF25" s="52">
        <v>14</v>
      </c>
      <c r="AG25" s="12" t="s">
        <v>1</v>
      </c>
      <c r="AH25" s="15"/>
      <c r="AI25" s="89"/>
      <c r="AJ25" s="9"/>
      <c r="AK25" s="52"/>
      <c r="AL25" s="12"/>
      <c r="AM25" s="15"/>
      <c r="AN25" s="89"/>
      <c r="AO25" s="89"/>
      <c r="AP25" s="11"/>
      <c r="AQ25" s="9"/>
      <c r="AR25" s="53"/>
      <c r="AS25" s="12" t="s">
        <v>1</v>
      </c>
    </row>
    <row r="26" spans="1:45" ht="15.75" x14ac:dyDescent="0.25">
      <c r="A26" s="24">
        <v>17</v>
      </c>
      <c r="B26" s="59" t="s">
        <v>87</v>
      </c>
      <c r="C26" s="33" t="s">
        <v>88</v>
      </c>
      <c r="D26" s="46" t="s">
        <v>89</v>
      </c>
      <c r="E26" s="42">
        <v>2008</v>
      </c>
      <c r="F26" s="37">
        <v>35.5</v>
      </c>
      <c r="G26" s="39">
        <v>24.4</v>
      </c>
      <c r="H26" s="6"/>
      <c r="I26" s="22">
        <f t="shared" si="0"/>
        <v>66</v>
      </c>
      <c r="J26" s="15"/>
      <c r="K26" s="11">
        <v>106</v>
      </c>
      <c r="L26" s="11">
        <v>102</v>
      </c>
      <c r="M26" s="11">
        <f>SUM(K26+L26)</f>
        <v>208</v>
      </c>
      <c r="N26" s="9">
        <v>14</v>
      </c>
      <c r="O26" s="20">
        <v>17</v>
      </c>
      <c r="P26" s="12" t="s">
        <v>1</v>
      </c>
      <c r="Q26" s="15"/>
      <c r="R26" s="57">
        <v>120</v>
      </c>
      <c r="S26" s="9">
        <v>16</v>
      </c>
      <c r="T26" s="92">
        <v>10</v>
      </c>
      <c r="U26" s="12" t="s">
        <v>1</v>
      </c>
      <c r="V26" s="15"/>
      <c r="W26" s="57">
        <v>103</v>
      </c>
      <c r="X26" s="57">
        <v>98</v>
      </c>
      <c r="Y26" s="11">
        <f>SUM(W26+X26)</f>
        <v>201</v>
      </c>
      <c r="Z26" s="9">
        <v>16</v>
      </c>
      <c r="AA26" s="53">
        <v>15</v>
      </c>
      <c r="AB26" s="12" t="s">
        <v>1</v>
      </c>
      <c r="AC26" s="15"/>
      <c r="AD26" s="57"/>
      <c r="AE26" s="9"/>
      <c r="AF26" s="52"/>
      <c r="AG26" s="12"/>
      <c r="AH26" s="15"/>
      <c r="AI26" s="57">
        <v>112</v>
      </c>
      <c r="AJ26" s="9">
        <v>14</v>
      </c>
      <c r="AK26" s="52">
        <v>12</v>
      </c>
      <c r="AL26" s="12" t="s">
        <v>1</v>
      </c>
      <c r="AM26" s="15"/>
      <c r="AN26" s="57">
        <v>110</v>
      </c>
      <c r="AO26" s="57">
        <v>97</v>
      </c>
      <c r="AP26" s="11">
        <f>SUM(AN26+AO26)</f>
        <v>207</v>
      </c>
      <c r="AQ26" s="9">
        <v>19</v>
      </c>
      <c r="AR26" s="53">
        <v>12</v>
      </c>
      <c r="AS26" s="12" t="s">
        <v>1</v>
      </c>
    </row>
    <row r="27" spans="1:45" ht="15.75" x14ac:dyDescent="0.25">
      <c r="A27" s="24">
        <v>18</v>
      </c>
      <c r="B27" s="58" t="s">
        <v>99</v>
      </c>
      <c r="C27" s="45" t="s">
        <v>100</v>
      </c>
      <c r="D27" s="46" t="s">
        <v>231</v>
      </c>
      <c r="E27" s="26">
        <v>2007</v>
      </c>
      <c r="F27" s="39">
        <v>17.5</v>
      </c>
      <c r="G27" s="39"/>
      <c r="H27" s="6"/>
      <c r="I27" s="22">
        <f t="shared" si="0"/>
        <v>60</v>
      </c>
      <c r="J27" s="15"/>
      <c r="K27" s="3"/>
      <c r="L27" s="3"/>
      <c r="M27" s="11"/>
      <c r="N27" s="9"/>
      <c r="O27" s="20"/>
      <c r="P27" s="12"/>
      <c r="Q27" s="15"/>
      <c r="R27" s="57">
        <v>84</v>
      </c>
      <c r="S27" s="9">
        <v>3</v>
      </c>
      <c r="T27" s="92">
        <v>60</v>
      </c>
      <c r="U27" s="12" t="s">
        <v>1</v>
      </c>
      <c r="V27" s="15"/>
      <c r="W27" s="89"/>
      <c r="X27" s="89"/>
      <c r="Y27" s="11"/>
      <c r="Z27" s="9"/>
      <c r="AA27" s="53"/>
      <c r="AB27" s="12"/>
      <c r="AC27" s="15"/>
      <c r="AD27" s="57"/>
      <c r="AE27" s="9"/>
      <c r="AF27" s="52"/>
      <c r="AG27" s="12"/>
      <c r="AH27" s="15"/>
      <c r="AI27" s="57"/>
      <c r="AJ27" s="9"/>
      <c r="AK27" s="52"/>
      <c r="AL27" s="12"/>
      <c r="AM27" s="15"/>
      <c r="AN27" s="89"/>
      <c r="AO27" s="89"/>
      <c r="AP27" s="11"/>
      <c r="AQ27" s="9"/>
      <c r="AR27" s="53"/>
      <c r="AS27" s="12" t="s">
        <v>1</v>
      </c>
    </row>
    <row r="28" spans="1:45" ht="15.75" x14ac:dyDescent="0.25">
      <c r="A28" s="24">
        <v>19</v>
      </c>
      <c r="B28" s="45" t="s">
        <v>125</v>
      </c>
      <c r="C28" s="45" t="s">
        <v>146</v>
      </c>
      <c r="D28" s="47" t="s">
        <v>50</v>
      </c>
      <c r="E28" s="48">
        <v>2009</v>
      </c>
      <c r="F28" s="39">
        <v>22</v>
      </c>
      <c r="G28" s="39">
        <v>20</v>
      </c>
      <c r="H28" s="6"/>
      <c r="I28" s="22">
        <f t="shared" si="0"/>
        <v>49</v>
      </c>
      <c r="J28" s="15"/>
      <c r="K28" s="3"/>
      <c r="L28" s="3"/>
      <c r="M28" s="11"/>
      <c r="N28" s="9"/>
      <c r="O28" s="20"/>
      <c r="P28" s="12"/>
      <c r="Q28" s="15"/>
      <c r="R28" s="57"/>
      <c r="S28" s="9"/>
      <c r="T28" s="92"/>
      <c r="U28" s="12"/>
      <c r="V28" s="15"/>
      <c r="W28" s="57">
        <v>95</v>
      </c>
      <c r="X28" s="57">
        <v>93</v>
      </c>
      <c r="Y28" s="11">
        <f>SUM(W28+X28)</f>
        <v>188</v>
      </c>
      <c r="Z28" s="9">
        <v>13</v>
      </c>
      <c r="AA28" s="53">
        <v>18</v>
      </c>
      <c r="AB28" s="12" t="s">
        <v>1</v>
      </c>
      <c r="AC28" s="15"/>
      <c r="AD28" s="57"/>
      <c r="AE28" s="9"/>
      <c r="AF28" s="52"/>
      <c r="AG28" s="12"/>
      <c r="AH28" s="15"/>
      <c r="AI28" s="57">
        <v>92</v>
      </c>
      <c r="AJ28" s="9">
        <v>7</v>
      </c>
      <c r="AK28" s="52">
        <v>31</v>
      </c>
      <c r="AL28" s="12" t="s">
        <v>1</v>
      </c>
      <c r="AM28" s="15"/>
      <c r="AN28" s="57"/>
      <c r="AO28" s="57"/>
      <c r="AP28" s="11"/>
      <c r="AQ28" s="9"/>
      <c r="AR28" s="53"/>
      <c r="AS28" s="12" t="s">
        <v>1</v>
      </c>
    </row>
    <row r="29" spans="1:45" ht="15.75" x14ac:dyDescent="0.25">
      <c r="A29" s="24">
        <v>20</v>
      </c>
      <c r="B29" s="58" t="s">
        <v>229</v>
      </c>
      <c r="C29" s="45" t="s">
        <v>109</v>
      </c>
      <c r="D29" s="41" t="s">
        <v>230</v>
      </c>
      <c r="E29" s="48">
        <v>2009</v>
      </c>
      <c r="F29" s="39">
        <v>13.8</v>
      </c>
      <c r="G29" s="39"/>
      <c r="H29" s="6"/>
      <c r="I29" s="22">
        <f t="shared" si="0"/>
        <v>44</v>
      </c>
      <c r="J29" s="15"/>
      <c r="K29" s="11"/>
      <c r="L29" s="11"/>
      <c r="M29" s="11"/>
      <c r="N29" s="9"/>
      <c r="O29" s="20"/>
      <c r="P29" s="12"/>
      <c r="Q29" s="15"/>
      <c r="R29" s="57"/>
      <c r="S29" s="9"/>
      <c r="T29" s="92"/>
      <c r="U29" s="12"/>
      <c r="V29" s="15"/>
      <c r="W29" s="57"/>
      <c r="X29" s="57"/>
      <c r="Y29" s="11"/>
      <c r="Z29" s="9"/>
      <c r="AA29" s="53"/>
      <c r="AB29" s="12"/>
      <c r="AC29" s="15"/>
      <c r="AD29" s="57"/>
      <c r="AE29" s="9"/>
      <c r="AF29" s="52"/>
      <c r="AG29" s="12"/>
      <c r="AH29" s="15"/>
      <c r="AI29" s="57"/>
      <c r="AJ29" s="9"/>
      <c r="AK29" s="52"/>
      <c r="AL29" s="12"/>
      <c r="AM29" s="15"/>
      <c r="AN29" s="57">
        <v>86</v>
      </c>
      <c r="AO29" s="57">
        <v>85</v>
      </c>
      <c r="AP29" s="11">
        <f>SUM(AN29+AO29)</f>
        <v>171</v>
      </c>
      <c r="AQ29" s="9">
        <v>6</v>
      </c>
      <c r="AR29" s="53">
        <v>44</v>
      </c>
      <c r="AS29" s="12" t="s">
        <v>1</v>
      </c>
    </row>
    <row r="30" spans="1:45" ht="15.75" x14ac:dyDescent="0.25">
      <c r="A30" s="24">
        <v>21</v>
      </c>
      <c r="B30" s="33" t="s">
        <v>84</v>
      </c>
      <c r="C30" s="33" t="s">
        <v>85</v>
      </c>
      <c r="D30" s="41" t="s">
        <v>86</v>
      </c>
      <c r="E30" s="42">
        <v>2008</v>
      </c>
      <c r="F30" s="37">
        <v>22.8</v>
      </c>
      <c r="G30" s="39">
        <v>22.8</v>
      </c>
      <c r="H30" s="6"/>
      <c r="I30" s="22">
        <f t="shared" si="0"/>
        <v>38</v>
      </c>
      <c r="J30" s="15"/>
      <c r="K30" s="11">
        <v>93</v>
      </c>
      <c r="L30" s="11">
        <v>97</v>
      </c>
      <c r="M30" s="11">
        <f>SUM(K30+L30)</f>
        <v>190</v>
      </c>
      <c r="N30" s="9">
        <v>13</v>
      </c>
      <c r="O30" s="20">
        <v>18</v>
      </c>
      <c r="P30" s="12" t="s">
        <v>1</v>
      </c>
      <c r="Q30" s="15"/>
      <c r="R30" s="89">
        <v>96</v>
      </c>
      <c r="S30" s="9">
        <v>9</v>
      </c>
      <c r="T30" s="92">
        <v>20</v>
      </c>
      <c r="U30" s="12" t="s">
        <v>1</v>
      </c>
      <c r="V30" s="15"/>
      <c r="W30" s="89"/>
      <c r="X30" s="89"/>
      <c r="Y30" s="11"/>
      <c r="Z30" s="9"/>
      <c r="AA30" s="20"/>
      <c r="AB30" s="12"/>
      <c r="AC30" s="15"/>
      <c r="AD30" s="89"/>
      <c r="AE30" s="9"/>
      <c r="AF30" s="52"/>
      <c r="AG30" s="12"/>
      <c r="AH30" s="15"/>
      <c r="AI30" s="89"/>
      <c r="AJ30" s="9"/>
      <c r="AK30" s="52"/>
      <c r="AL30" s="12"/>
      <c r="AM30" s="15"/>
      <c r="AN30" s="89"/>
      <c r="AO30" s="89"/>
      <c r="AP30" s="11"/>
      <c r="AQ30" s="9"/>
      <c r="AR30" s="53"/>
      <c r="AS30" s="12"/>
    </row>
    <row r="31" spans="1:45" ht="15.75" x14ac:dyDescent="0.25">
      <c r="A31" s="24">
        <v>22</v>
      </c>
      <c r="B31" s="45" t="s">
        <v>166</v>
      </c>
      <c r="C31" s="45" t="s">
        <v>109</v>
      </c>
      <c r="D31" s="47" t="s">
        <v>167</v>
      </c>
      <c r="E31" s="26">
        <v>2007</v>
      </c>
      <c r="F31" s="39">
        <v>13</v>
      </c>
      <c r="G31" s="39">
        <v>13.4</v>
      </c>
      <c r="H31" s="6"/>
      <c r="I31" s="22">
        <f t="shared" si="0"/>
        <v>37</v>
      </c>
      <c r="J31" s="15"/>
      <c r="K31" s="3"/>
      <c r="L31" s="3"/>
      <c r="M31" s="11"/>
      <c r="N31" s="9"/>
      <c r="O31" s="21"/>
      <c r="P31" s="12"/>
      <c r="Q31" s="15"/>
      <c r="R31" s="57"/>
      <c r="S31" s="9"/>
      <c r="T31" s="21"/>
      <c r="U31" s="12"/>
      <c r="V31" s="15"/>
      <c r="W31" s="57"/>
      <c r="X31" s="57"/>
      <c r="Y31" s="11"/>
      <c r="Z31" s="9"/>
      <c r="AA31" s="52"/>
      <c r="AB31" s="12"/>
      <c r="AC31" s="15"/>
      <c r="AD31" s="57">
        <v>92</v>
      </c>
      <c r="AE31" s="9">
        <v>11</v>
      </c>
      <c r="AF31" s="52">
        <v>15</v>
      </c>
      <c r="AG31" s="12" t="s">
        <v>1</v>
      </c>
      <c r="AH31" s="15"/>
      <c r="AI31" s="57"/>
      <c r="AJ31" s="9"/>
      <c r="AK31" s="52"/>
      <c r="AL31" s="12"/>
      <c r="AM31" s="15"/>
      <c r="AN31" s="57">
        <v>95</v>
      </c>
      <c r="AO31" s="57">
        <v>81</v>
      </c>
      <c r="AP31" s="11">
        <f>SUM(AN31+AO31)</f>
        <v>176</v>
      </c>
      <c r="AQ31" s="9">
        <v>10</v>
      </c>
      <c r="AR31" s="53">
        <v>22</v>
      </c>
      <c r="AS31" s="12"/>
    </row>
    <row r="32" spans="1:45" ht="15.75" x14ac:dyDescent="0.25">
      <c r="A32" s="24">
        <v>23</v>
      </c>
      <c r="B32" s="45" t="s">
        <v>169</v>
      </c>
      <c r="C32" s="45" t="s">
        <v>88</v>
      </c>
      <c r="D32" s="47" t="s">
        <v>170</v>
      </c>
      <c r="E32" s="48">
        <v>2008</v>
      </c>
      <c r="F32" s="39">
        <v>27.5</v>
      </c>
      <c r="G32" s="39">
        <v>26</v>
      </c>
      <c r="H32" s="6"/>
      <c r="I32" s="22">
        <f t="shared" si="0"/>
        <v>34</v>
      </c>
      <c r="J32" s="15"/>
      <c r="K32" s="3"/>
      <c r="L32" s="3"/>
      <c r="M32" s="11"/>
      <c r="N32" s="9"/>
      <c r="O32" s="21"/>
      <c r="P32" s="12"/>
      <c r="Q32" s="15"/>
      <c r="R32" s="57"/>
      <c r="S32" s="9"/>
      <c r="T32" s="21"/>
      <c r="U32" s="12"/>
      <c r="V32" s="15"/>
      <c r="W32" s="57"/>
      <c r="X32" s="57"/>
      <c r="Y32" s="11"/>
      <c r="Z32" s="9"/>
      <c r="AA32" s="52"/>
      <c r="AB32" s="12"/>
      <c r="AC32" s="15"/>
      <c r="AD32" s="57">
        <v>99</v>
      </c>
      <c r="AE32" s="9">
        <v>13</v>
      </c>
      <c r="AF32" s="52">
        <v>13</v>
      </c>
      <c r="AG32" s="12" t="s">
        <v>1</v>
      </c>
      <c r="AH32" s="15"/>
      <c r="AI32" s="57">
        <v>118</v>
      </c>
      <c r="AJ32" s="9">
        <v>15</v>
      </c>
      <c r="AK32" s="52">
        <v>11</v>
      </c>
      <c r="AL32" s="12" t="s">
        <v>1</v>
      </c>
      <c r="AM32" s="15"/>
      <c r="AN32" s="57">
        <v>128</v>
      </c>
      <c r="AO32" s="57">
        <v>105</v>
      </c>
      <c r="AP32" s="11">
        <f>SUM(AN32+AO32)</f>
        <v>233</v>
      </c>
      <c r="AQ32" s="9">
        <v>20</v>
      </c>
      <c r="AR32" s="53">
        <v>10</v>
      </c>
      <c r="AS32" s="12"/>
    </row>
    <row r="33" spans="1:45" ht="15.75" x14ac:dyDescent="0.25">
      <c r="A33" s="24">
        <v>24</v>
      </c>
      <c r="B33" s="45" t="s">
        <v>147</v>
      </c>
      <c r="C33" s="45" t="s">
        <v>148</v>
      </c>
      <c r="D33" s="47" t="s">
        <v>149</v>
      </c>
      <c r="E33" s="26">
        <v>2007</v>
      </c>
      <c r="F33" s="39">
        <v>20.8</v>
      </c>
      <c r="G33" s="39">
        <v>19.600000000000001</v>
      </c>
      <c r="H33" s="6"/>
      <c r="I33" s="22">
        <f t="shared" si="0"/>
        <v>29.5</v>
      </c>
      <c r="J33" s="15"/>
      <c r="K33" s="3"/>
      <c r="L33" s="3"/>
      <c r="M33" s="11"/>
      <c r="N33" s="9"/>
      <c r="O33" s="20"/>
      <c r="P33" s="12"/>
      <c r="Q33" s="15"/>
      <c r="R33" s="57"/>
      <c r="S33" s="9"/>
      <c r="T33" s="92"/>
      <c r="U33" s="12"/>
      <c r="V33" s="15"/>
      <c r="W33" s="57">
        <v>92</v>
      </c>
      <c r="X33" s="57">
        <v>99</v>
      </c>
      <c r="Y33" s="11">
        <f>SUM(W33+X33)</f>
        <v>191</v>
      </c>
      <c r="Z33" s="9">
        <v>14</v>
      </c>
      <c r="AA33" s="20">
        <v>16.5</v>
      </c>
      <c r="AB33" s="12" t="s">
        <v>1</v>
      </c>
      <c r="AC33" s="15"/>
      <c r="AD33" s="57"/>
      <c r="AE33" s="9"/>
      <c r="AF33" s="52"/>
      <c r="AG33" s="12"/>
      <c r="AH33" s="15"/>
      <c r="AI33" s="57"/>
      <c r="AJ33" s="9"/>
      <c r="AK33" s="52"/>
      <c r="AL33" s="12"/>
      <c r="AM33" s="15"/>
      <c r="AN33" s="57">
        <v>106</v>
      </c>
      <c r="AO33" s="57">
        <v>96</v>
      </c>
      <c r="AP33" s="11">
        <f>SUM(AN33+AO33)</f>
        <v>202</v>
      </c>
      <c r="AQ33" s="9">
        <v>18</v>
      </c>
      <c r="AR33" s="53">
        <v>13</v>
      </c>
      <c r="AS33" s="12"/>
    </row>
    <row r="34" spans="1:45" s="5" customFormat="1" ht="15.75" x14ac:dyDescent="0.25">
      <c r="A34" s="24">
        <v>25</v>
      </c>
      <c r="B34" s="58" t="s">
        <v>110</v>
      </c>
      <c r="C34" s="45" t="s">
        <v>111</v>
      </c>
      <c r="D34" s="47" t="s">
        <v>167</v>
      </c>
      <c r="E34" s="48">
        <v>2008</v>
      </c>
      <c r="F34" s="39">
        <v>28.5</v>
      </c>
      <c r="G34" s="74">
        <v>28.5</v>
      </c>
      <c r="H34" s="6"/>
      <c r="I34" s="22">
        <f t="shared" si="0"/>
        <v>23</v>
      </c>
      <c r="J34" s="15"/>
      <c r="K34" s="3"/>
      <c r="L34" s="3"/>
      <c r="M34" s="11"/>
      <c r="N34" s="9"/>
      <c r="O34" s="20"/>
      <c r="P34" s="12"/>
      <c r="Q34" s="15"/>
      <c r="R34" s="57">
        <v>110</v>
      </c>
      <c r="S34" s="9">
        <v>15</v>
      </c>
      <c r="T34" s="92">
        <v>11</v>
      </c>
      <c r="U34" s="12" t="s">
        <v>1</v>
      </c>
      <c r="V34" s="15"/>
      <c r="W34" s="57"/>
      <c r="X34" s="57"/>
      <c r="Y34" s="11"/>
      <c r="Z34" s="9"/>
      <c r="AA34" s="20"/>
      <c r="AB34" s="12"/>
      <c r="AC34" s="15"/>
      <c r="AD34" s="57">
        <v>101</v>
      </c>
      <c r="AE34" s="9">
        <v>14</v>
      </c>
      <c r="AF34" s="52">
        <v>12</v>
      </c>
      <c r="AG34" s="12" t="s">
        <v>1</v>
      </c>
      <c r="AH34" s="15"/>
      <c r="AI34" s="57"/>
      <c r="AJ34" s="9"/>
      <c r="AK34" s="52"/>
      <c r="AL34" s="12"/>
      <c r="AM34" s="15"/>
      <c r="AN34" s="57"/>
      <c r="AO34" s="57"/>
      <c r="AP34" s="11"/>
      <c r="AQ34" s="9"/>
      <c r="AR34" s="53"/>
      <c r="AS34" s="12"/>
    </row>
    <row r="35" spans="1:45" s="5" customFormat="1" ht="15.75" x14ac:dyDescent="0.25">
      <c r="A35" s="24">
        <v>26</v>
      </c>
      <c r="B35" s="33" t="s">
        <v>155</v>
      </c>
      <c r="C35" s="33" t="s">
        <v>102</v>
      </c>
      <c r="D35" s="47" t="s">
        <v>149</v>
      </c>
      <c r="E35" s="42">
        <v>2009</v>
      </c>
      <c r="F35" s="37">
        <v>22</v>
      </c>
      <c r="G35" s="73">
        <v>19.600000000000001</v>
      </c>
      <c r="H35" s="6"/>
      <c r="I35" s="22">
        <f t="shared" si="0"/>
        <v>16.5</v>
      </c>
      <c r="J35" s="15"/>
      <c r="K35" s="75"/>
      <c r="L35" s="75"/>
      <c r="M35" s="11"/>
      <c r="N35" s="9"/>
      <c r="O35" s="21"/>
      <c r="P35" s="12"/>
      <c r="Q35" s="15"/>
      <c r="R35" s="89"/>
      <c r="S35" s="9"/>
      <c r="T35" s="21"/>
      <c r="U35" s="12"/>
      <c r="V35" s="15"/>
      <c r="W35" s="89"/>
      <c r="X35" s="89"/>
      <c r="Y35" s="11"/>
      <c r="Z35" s="9"/>
      <c r="AA35" s="21"/>
      <c r="AB35" s="12"/>
      <c r="AC35" s="15"/>
      <c r="AD35" s="89"/>
      <c r="AE35" s="9"/>
      <c r="AF35" s="21"/>
      <c r="AG35" s="12"/>
      <c r="AH35" s="15"/>
      <c r="AI35" s="89">
        <v>103</v>
      </c>
      <c r="AJ35" s="9">
        <v>10</v>
      </c>
      <c r="AK35" s="52">
        <v>16.5</v>
      </c>
      <c r="AL35" s="12" t="s">
        <v>1</v>
      </c>
      <c r="AM35" s="15"/>
      <c r="AN35" s="89"/>
      <c r="AO35" s="89"/>
      <c r="AP35" s="11"/>
      <c r="AQ35" s="9"/>
      <c r="AR35" s="52"/>
      <c r="AS35" s="12"/>
    </row>
    <row r="36" spans="1:45" s="5" customFormat="1" ht="15.75" x14ac:dyDescent="0.25">
      <c r="A36" s="24">
        <v>27</v>
      </c>
      <c r="B36" s="33" t="s">
        <v>129</v>
      </c>
      <c r="C36" s="33" t="s">
        <v>130</v>
      </c>
      <c r="D36" s="47" t="s">
        <v>73</v>
      </c>
      <c r="E36" s="42">
        <v>2009</v>
      </c>
      <c r="F36" s="37">
        <v>30</v>
      </c>
      <c r="G36" s="39">
        <v>22.4</v>
      </c>
      <c r="H36" s="6"/>
      <c r="I36" s="22">
        <f t="shared" si="0"/>
        <v>16.5</v>
      </c>
      <c r="J36" s="15"/>
      <c r="K36" s="75"/>
      <c r="L36" s="75"/>
      <c r="M36" s="11"/>
      <c r="N36" s="9"/>
      <c r="O36" s="21"/>
      <c r="P36" s="12"/>
      <c r="Q36" s="15"/>
      <c r="R36" s="89"/>
      <c r="S36" s="9"/>
      <c r="T36" s="21"/>
      <c r="U36" s="12"/>
      <c r="V36" s="15"/>
      <c r="W36" s="89"/>
      <c r="X36" s="89"/>
      <c r="Y36" s="11"/>
      <c r="Z36" s="9"/>
      <c r="AA36" s="21"/>
      <c r="AB36" s="12"/>
      <c r="AC36" s="15"/>
      <c r="AD36" s="89"/>
      <c r="AE36" s="9"/>
      <c r="AF36" s="21"/>
      <c r="AG36" s="12"/>
      <c r="AH36" s="15"/>
      <c r="AI36" s="89">
        <v>103</v>
      </c>
      <c r="AJ36" s="9">
        <v>10</v>
      </c>
      <c r="AK36" s="52">
        <v>16.5</v>
      </c>
      <c r="AL36" s="12" t="s">
        <v>1</v>
      </c>
      <c r="AM36" s="15"/>
      <c r="AN36" s="89"/>
      <c r="AO36" s="89"/>
      <c r="AP36" s="11"/>
      <c r="AQ36" s="9"/>
      <c r="AR36" s="52"/>
      <c r="AS36" s="12"/>
    </row>
    <row r="37" spans="1:45" s="5" customFormat="1" ht="15.75" x14ac:dyDescent="0.25">
      <c r="A37" s="24">
        <v>28</v>
      </c>
      <c r="B37" s="58" t="s">
        <v>103</v>
      </c>
      <c r="C37" s="45" t="s">
        <v>104</v>
      </c>
      <c r="D37" s="41" t="s">
        <v>31</v>
      </c>
      <c r="E37" s="48">
        <v>2008</v>
      </c>
      <c r="F37" s="39">
        <v>20.399999999999999</v>
      </c>
      <c r="G37" s="39"/>
      <c r="H37" s="6"/>
      <c r="I37" s="22">
        <f t="shared" si="0"/>
        <v>14.5</v>
      </c>
      <c r="J37" s="15"/>
      <c r="K37" s="3"/>
      <c r="L37" s="3"/>
      <c r="M37" s="11"/>
      <c r="N37" s="9"/>
      <c r="O37" s="20"/>
      <c r="P37" s="12"/>
      <c r="Q37" s="15"/>
      <c r="R37" s="57">
        <v>99</v>
      </c>
      <c r="S37" s="9">
        <v>11</v>
      </c>
      <c r="T37" s="92">
        <v>14.5</v>
      </c>
      <c r="U37" s="12" t="s">
        <v>1</v>
      </c>
      <c r="V37" s="15"/>
      <c r="W37" s="57"/>
      <c r="X37" s="57"/>
      <c r="Y37" s="11"/>
      <c r="Z37" s="9"/>
      <c r="AA37" s="20"/>
      <c r="AB37" s="12"/>
      <c r="AC37" s="15"/>
      <c r="AD37" s="57"/>
      <c r="AE37" s="9"/>
      <c r="AF37" s="52"/>
      <c r="AG37" s="12"/>
      <c r="AH37" s="15"/>
      <c r="AI37" s="57"/>
      <c r="AJ37" s="9"/>
      <c r="AK37" s="52"/>
      <c r="AL37" s="12"/>
      <c r="AM37" s="15"/>
      <c r="AN37" s="57"/>
      <c r="AO37" s="57"/>
      <c r="AP37" s="11"/>
      <c r="AQ37" s="9"/>
      <c r="AR37" s="52"/>
      <c r="AS37" s="12"/>
    </row>
    <row r="38" spans="1:45" s="5" customFormat="1" ht="15.75" x14ac:dyDescent="0.25">
      <c r="A38" s="24">
        <v>29</v>
      </c>
      <c r="B38" s="58" t="s">
        <v>105</v>
      </c>
      <c r="C38" s="45" t="s">
        <v>106</v>
      </c>
      <c r="D38" s="41" t="s">
        <v>107</v>
      </c>
      <c r="E38" s="26">
        <v>2007</v>
      </c>
      <c r="F38" s="39">
        <v>25.6</v>
      </c>
      <c r="G38" s="39"/>
      <c r="H38" s="6"/>
      <c r="I38" s="22">
        <f t="shared" si="0"/>
        <v>14.5</v>
      </c>
      <c r="J38" s="15"/>
      <c r="K38" s="3"/>
      <c r="L38" s="3"/>
      <c r="M38" s="11"/>
      <c r="N38" s="9"/>
      <c r="O38" s="20"/>
      <c r="P38" s="12"/>
      <c r="Q38" s="15"/>
      <c r="R38" s="57">
        <v>99</v>
      </c>
      <c r="S38" s="9">
        <v>11</v>
      </c>
      <c r="T38" s="92">
        <v>14.5</v>
      </c>
      <c r="U38" s="12" t="s">
        <v>1</v>
      </c>
      <c r="V38" s="15"/>
      <c r="W38" s="57"/>
      <c r="X38" s="57"/>
      <c r="Y38" s="11"/>
      <c r="Z38" s="9"/>
      <c r="AA38" s="20"/>
      <c r="AB38" s="12"/>
      <c r="AC38" s="15"/>
      <c r="AD38" s="57"/>
      <c r="AE38" s="9"/>
      <c r="AF38" s="52"/>
      <c r="AG38" s="12"/>
      <c r="AH38" s="15"/>
      <c r="AI38" s="57"/>
      <c r="AJ38" s="9"/>
      <c r="AK38" s="52"/>
      <c r="AL38" s="12"/>
      <c r="AM38" s="15"/>
      <c r="AN38" s="57"/>
      <c r="AO38" s="57"/>
      <c r="AP38" s="11"/>
      <c r="AQ38" s="9"/>
      <c r="AR38" s="52"/>
      <c r="AS38" s="12"/>
    </row>
    <row r="39" spans="1:45" s="5" customFormat="1" ht="15.75" x14ac:dyDescent="0.25">
      <c r="A39" s="24">
        <v>30</v>
      </c>
      <c r="B39" s="58" t="s">
        <v>210</v>
      </c>
      <c r="C39" s="58" t="s">
        <v>211</v>
      </c>
      <c r="D39" s="46" t="s">
        <v>208</v>
      </c>
      <c r="E39" s="48">
        <v>2008</v>
      </c>
      <c r="F39" s="73">
        <v>22</v>
      </c>
      <c r="G39" s="73"/>
      <c r="H39" s="6"/>
      <c r="I39" s="22">
        <f t="shared" si="0"/>
        <v>14</v>
      </c>
      <c r="J39" s="15"/>
      <c r="K39" s="75"/>
      <c r="L39" s="75"/>
      <c r="M39" s="11"/>
      <c r="N39" s="9"/>
      <c r="O39" s="21"/>
      <c r="P39" s="12"/>
      <c r="Q39" s="15"/>
      <c r="R39" s="89"/>
      <c r="S39" s="9"/>
      <c r="T39" s="21"/>
      <c r="U39" s="12"/>
      <c r="V39" s="15"/>
      <c r="W39" s="89"/>
      <c r="X39" s="89"/>
      <c r="Y39" s="11"/>
      <c r="Z39" s="9"/>
      <c r="AA39" s="21"/>
      <c r="AB39" s="12"/>
      <c r="AC39" s="15"/>
      <c r="AD39" s="89"/>
      <c r="AE39" s="9"/>
      <c r="AF39" s="21"/>
      <c r="AG39" s="12"/>
      <c r="AH39" s="15"/>
      <c r="AI39" s="89">
        <v>104</v>
      </c>
      <c r="AJ39" s="9">
        <v>12</v>
      </c>
      <c r="AK39" s="52">
        <v>14</v>
      </c>
      <c r="AL39" s="12" t="s">
        <v>1</v>
      </c>
      <c r="AM39" s="15"/>
      <c r="AN39" s="89"/>
      <c r="AO39" s="89"/>
      <c r="AP39" s="11"/>
      <c r="AQ39" s="9"/>
      <c r="AR39" s="52"/>
      <c r="AS39" s="12"/>
    </row>
    <row r="40" spans="1:45" s="5" customFormat="1" ht="15.75" x14ac:dyDescent="0.25">
      <c r="A40" s="24">
        <v>31</v>
      </c>
      <c r="B40" s="58" t="s">
        <v>212</v>
      </c>
      <c r="C40" s="58" t="s">
        <v>213</v>
      </c>
      <c r="D40" s="47" t="s">
        <v>149</v>
      </c>
      <c r="E40" s="48">
        <v>2009</v>
      </c>
      <c r="F40" s="73">
        <v>27.5</v>
      </c>
      <c r="G40" s="73"/>
      <c r="H40" s="6"/>
      <c r="I40" s="22">
        <f t="shared" si="0"/>
        <v>13</v>
      </c>
      <c r="J40" s="15"/>
      <c r="K40" s="75"/>
      <c r="L40" s="75"/>
      <c r="M40" s="11"/>
      <c r="N40" s="9"/>
      <c r="O40" s="21"/>
      <c r="P40" s="12"/>
      <c r="Q40" s="15"/>
      <c r="R40" s="89"/>
      <c r="S40" s="9"/>
      <c r="T40" s="21"/>
      <c r="U40" s="12"/>
      <c r="V40" s="15"/>
      <c r="W40" s="89"/>
      <c r="X40" s="89"/>
      <c r="Y40" s="11"/>
      <c r="Z40" s="9"/>
      <c r="AA40" s="21"/>
      <c r="AB40" s="12"/>
      <c r="AC40" s="15"/>
      <c r="AD40" s="89"/>
      <c r="AE40" s="9"/>
      <c r="AF40" s="21"/>
      <c r="AG40" s="12"/>
      <c r="AH40" s="15"/>
      <c r="AI40" s="89">
        <v>107</v>
      </c>
      <c r="AJ40" s="9">
        <v>13</v>
      </c>
      <c r="AK40" s="52">
        <v>13</v>
      </c>
      <c r="AL40" s="12" t="s">
        <v>1</v>
      </c>
      <c r="AM40" s="15"/>
      <c r="AN40" s="89"/>
      <c r="AO40" s="89"/>
      <c r="AP40" s="11"/>
      <c r="AQ40" s="9"/>
      <c r="AR40" s="21"/>
      <c r="AS40" s="12"/>
    </row>
    <row r="41" spans="1:45" s="5" customFormat="1" ht="15.75" x14ac:dyDescent="0.25">
      <c r="A41" s="24">
        <v>32</v>
      </c>
      <c r="B41" s="58" t="s">
        <v>134</v>
      </c>
      <c r="C41" s="45" t="s">
        <v>57</v>
      </c>
      <c r="D41" s="41" t="s">
        <v>31</v>
      </c>
      <c r="E41" s="26">
        <v>2007</v>
      </c>
      <c r="F41" s="39">
        <v>32</v>
      </c>
      <c r="G41" s="39"/>
      <c r="H41" s="6"/>
      <c r="I41" s="22">
        <f t="shared" si="0"/>
        <v>13</v>
      </c>
      <c r="J41" s="15"/>
      <c r="K41" s="3"/>
      <c r="L41" s="3"/>
      <c r="M41" s="11"/>
      <c r="N41" s="9"/>
      <c r="O41" s="20"/>
      <c r="P41" s="12"/>
      <c r="Q41" s="15"/>
      <c r="R41" s="57">
        <v>100</v>
      </c>
      <c r="S41" s="9">
        <v>13</v>
      </c>
      <c r="T41" s="92">
        <v>13</v>
      </c>
      <c r="U41" s="12" t="s">
        <v>1</v>
      </c>
      <c r="V41" s="15"/>
      <c r="W41" s="57"/>
      <c r="X41" s="57"/>
      <c r="Y41" s="11"/>
      <c r="Z41" s="9"/>
      <c r="AA41" s="20"/>
      <c r="AB41" s="12"/>
      <c r="AC41" s="15"/>
      <c r="AD41" s="57"/>
      <c r="AE41" s="9"/>
      <c r="AF41" s="52"/>
      <c r="AG41" s="12"/>
      <c r="AH41" s="15"/>
      <c r="AI41" s="57"/>
      <c r="AJ41" s="9"/>
      <c r="AK41" s="52"/>
      <c r="AL41" s="12"/>
      <c r="AM41" s="15"/>
      <c r="AN41" s="57"/>
      <c r="AO41" s="57"/>
      <c r="AP41" s="11"/>
      <c r="AQ41" s="9"/>
      <c r="AR41" s="20"/>
      <c r="AS41" s="12"/>
    </row>
    <row r="42" spans="1:45" s="5" customFormat="1" ht="15.75" x14ac:dyDescent="0.25">
      <c r="A42" s="24">
        <v>33</v>
      </c>
      <c r="B42" s="58" t="s">
        <v>108</v>
      </c>
      <c r="C42" s="45" t="s">
        <v>109</v>
      </c>
      <c r="D42" s="41" t="s">
        <v>107</v>
      </c>
      <c r="E42" s="26">
        <v>2007</v>
      </c>
      <c r="F42" s="39">
        <v>27</v>
      </c>
      <c r="G42" s="39"/>
      <c r="H42" s="6"/>
      <c r="I42" s="22">
        <f t="shared" si="0"/>
        <v>12</v>
      </c>
      <c r="J42" s="15"/>
      <c r="K42" s="3"/>
      <c r="L42" s="3"/>
      <c r="M42" s="11"/>
      <c r="N42" s="9"/>
      <c r="O42" s="20"/>
      <c r="P42" s="12"/>
      <c r="Q42" s="15"/>
      <c r="R42" s="57">
        <v>101</v>
      </c>
      <c r="S42" s="9">
        <v>14</v>
      </c>
      <c r="T42" s="92">
        <v>12</v>
      </c>
      <c r="U42" s="12" t="s">
        <v>1</v>
      </c>
      <c r="V42" s="15"/>
      <c r="W42" s="57"/>
      <c r="X42" s="57"/>
      <c r="Y42" s="11"/>
      <c r="Z42" s="9"/>
      <c r="AA42" s="20"/>
      <c r="AB42" s="12"/>
      <c r="AC42" s="15"/>
      <c r="AD42" s="57"/>
      <c r="AE42" s="9"/>
      <c r="AF42" s="52"/>
      <c r="AG42" s="12"/>
      <c r="AH42" s="15"/>
      <c r="AI42" s="57"/>
      <c r="AJ42" s="9"/>
      <c r="AK42" s="52"/>
      <c r="AL42" s="12"/>
      <c r="AM42" s="15"/>
      <c r="AN42" s="57"/>
      <c r="AO42" s="57"/>
      <c r="AP42" s="11"/>
      <c r="AQ42" s="9"/>
      <c r="AR42" s="20"/>
      <c r="AS42" s="12"/>
    </row>
    <row r="43" spans="1:45" s="5" customFormat="1" ht="15.75" x14ac:dyDescent="0.25">
      <c r="A43" s="24">
        <v>34</v>
      </c>
      <c r="B43" s="45" t="s">
        <v>171</v>
      </c>
      <c r="C43" s="45" t="s">
        <v>172</v>
      </c>
      <c r="D43" s="47" t="s">
        <v>173</v>
      </c>
      <c r="E43" s="26">
        <v>2007</v>
      </c>
      <c r="F43" s="39">
        <v>19.2</v>
      </c>
      <c r="G43" s="39"/>
      <c r="H43" s="6"/>
      <c r="I43" s="22">
        <f t="shared" si="0"/>
        <v>11</v>
      </c>
      <c r="J43" s="15"/>
      <c r="K43" s="3"/>
      <c r="L43" s="3"/>
      <c r="M43" s="11"/>
      <c r="N43" s="9"/>
      <c r="O43" s="21"/>
      <c r="P43" s="12"/>
      <c r="Q43" s="15"/>
      <c r="R43" s="57"/>
      <c r="S43" s="9"/>
      <c r="T43" s="21"/>
      <c r="U43" s="12"/>
      <c r="V43" s="15"/>
      <c r="W43" s="57"/>
      <c r="X43" s="57"/>
      <c r="Y43" s="11"/>
      <c r="Z43" s="9"/>
      <c r="AA43" s="52"/>
      <c r="AB43" s="12"/>
      <c r="AC43" s="15"/>
      <c r="AD43" s="57">
        <v>103</v>
      </c>
      <c r="AE43" s="9">
        <v>15</v>
      </c>
      <c r="AF43" s="52">
        <v>11</v>
      </c>
      <c r="AG43" s="12" t="s">
        <v>1</v>
      </c>
      <c r="AH43" s="15"/>
      <c r="AI43" s="57"/>
      <c r="AJ43" s="9"/>
      <c r="AK43" s="52"/>
      <c r="AL43" s="12"/>
      <c r="AM43" s="15"/>
      <c r="AN43" s="57"/>
      <c r="AO43" s="57"/>
      <c r="AP43" s="11"/>
      <c r="AQ43" s="9"/>
      <c r="AR43" s="52"/>
      <c r="AS43" s="12"/>
    </row>
    <row r="44" spans="1:45" s="5" customFormat="1" ht="15.75" x14ac:dyDescent="0.25">
      <c r="A44" s="24">
        <v>35</v>
      </c>
      <c r="B44" s="58" t="s">
        <v>214</v>
      </c>
      <c r="C44" s="58" t="s">
        <v>215</v>
      </c>
      <c r="D44" s="47" t="s">
        <v>149</v>
      </c>
      <c r="E44" s="48">
        <v>2010</v>
      </c>
      <c r="F44" s="73">
        <v>33.5</v>
      </c>
      <c r="G44" s="73"/>
      <c r="H44" s="6"/>
      <c r="I44" s="22">
        <f t="shared" si="0"/>
        <v>10</v>
      </c>
      <c r="J44" s="15"/>
      <c r="K44" s="75"/>
      <c r="L44" s="75"/>
      <c r="M44" s="11"/>
      <c r="N44" s="9"/>
      <c r="O44" s="21"/>
      <c r="P44" s="12"/>
      <c r="Q44" s="15"/>
      <c r="R44" s="89"/>
      <c r="S44" s="9"/>
      <c r="T44" s="21"/>
      <c r="U44" s="12"/>
      <c r="V44" s="15"/>
      <c r="W44" s="89"/>
      <c r="X44" s="89"/>
      <c r="Y44" s="11"/>
      <c r="Z44" s="9"/>
      <c r="AA44" s="21"/>
      <c r="AB44" s="12"/>
      <c r="AC44" s="15"/>
      <c r="AD44" s="89"/>
      <c r="AE44" s="9"/>
      <c r="AF44" s="21"/>
      <c r="AG44" s="12"/>
      <c r="AH44" s="15"/>
      <c r="AI44" s="89">
        <v>127</v>
      </c>
      <c r="AJ44" s="9">
        <v>16</v>
      </c>
      <c r="AK44" s="52">
        <v>10</v>
      </c>
      <c r="AL44" s="12" t="s">
        <v>1</v>
      </c>
      <c r="AM44" s="15"/>
      <c r="AN44" s="89"/>
      <c r="AO44" s="89"/>
      <c r="AP44" s="11"/>
      <c r="AQ44" s="9"/>
      <c r="AR44" s="21"/>
      <c r="AS44" s="12"/>
    </row>
    <row r="45" spans="1:45" s="5" customFormat="1" ht="15.75" x14ac:dyDescent="0.25">
      <c r="A45" s="24">
        <v>36</v>
      </c>
      <c r="B45" s="58" t="s">
        <v>90</v>
      </c>
      <c r="C45" s="45" t="s">
        <v>91</v>
      </c>
      <c r="D45" s="46" t="s">
        <v>86</v>
      </c>
      <c r="E45" s="48">
        <v>2008</v>
      </c>
      <c r="F45" s="39">
        <v>24</v>
      </c>
      <c r="G45" s="39"/>
      <c r="H45" s="6"/>
      <c r="I45" s="22">
        <f t="shared" si="0"/>
        <v>0</v>
      </c>
      <c r="J45" s="15"/>
      <c r="K45" s="11">
        <v>94</v>
      </c>
      <c r="L45" s="11" t="s">
        <v>92</v>
      </c>
      <c r="M45" s="11" t="s">
        <v>92</v>
      </c>
      <c r="N45" s="9"/>
      <c r="O45" s="20"/>
      <c r="P45" s="12"/>
      <c r="Q45" s="15"/>
      <c r="R45" s="57"/>
      <c r="S45" s="9"/>
      <c r="T45" s="52"/>
      <c r="U45" s="12"/>
      <c r="V45" s="15"/>
      <c r="W45" s="57"/>
      <c r="X45" s="57"/>
      <c r="Y45" s="11"/>
      <c r="Z45" s="9"/>
      <c r="AA45" s="20"/>
      <c r="AB45" s="12"/>
      <c r="AC45" s="15"/>
      <c r="AD45" s="57"/>
      <c r="AE45" s="9"/>
      <c r="AF45" s="52"/>
      <c r="AG45" s="12"/>
      <c r="AH45" s="15"/>
      <c r="AI45" s="57"/>
      <c r="AJ45" s="9"/>
      <c r="AK45" s="52"/>
      <c r="AL45" s="12"/>
      <c r="AM45" s="15"/>
      <c r="AN45" s="57"/>
      <c r="AO45" s="57"/>
      <c r="AP45" s="11"/>
      <c r="AQ45" s="9"/>
      <c r="AR45" s="20"/>
      <c r="AS45" s="12"/>
    </row>
    <row r="46" spans="1:45" x14ac:dyDescent="0.25">
      <c r="B46" s="82"/>
    </row>
    <row r="47" spans="1:45" x14ac:dyDescent="0.25">
      <c r="B47" s="80"/>
    </row>
    <row r="48" spans="1:45" x14ac:dyDescent="0.25">
      <c r="B48" s="80"/>
    </row>
    <row r="49" spans="2:2" x14ac:dyDescent="0.25">
      <c r="B49" s="80"/>
    </row>
  </sheetData>
  <sortState ref="B10:AS45">
    <sortCondition descending="1" ref="I10:I45"/>
  </sortState>
  <mergeCells count="51">
    <mergeCell ref="AN5:AS5"/>
    <mergeCell ref="AN6:AS6"/>
    <mergeCell ref="AN7:AN9"/>
    <mergeCell ref="AO7:AO9"/>
    <mergeCell ref="AP7:AP9"/>
    <mergeCell ref="AQ7:AQ9"/>
    <mergeCell ref="AR7:AS9"/>
    <mergeCell ref="AI5:AL5"/>
    <mergeCell ref="AI6:AL6"/>
    <mergeCell ref="AI7:AI9"/>
    <mergeCell ref="AJ7:AJ9"/>
    <mergeCell ref="AK7:AL9"/>
    <mergeCell ref="AD5:AG5"/>
    <mergeCell ref="AD6:AG6"/>
    <mergeCell ref="AD7:AD9"/>
    <mergeCell ref="AE7:AE9"/>
    <mergeCell ref="AF7:AG9"/>
    <mergeCell ref="B8:B9"/>
    <mergeCell ref="C8:C9"/>
    <mergeCell ref="D8:D9"/>
    <mergeCell ref="E8:E9"/>
    <mergeCell ref="F8:F9"/>
    <mergeCell ref="T7:U9"/>
    <mergeCell ref="K5:P5"/>
    <mergeCell ref="K7:K9"/>
    <mergeCell ref="L7:L9"/>
    <mergeCell ref="M7:M9"/>
    <mergeCell ref="N7:N9"/>
    <mergeCell ref="O7:P9"/>
    <mergeCell ref="B5:C5"/>
    <mergeCell ref="A1:I4"/>
    <mergeCell ref="W5:AB5"/>
    <mergeCell ref="W6:AB6"/>
    <mergeCell ref="W7:W9"/>
    <mergeCell ref="X7:X9"/>
    <mergeCell ref="Y7:Y9"/>
    <mergeCell ref="Z7:Z9"/>
    <mergeCell ref="AA7:AB9"/>
    <mergeCell ref="I7:I9"/>
    <mergeCell ref="K6:P6"/>
    <mergeCell ref="G8:G9"/>
    <mergeCell ref="R5:U5"/>
    <mergeCell ref="R6:U6"/>
    <mergeCell ref="R7:R9"/>
    <mergeCell ref="S7:S9"/>
    <mergeCell ref="AN4:AS4"/>
    <mergeCell ref="K4:P4"/>
    <mergeCell ref="R4:U4"/>
    <mergeCell ref="W4:AB4"/>
    <mergeCell ref="AD4:AG4"/>
    <mergeCell ref="AI4:AL4"/>
  </mergeCells>
  <phoneticPr fontId="13" type="noConversion"/>
  <pageMargins left="0.41" right="0.25" top="0.65" bottom="0.75" header="0.3" footer="0.3"/>
  <pageSetup paperSize="9" scale="8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published="0">
    <pageSetUpPr fitToPage="1"/>
  </sheetPr>
  <dimension ref="A1:AS24"/>
  <sheetViews>
    <sheetView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4.5703125" style="23" customWidth="1"/>
    <col min="3" max="3" width="10.7109375" style="23" customWidth="1"/>
    <col min="4" max="4" width="19.140625" style="23" customWidth="1"/>
    <col min="5" max="5" width="6.85546875" style="23" bestFit="1" customWidth="1"/>
    <col min="6" max="6" width="5.42578125" style="34" bestFit="1" customWidth="1"/>
    <col min="7" max="7" width="4.85546875" style="54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6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4" style="1" bestFit="1" customWidth="1"/>
    <col min="39" max="39" width="0.85546875" style="5" customWidth="1"/>
    <col min="40" max="41" width="7.85546875" style="1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16384" width="11.42578125" style="1"/>
  </cols>
  <sheetData>
    <row r="1" spans="1:45" ht="15.75" thickTop="1" x14ac:dyDescent="0.25">
      <c r="A1" s="110"/>
      <c r="B1" s="146"/>
      <c r="C1" s="146"/>
      <c r="D1" s="146"/>
      <c r="E1" s="146"/>
      <c r="F1" s="146"/>
      <c r="G1" s="146"/>
      <c r="H1" s="146"/>
      <c r="I1" s="147"/>
      <c r="K1" s="88"/>
    </row>
    <row r="2" spans="1:45" x14ac:dyDescent="0.25">
      <c r="A2" s="148"/>
      <c r="B2" s="149"/>
      <c r="C2" s="149"/>
      <c r="D2" s="149"/>
      <c r="E2" s="149"/>
      <c r="F2" s="149"/>
      <c r="G2" s="149"/>
      <c r="H2" s="149"/>
      <c r="I2" s="150"/>
    </row>
    <row r="3" spans="1:45" x14ac:dyDescent="0.25">
      <c r="A3" s="148"/>
      <c r="B3" s="149"/>
      <c r="C3" s="149"/>
      <c r="D3" s="149"/>
      <c r="E3" s="149"/>
      <c r="F3" s="149"/>
      <c r="G3" s="149"/>
      <c r="H3" s="149"/>
      <c r="I3" s="150"/>
    </row>
    <row r="4" spans="1:45" ht="15.75" thickBot="1" x14ac:dyDescent="0.3">
      <c r="A4" s="151"/>
      <c r="B4" s="152"/>
      <c r="C4" s="152"/>
      <c r="D4" s="152"/>
      <c r="E4" s="152"/>
      <c r="F4" s="152"/>
      <c r="G4" s="152"/>
      <c r="H4" s="152"/>
      <c r="I4" s="153"/>
      <c r="K4" s="102" t="s">
        <v>232</v>
      </c>
      <c r="L4" s="103"/>
      <c r="M4" s="103"/>
      <c r="N4" s="103"/>
      <c r="O4" s="103"/>
      <c r="P4" s="104"/>
      <c r="R4" s="105" t="s">
        <v>233</v>
      </c>
      <c r="S4" s="106"/>
      <c r="T4" s="106"/>
      <c r="U4" s="107"/>
      <c r="W4" s="99" t="s">
        <v>234</v>
      </c>
      <c r="X4" s="100"/>
      <c r="Y4" s="100"/>
      <c r="Z4" s="100"/>
      <c r="AA4" s="100"/>
      <c r="AB4" s="101"/>
      <c r="AD4" s="105" t="s">
        <v>236</v>
      </c>
      <c r="AE4" s="106"/>
      <c r="AF4" s="106"/>
      <c r="AG4" s="107"/>
      <c r="AI4" s="105" t="s">
        <v>237</v>
      </c>
      <c r="AJ4" s="106"/>
      <c r="AK4" s="106"/>
      <c r="AL4" s="107"/>
      <c r="AN4" s="99" t="s">
        <v>235</v>
      </c>
      <c r="AO4" s="100"/>
      <c r="AP4" s="100"/>
      <c r="AQ4" s="100"/>
      <c r="AR4" s="100"/>
      <c r="AS4" s="101"/>
    </row>
    <row r="5" spans="1:45" ht="16.5" thickTop="1" x14ac:dyDescent="0.25">
      <c r="B5" s="145" t="s">
        <v>41</v>
      </c>
      <c r="C5" s="104"/>
      <c r="H5" s="6"/>
      <c r="I5" s="16" t="s">
        <v>4</v>
      </c>
      <c r="J5" s="18"/>
      <c r="K5" s="119" t="s">
        <v>8</v>
      </c>
      <c r="L5" s="120"/>
      <c r="M5" s="120"/>
      <c r="N5" s="120"/>
      <c r="O5" s="120"/>
      <c r="P5" s="121"/>
      <c r="Q5" s="18"/>
      <c r="R5" s="119" t="s">
        <v>123</v>
      </c>
      <c r="S5" s="120"/>
      <c r="T5" s="120"/>
      <c r="U5" s="120"/>
      <c r="V5" s="18"/>
      <c r="W5" s="119" t="s">
        <v>8</v>
      </c>
      <c r="X5" s="120"/>
      <c r="Y5" s="120"/>
      <c r="Z5" s="120"/>
      <c r="AA5" s="120"/>
      <c r="AB5" s="121"/>
      <c r="AC5" s="18"/>
      <c r="AD5" s="119" t="s">
        <v>123</v>
      </c>
      <c r="AE5" s="120"/>
      <c r="AF5" s="120"/>
      <c r="AG5" s="121"/>
      <c r="AH5" s="18"/>
      <c r="AI5" s="119" t="s">
        <v>123</v>
      </c>
      <c r="AJ5" s="120"/>
      <c r="AK5" s="120"/>
      <c r="AL5" s="121"/>
      <c r="AM5" s="18"/>
      <c r="AN5" s="119" t="s">
        <v>8</v>
      </c>
      <c r="AO5" s="120"/>
      <c r="AP5" s="120"/>
      <c r="AQ5" s="120"/>
      <c r="AR5" s="120"/>
      <c r="AS5" s="121"/>
    </row>
    <row r="6" spans="1:45" x14ac:dyDescent="0.25">
      <c r="D6" s="65" t="s">
        <v>179</v>
      </c>
      <c r="H6" s="6"/>
      <c r="I6" s="17" t="s">
        <v>11</v>
      </c>
      <c r="J6" s="19"/>
      <c r="K6" s="122" t="s">
        <v>95</v>
      </c>
      <c r="L6" s="123"/>
      <c r="M6" s="123"/>
      <c r="N6" s="123"/>
      <c r="O6" s="123"/>
      <c r="P6" s="124"/>
      <c r="Q6" s="19"/>
      <c r="R6" s="122" t="s">
        <v>96</v>
      </c>
      <c r="S6" s="123"/>
      <c r="T6" s="123"/>
      <c r="U6" s="124"/>
      <c r="V6" s="19"/>
      <c r="W6" s="122" t="s">
        <v>156</v>
      </c>
      <c r="X6" s="123"/>
      <c r="Y6" s="123"/>
      <c r="Z6" s="123"/>
      <c r="AA6" s="123"/>
      <c r="AB6" s="124"/>
      <c r="AC6" s="19"/>
      <c r="AD6" s="122" t="s">
        <v>161</v>
      </c>
      <c r="AE6" s="123"/>
      <c r="AF6" s="123"/>
      <c r="AG6" s="124"/>
      <c r="AH6" s="19"/>
      <c r="AI6" s="122" t="s">
        <v>209</v>
      </c>
      <c r="AJ6" s="123"/>
      <c r="AK6" s="123"/>
      <c r="AL6" s="124"/>
      <c r="AM6" s="19"/>
      <c r="AN6" s="122" t="s">
        <v>228</v>
      </c>
      <c r="AO6" s="123"/>
      <c r="AP6" s="123"/>
      <c r="AQ6" s="123"/>
      <c r="AR6" s="123"/>
      <c r="AS6" s="124"/>
    </row>
    <row r="7" spans="1:45" ht="13.5" customHeight="1" x14ac:dyDescent="0.55000000000000004">
      <c r="D7" s="27" t="s">
        <v>27</v>
      </c>
      <c r="E7" s="28" t="s">
        <v>26</v>
      </c>
      <c r="G7" s="36"/>
      <c r="H7" s="7"/>
      <c r="I7" s="133" t="s">
        <v>9</v>
      </c>
      <c r="J7" s="14"/>
      <c r="K7" s="130" t="s">
        <v>3</v>
      </c>
      <c r="L7" s="130" t="s">
        <v>6</v>
      </c>
      <c r="M7" s="130" t="s">
        <v>97</v>
      </c>
      <c r="N7" s="130" t="s">
        <v>5</v>
      </c>
      <c r="O7" s="130" t="s">
        <v>200</v>
      </c>
      <c r="P7" s="130"/>
      <c r="Q7" s="14"/>
      <c r="R7" s="138" t="s">
        <v>98</v>
      </c>
      <c r="S7" s="130" t="s">
        <v>5</v>
      </c>
      <c r="T7" s="130" t="s">
        <v>200</v>
      </c>
      <c r="U7" s="130"/>
      <c r="V7" s="14"/>
      <c r="W7" s="130" t="s">
        <v>3</v>
      </c>
      <c r="X7" s="130" t="s">
        <v>6</v>
      </c>
      <c r="Y7" s="130" t="s">
        <v>97</v>
      </c>
      <c r="Z7" s="130" t="s">
        <v>5</v>
      </c>
      <c r="AA7" s="130" t="s">
        <v>200</v>
      </c>
      <c r="AB7" s="130"/>
      <c r="AC7" s="14"/>
      <c r="AD7" s="138" t="s">
        <v>98</v>
      </c>
      <c r="AE7" s="130" t="s">
        <v>5</v>
      </c>
      <c r="AF7" s="130" t="s">
        <v>200</v>
      </c>
      <c r="AG7" s="130"/>
      <c r="AH7" s="14"/>
      <c r="AI7" s="138" t="s">
        <v>98</v>
      </c>
      <c r="AJ7" s="130" t="s">
        <v>5</v>
      </c>
      <c r="AK7" s="130" t="s">
        <v>200</v>
      </c>
      <c r="AL7" s="130"/>
      <c r="AM7" s="14"/>
      <c r="AN7" s="130" t="s">
        <v>3</v>
      </c>
      <c r="AO7" s="130" t="s">
        <v>6</v>
      </c>
      <c r="AP7" s="130" t="s">
        <v>97</v>
      </c>
      <c r="AQ7" s="130" t="s">
        <v>5</v>
      </c>
      <c r="AR7" s="130" t="s">
        <v>200</v>
      </c>
      <c r="AS7" s="130"/>
    </row>
    <row r="8" spans="1:45" ht="15.75" customHeight="1" x14ac:dyDescent="0.25">
      <c r="B8" s="141" t="s">
        <v>17</v>
      </c>
      <c r="C8" s="141" t="s">
        <v>18</v>
      </c>
      <c r="D8" s="141" t="s">
        <v>20</v>
      </c>
      <c r="E8" s="141" t="s">
        <v>19</v>
      </c>
      <c r="F8" s="143" t="s">
        <v>21</v>
      </c>
      <c r="G8" s="136" t="s">
        <v>22</v>
      </c>
      <c r="H8" s="8"/>
      <c r="I8" s="154"/>
      <c r="J8" s="15"/>
      <c r="K8" s="131"/>
      <c r="L8" s="131"/>
      <c r="M8" s="131"/>
      <c r="N8" s="132"/>
      <c r="O8" s="132"/>
      <c r="P8" s="132"/>
      <c r="Q8" s="15"/>
      <c r="R8" s="139"/>
      <c r="S8" s="132"/>
      <c r="T8" s="132"/>
      <c r="U8" s="132"/>
      <c r="V8" s="15"/>
      <c r="W8" s="131"/>
      <c r="X8" s="131"/>
      <c r="Y8" s="131"/>
      <c r="Z8" s="132"/>
      <c r="AA8" s="132"/>
      <c r="AB8" s="132"/>
      <c r="AC8" s="15"/>
      <c r="AD8" s="139"/>
      <c r="AE8" s="132"/>
      <c r="AF8" s="132"/>
      <c r="AG8" s="132"/>
      <c r="AH8" s="15"/>
      <c r="AI8" s="139"/>
      <c r="AJ8" s="132"/>
      <c r="AK8" s="132"/>
      <c r="AL8" s="132"/>
      <c r="AM8" s="15"/>
      <c r="AN8" s="131"/>
      <c r="AO8" s="131"/>
      <c r="AP8" s="131"/>
      <c r="AQ8" s="132"/>
      <c r="AR8" s="132"/>
      <c r="AS8" s="132"/>
    </row>
    <row r="9" spans="1:45" ht="15" customHeight="1" x14ac:dyDescent="0.25">
      <c r="B9" s="142"/>
      <c r="C9" s="142"/>
      <c r="D9" s="142"/>
      <c r="E9" s="142"/>
      <c r="F9" s="144"/>
      <c r="G9" s="137"/>
      <c r="H9" s="8"/>
      <c r="I9" s="154"/>
      <c r="J9" s="15"/>
      <c r="K9" s="131"/>
      <c r="L9" s="131"/>
      <c r="M9" s="131"/>
      <c r="N9" s="132"/>
      <c r="O9" s="132"/>
      <c r="P9" s="132"/>
      <c r="Q9" s="15"/>
      <c r="R9" s="140"/>
      <c r="S9" s="132"/>
      <c r="T9" s="132"/>
      <c r="U9" s="132"/>
      <c r="V9" s="15"/>
      <c r="W9" s="131"/>
      <c r="X9" s="131"/>
      <c r="Y9" s="131"/>
      <c r="Z9" s="132"/>
      <c r="AA9" s="132"/>
      <c r="AB9" s="132"/>
      <c r="AC9" s="15"/>
      <c r="AD9" s="140"/>
      <c r="AE9" s="132"/>
      <c r="AF9" s="132"/>
      <c r="AG9" s="132"/>
      <c r="AH9" s="15"/>
      <c r="AI9" s="140"/>
      <c r="AJ9" s="132"/>
      <c r="AK9" s="132"/>
      <c r="AL9" s="132"/>
      <c r="AM9" s="15"/>
      <c r="AN9" s="131"/>
      <c r="AO9" s="131"/>
      <c r="AP9" s="131"/>
      <c r="AQ9" s="132"/>
      <c r="AR9" s="132"/>
      <c r="AS9" s="132"/>
    </row>
    <row r="10" spans="1:45" ht="15" customHeight="1" x14ac:dyDescent="0.25">
      <c r="A10" s="24">
        <v>1</v>
      </c>
      <c r="B10" s="33" t="s">
        <v>42</v>
      </c>
      <c r="C10" s="33" t="s">
        <v>43</v>
      </c>
      <c r="D10" s="43" t="s">
        <v>44</v>
      </c>
      <c r="E10" s="25">
        <v>2007</v>
      </c>
      <c r="F10" s="37">
        <v>18.8</v>
      </c>
      <c r="G10" s="55">
        <v>10.4</v>
      </c>
      <c r="H10" s="6"/>
      <c r="I10" s="22">
        <f>SUM(O10+T10+AA10+AF10+AK10+AR10)</f>
        <v>616</v>
      </c>
      <c r="J10" s="13"/>
      <c r="K10" s="11">
        <v>89</v>
      </c>
      <c r="L10" s="11">
        <v>84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88</v>
      </c>
      <c r="S10" s="9">
        <v>1</v>
      </c>
      <c r="T10" s="52">
        <v>100</v>
      </c>
      <c r="U10" s="10" t="s">
        <v>1</v>
      </c>
      <c r="V10" s="13"/>
      <c r="W10" s="11">
        <v>87</v>
      </c>
      <c r="X10" s="11">
        <v>77</v>
      </c>
      <c r="Y10" s="11">
        <f>SUM(W10+X10)</f>
        <v>164</v>
      </c>
      <c r="Z10" s="9">
        <v>1</v>
      </c>
      <c r="AA10" s="20">
        <v>135</v>
      </c>
      <c r="AB10" s="10" t="s">
        <v>1</v>
      </c>
      <c r="AC10" s="13"/>
      <c r="AD10" s="63">
        <v>87</v>
      </c>
      <c r="AE10" s="9">
        <v>3</v>
      </c>
      <c r="AF10" s="52">
        <v>60</v>
      </c>
      <c r="AG10" s="12" t="s">
        <v>1</v>
      </c>
      <c r="AH10" s="13"/>
      <c r="AI10" s="71">
        <v>95</v>
      </c>
      <c r="AJ10" s="9">
        <v>4</v>
      </c>
      <c r="AK10" s="52">
        <v>51</v>
      </c>
      <c r="AL10" s="12" t="s">
        <v>1</v>
      </c>
      <c r="AM10" s="13"/>
      <c r="AN10" s="11">
        <v>84</v>
      </c>
      <c r="AO10" s="11">
        <v>81</v>
      </c>
      <c r="AP10" s="11">
        <f>SUM(AN10+AO10)</f>
        <v>165</v>
      </c>
      <c r="AQ10" s="9">
        <v>1</v>
      </c>
      <c r="AR10" s="20">
        <v>135</v>
      </c>
      <c r="AS10" s="10" t="s">
        <v>1</v>
      </c>
    </row>
    <row r="11" spans="1:45" ht="15.75" customHeight="1" x14ac:dyDescent="0.25">
      <c r="A11" s="24">
        <v>2</v>
      </c>
      <c r="B11" s="33" t="s">
        <v>23</v>
      </c>
      <c r="C11" s="33" t="s">
        <v>45</v>
      </c>
      <c r="D11" s="43" t="s">
        <v>25</v>
      </c>
      <c r="E11" s="25">
        <v>2007</v>
      </c>
      <c r="F11" s="37">
        <v>29</v>
      </c>
      <c r="G11" s="39">
        <v>17.7</v>
      </c>
      <c r="H11" s="6"/>
      <c r="I11" s="22">
        <f>SUM(O11+T11+AA11+AF11+AK11+AR11)</f>
        <v>483</v>
      </c>
      <c r="J11" s="13"/>
      <c r="K11" s="11">
        <v>98</v>
      </c>
      <c r="L11" s="11">
        <v>91</v>
      </c>
      <c r="M11" s="11">
        <f>SUM(K11+L11)</f>
        <v>189</v>
      </c>
      <c r="N11" s="9">
        <v>2</v>
      </c>
      <c r="O11" s="20">
        <v>101</v>
      </c>
      <c r="P11" s="12" t="s">
        <v>1</v>
      </c>
      <c r="Q11" s="13"/>
      <c r="R11" s="11">
        <v>96</v>
      </c>
      <c r="S11" s="9">
        <v>2</v>
      </c>
      <c r="T11" s="52">
        <v>70</v>
      </c>
      <c r="U11" s="12" t="s">
        <v>1</v>
      </c>
      <c r="V11" s="13"/>
      <c r="W11" s="11">
        <v>88</v>
      </c>
      <c r="X11" s="11">
        <v>88</v>
      </c>
      <c r="Y11" s="11">
        <f>SUM(W11+X11)</f>
        <v>176</v>
      </c>
      <c r="Z11" s="9">
        <v>2</v>
      </c>
      <c r="AA11" s="20">
        <v>101</v>
      </c>
      <c r="AB11" s="12" t="s">
        <v>1</v>
      </c>
      <c r="AC11" s="13"/>
      <c r="AD11" s="81">
        <v>102</v>
      </c>
      <c r="AE11" s="9">
        <v>5</v>
      </c>
      <c r="AF11" s="52">
        <v>43</v>
      </c>
      <c r="AG11" s="12"/>
      <c r="AH11" s="13"/>
      <c r="AI11" s="81">
        <v>86</v>
      </c>
      <c r="AJ11" s="9">
        <v>1</v>
      </c>
      <c r="AK11" s="52">
        <v>100</v>
      </c>
      <c r="AL11" s="12" t="s">
        <v>1</v>
      </c>
      <c r="AM11" s="13"/>
      <c r="AN11" s="11">
        <v>100</v>
      </c>
      <c r="AO11" s="11">
        <v>95</v>
      </c>
      <c r="AP11" s="11">
        <f>SUM(AN11+AO11)</f>
        <v>195</v>
      </c>
      <c r="AQ11" s="9">
        <v>5</v>
      </c>
      <c r="AR11" s="20">
        <v>68</v>
      </c>
      <c r="AS11" s="10" t="s">
        <v>1</v>
      </c>
    </row>
    <row r="12" spans="1:45" ht="15.75" x14ac:dyDescent="0.25">
      <c r="A12" s="24">
        <v>3</v>
      </c>
      <c r="B12" s="33" t="s">
        <v>46</v>
      </c>
      <c r="C12" s="33" t="s">
        <v>47</v>
      </c>
      <c r="D12" s="43" t="s">
        <v>184</v>
      </c>
      <c r="E12" s="25">
        <v>2007</v>
      </c>
      <c r="F12" s="37">
        <v>19.2</v>
      </c>
      <c r="G12" s="39">
        <v>15.9</v>
      </c>
      <c r="H12" s="6"/>
      <c r="I12" s="22">
        <f>SUM(O12+T12+AA12+AF12+AK12+AR12)</f>
        <v>433</v>
      </c>
      <c r="J12" s="13"/>
      <c r="K12" s="11">
        <v>91</v>
      </c>
      <c r="L12" s="11">
        <v>99</v>
      </c>
      <c r="M12" s="11">
        <f>SUM(K12+L12)</f>
        <v>190</v>
      </c>
      <c r="N12" s="9">
        <v>3</v>
      </c>
      <c r="O12" s="20">
        <v>81</v>
      </c>
      <c r="P12" s="12" t="s">
        <v>1</v>
      </c>
      <c r="Q12" s="13"/>
      <c r="R12" s="11">
        <v>97</v>
      </c>
      <c r="S12" s="9">
        <v>3</v>
      </c>
      <c r="T12" s="52">
        <v>60</v>
      </c>
      <c r="U12" s="12" t="s">
        <v>1</v>
      </c>
      <c r="V12" s="13"/>
      <c r="W12" s="11">
        <v>102</v>
      </c>
      <c r="X12" s="11">
        <v>87</v>
      </c>
      <c r="Y12" s="11">
        <f>SUM(W12+X12)</f>
        <v>189</v>
      </c>
      <c r="Z12" s="9">
        <v>3</v>
      </c>
      <c r="AA12" s="20">
        <v>81</v>
      </c>
      <c r="AB12" s="12" t="s">
        <v>1</v>
      </c>
      <c r="AC12" s="13"/>
      <c r="AD12" s="81">
        <v>82</v>
      </c>
      <c r="AE12" s="9">
        <v>2</v>
      </c>
      <c r="AF12" s="52">
        <v>70</v>
      </c>
      <c r="AG12" s="12" t="s">
        <v>1</v>
      </c>
      <c r="AH12" s="13"/>
      <c r="AI12" s="81">
        <v>90</v>
      </c>
      <c r="AJ12" s="9">
        <v>3</v>
      </c>
      <c r="AK12" s="52">
        <v>60</v>
      </c>
      <c r="AL12" s="12" t="s">
        <v>1</v>
      </c>
      <c r="AM12" s="13"/>
      <c r="AN12" s="11">
        <v>89</v>
      </c>
      <c r="AO12" s="11">
        <v>89</v>
      </c>
      <c r="AP12" s="11">
        <f>SUM(AN12+AO12)</f>
        <v>178</v>
      </c>
      <c r="AQ12" s="9">
        <v>4</v>
      </c>
      <c r="AR12" s="20">
        <v>81</v>
      </c>
      <c r="AS12" s="10" t="s">
        <v>1</v>
      </c>
    </row>
    <row r="13" spans="1:45" ht="15.75" x14ac:dyDescent="0.25">
      <c r="A13" s="24">
        <v>4</v>
      </c>
      <c r="B13" s="33" t="s">
        <v>174</v>
      </c>
      <c r="C13" s="33" t="s">
        <v>175</v>
      </c>
      <c r="D13" s="43" t="s">
        <v>25</v>
      </c>
      <c r="E13" s="25">
        <v>2007</v>
      </c>
      <c r="F13" s="37">
        <v>11</v>
      </c>
      <c r="G13" s="39">
        <v>10.1</v>
      </c>
      <c r="H13" s="6"/>
      <c r="I13" s="22">
        <f>SUM(O13+T13+AA13+AF13+AK13+AR13)</f>
        <v>271</v>
      </c>
      <c r="J13" s="13"/>
      <c r="K13" s="11"/>
      <c r="L13" s="11"/>
      <c r="M13" s="11"/>
      <c r="N13" s="9"/>
      <c r="O13" s="20"/>
      <c r="P13" s="12"/>
      <c r="Q13" s="13"/>
      <c r="R13" s="11"/>
      <c r="S13" s="9"/>
      <c r="T13" s="52"/>
      <c r="U13" s="12"/>
      <c r="V13" s="13"/>
      <c r="W13" s="11"/>
      <c r="X13" s="11"/>
      <c r="Y13" s="11"/>
      <c r="Z13" s="9"/>
      <c r="AA13" s="20"/>
      <c r="AB13" s="12"/>
      <c r="AC13" s="13"/>
      <c r="AD13" s="57">
        <v>79</v>
      </c>
      <c r="AE13" s="9">
        <v>1</v>
      </c>
      <c r="AF13" s="52">
        <v>100</v>
      </c>
      <c r="AG13" s="12" t="s">
        <v>1</v>
      </c>
      <c r="AH13" s="13"/>
      <c r="AI13" s="57">
        <v>89</v>
      </c>
      <c r="AJ13" s="9">
        <v>2</v>
      </c>
      <c r="AK13" s="52">
        <v>70</v>
      </c>
      <c r="AL13" s="12" t="s">
        <v>1</v>
      </c>
      <c r="AM13" s="13"/>
      <c r="AN13" s="11">
        <v>90</v>
      </c>
      <c r="AO13" s="11">
        <v>80</v>
      </c>
      <c r="AP13" s="11">
        <f>SUM(AN13+AO13)</f>
        <v>170</v>
      </c>
      <c r="AQ13" s="9">
        <v>3</v>
      </c>
      <c r="AR13" s="20">
        <v>101</v>
      </c>
      <c r="AS13" s="10" t="s">
        <v>1</v>
      </c>
    </row>
    <row r="14" spans="1:45" ht="15.75" x14ac:dyDescent="0.25">
      <c r="A14" s="24">
        <v>5</v>
      </c>
      <c r="B14" s="33" t="s">
        <v>48</v>
      </c>
      <c r="C14" s="33" t="s">
        <v>49</v>
      </c>
      <c r="D14" s="43" t="s">
        <v>50</v>
      </c>
      <c r="E14" s="25">
        <v>2007</v>
      </c>
      <c r="F14" s="37">
        <v>26</v>
      </c>
      <c r="G14" s="39">
        <v>23.6</v>
      </c>
      <c r="H14" s="6"/>
      <c r="I14" s="22">
        <f t="shared" ref="I14:I21" si="0">SUM(O14+T14+AA14+AF14+AK14)</f>
        <v>187</v>
      </c>
      <c r="J14" s="13"/>
      <c r="K14" s="11">
        <v>96</v>
      </c>
      <c r="L14" s="11">
        <v>95</v>
      </c>
      <c r="M14" s="11">
        <f>SUM(K14+L14)</f>
        <v>191</v>
      </c>
      <c r="N14" s="9">
        <v>4</v>
      </c>
      <c r="O14" s="20">
        <v>68</v>
      </c>
      <c r="P14" s="12" t="s">
        <v>1</v>
      </c>
      <c r="Q14" s="13"/>
      <c r="R14" s="11">
        <v>100</v>
      </c>
      <c r="S14" s="9">
        <v>4</v>
      </c>
      <c r="T14" s="52">
        <v>51</v>
      </c>
      <c r="U14" s="12" t="s">
        <v>1</v>
      </c>
      <c r="V14" s="13"/>
      <c r="W14" s="11">
        <v>93</v>
      </c>
      <c r="X14" s="11">
        <v>98</v>
      </c>
      <c r="Y14" s="11">
        <f>SUM(W14+X14)</f>
        <v>191</v>
      </c>
      <c r="Z14" s="9">
        <v>4</v>
      </c>
      <c r="AA14" s="20">
        <v>68</v>
      </c>
      <c r="AB14" s="12" t="s">
        <v>1</v>
      </c>
      <c r="AC14" s="13"/>
      <c r="AD14" s="63"/>
      <c r="AE14" s="9"/>
      <c r="AF14" s="52"/>
      <c r="AG14" s="12"/>
      <c r="AH14" s="13"/>
      <c r="AI14" s="71"/>
      <c r="AJ14" s="9"/>
      <c r="AK14" s="52"/>
      <c r="AL14" s="12"/>
      <c r="AM14" s="13"/>
      <c r="AN14" s="11"/>
      <c r="AO14" s="11"/>
      <c r="AP14" s="11"/>
      <c r="AQ14" s="9"/>
      <c r="AR14" s="20"/>
      <c r="AS14" s="10"/>
    </row>
    <row r="15" spans="1:45" ht="15.75" x14ac:dyDescent="0.25">
      <c r="A15" s="24">
        <v>6</v>
      </c>
      <c r="B15" s="33" t="s">
        <v>51</v>
      </c>
      <c r="C15" s="33" t="s">
        <v>52</v>
      </c>
      <c r="D15" s="43" t="s">
        <v>25</v>
      </c>
      <c r="E15" s="42">
        <v>2008</v>
      </c>
      <c r="F15" s="37">
        <v>35.5</v>
      </c>
      <c r="G15" s="39"/>
      <c r="H15" s="6"/>
      <c r="I15" s="22">
        <f t="shared" si="0"/>
        <v>57</v>
      </c>
      <c r="J15" s="13"/>
      <c r="K15" s="11">
        <v>105</v>
      </c>
      <c r="L15" s="11">
        <v>102</v>
      </c>
      <c r="M15" s="11">
        <f>SUM(K15+L15)</f>
        <v>207</v>
      </c>
      <c r="N15" s="9">
        <v>5</v>
      </c>
      <c r="O15" s="20">
        <v>57</v>
      </c>
      <c r="P15" s="12" t="s">
        <v>1</v>
      </c>
      <c r="Q15" s="13"/>
      <c r="R15" s="11"/>
      <c r="S15" s="9"/>
      <c r="T15" s="52"/>
      <c r="U15" s="12"/>
      <c r="V15" s="13"/>
      <c r="W15" s="11"/>
      <c r="X15" s="11"/>
      <c r="Y15" s="11"/>
      <c r="Z15" s="9"/>
      <c r="AA15" s="20"/>
      <c r="AB15" s="12"/>
      <c r="AC15" s="13"/>
      <c r="AD15" s="78"/>
      <c r="AE15" s="9"/>
      <c r="AF15" s="52"/>
      <c r="AG15" s="12"/>
      <c r="AH15" s="13"/>
      <c r="AI15" s="78"/>
      <c r="AJ15" s="9"/>
      <c r="AK15" s="52"/>
      <c r="AL15" s="12"/>
      <c r="AM15" s="13"/>
      <c r="AN15" s="11"/>
      <c r="AO15" s="11"/>
      <c r="AP15" s="11"/>
      <c r="AQ15" s="9"/>
      <c r="AR15" s="20"/>
      <c r="AS15" s="12"/>
    </row>
    <row r="16" spans="1:45" ht="15.75" customHeight="1" x14ac:dyDescent="0.25">
      <c r="A16" s="24">
        <v>7</v>
      </c>
      <c r="B16" s="33" t="s">
        <v>178</v>
      </c>
      <c r="C16" s="33" t="s">
        <v>121</v>
      </c>
      <c r="D16" s="43" t="s">
        <v>133</v>
      </c>
      <c r="E16" s="42">
        <v>2008</v>
      </c>
      <c r="F16" s="37">
        <v>47</v>
      </c>
      <c r="G16" s="39">
        <v>47</v>
      </c>
      <c r="H16" s="6"/>
      <c r="I16" s="22">
        <f t="shared" si="0"/>
        <v>53</v>
      </c>
      <c r="J16" s="13"/>
      <c r="K16" s="11"/>
      <c r="L16" s="11"/>
      <c r="M16" s="11"/>
      <c r="N16" s="9"/>
      <c r="O16" s="20"/>
      <c r="P16" s="12"/>
      <c r="Q16" s="13"/>
      <c r="R16" s="11">
        <v>148</v>
      </c>
      <c r="S16" s="9">
        <v>8</v>
      </c>
      <c r="T16" s="52">
        <v>18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63">
        <v>120</v>
      </c>
      <c r="AE16" s="9">
        <v>6</v>
      </c>
      <c r="AF16" s="52">
        <v>35</v>
      </c>
      <c r="AG16" s="12" t="s">
        <v>1</v>
      </c>
      <c r="AH16" s="13"/>
      <c r="AI16" s="71"/>
      <c r="AJ16" s="9"/>
      <c r="AK16" s="52"/>
      <c r="AL16" s="12"/>
      <c r="AM16" s="13"/>
      <c r="AN16" s="11"/>
      <c r="AO16" s="11"/>
      <c r="AP16" s="11"/>
      <c r="AQ16" s="9"/>
      <c r="AR16" s="20"/>
      <c r="AS16" s="12"/>
    </row>
    <row r="17" spans="1:45" ht="15.75" x14ac:dyDescent="0.25">
      <c r="A17" s="24">
        <v>8</v>
      </c>
      <c r="B17" s="33" t="s">
        <v>176</v>
      </c>
      <c r="C17" s="33" t="s">
        <v>177</v>
      </c>
      <c r="D17" s="43" t="s">
        <v>25</v>
      </c>
      <c r="E17" s="25">
        <v>2007</v>
      </c>
      <c r="F17" s="37">
        <v>17.600000000000001</v>
      </c>
      <c r="G17" s="39"/>
      <c r="H17" s="6"/>
      <c r="I17" s="22">
        <f t="shared" si="0"/>
        <v>51</v>
      </c>
      <c r="J17" s="13"/>
      <c r="K17" s="3"/>
      <c r="L17" s="3"/>
      <c r="M17" s="11"/>
      <c r="N17" s="9"/>
      <c r="O17" s="20"/>
      <c r="P17" s="12"/>
      <c r="Q17" s="13"/>
      <c r="R17" s="11"/>
      <c r="S17" s="9"/>
      <c r="T17" s="52"/>
      <c r="U17" s="12"/>
      <c r="V17" s="13"/>
      <c r="W17" s="3"/>
      <c r="X17" s="3"/>
      <c r="Y17" s="11"/>
      <c r="Z17" s="9"/>
      <c r="AA17" s="20"/>
      <c r="AB17" s="12"/>
      <c r="AC17" s="13"/>
      <c r="AD17" s="63">
        <v>93</v>
      </c>
      <c r="AE17" s="9">
        <v>4</v>
      </c>
      <c r="AF17" s="52">
        <v>51</v>
      </c>
      <c r="AG17" s="12"/>
      <c r="AH17" s="13"/>
      <c r="AI17" s="71"/>
      <c r="AJ17" s="9"/>
      <c r="AK17" s="52"/>
      <c r="AL17" s="12"/>
      <c r="AM17" s="13"/>
      <c r="AN17" s="3"/>
      <c r="AO17" s="3"/>
      <c r="AP17" s="11"/>
      <c r="AQ17" s="9"/>
      <c r="AR17" s="20"/>
      <c r="AS17" s="12"/>
    </row>
    <row r="18" spans="1:45" ht="15.75" x14ac:dyDescent="0.25">
      <c r="A18" s="24">
        <v>9</v>
      </c>
      <c r="B18" s="26" t="s">
        <v>108</v>
      </c>
      <c r="C18" s="26" t="s">
        <v>121</v>
      </c>
      <c r="D18" s="72" t="s">
        <v>31</v>
      </c>
      <c r="E18" s="48">
        <v>2008</v>
      </c>
      <c r="F18" s="39">
        <v>19.600000000000001</v>
      </c>
      <c r="G18" s="69"/>
      <c r="H18" s="6"/>
      <c r="I18" s="22">
        <f t="shared" si="0"/>
        <v>43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2"/>
      <c r="U18" s="12"/>
      <c r="V18" s="13"/>
      <c r="W18" s="11"/>
      <c r="X18" s="11"/>
      <c r="Y18" s="11"/>
      <c r="Z18" s="9"/>
      <c r="AA18" s="20"/>
      <c r="AB18" s="12"/>
      <c r="AC18" s="13"/>
      <c r="AD18" s="71"/>
      <c r="AE18" s="9"/>
      <c r="AF18" s="52"/>
      <c r="AG18" s="12"/>
      <c r="AH18" s="13"/>
      <c r="AI18" s="71">
        <v>98</v>
      </c>
      <c r="AJ18" s="9">
        <v>5</v>
      </c>
      <c r="AK18" s="52">
        <v>43</v>
      </c>
      <c r="AL18" s="12" t="s">
        <v>1</v>
      </c>
      <c r="AM18" s="13"/>
      <c r="AN18" s="11"/>
      <c r="AO18" s="11"/>
      <c r="AP18" s="11"/>
      <c r="AQ18" s="9"/>
      <c r="AR18" s="20"/>
      <c r="AS18" s="12"/>
    </row>
    <row r="19" spans="1:45" ht="15.75" x14ac:dyDescent="0.25">
      <c r="A19" s="24">
        <v>10</v>
      </c>
      <c r="B19" s="33" t="s">
        <v>119</v>
      </c>
      <c r="C19" s="33" t="s">
        <v>120</v>
      </c>
      <c r="D19" s="41" t="s">
        <v>160</v>
      </c>
      <c r="E19" s="25">
        <v>2007</v>
      </c>
      <c r="F19" s="37">
        <v>27.5</v>
      </c>
      <c r="G19" s="39"/>
      <c r="H19" s="6"/>
      <c r="I19" s="22">
        <f t="shared" si="0"/>
        <v>35</v>
      </c>
      <c r="J19" s="13"/>
      <c r="K19" s="11"/>
      <c r="L19" s="11"/>
      <c r="M19" s="11"/>
      <c r="N19" s="9"/>
      <c r="O19" s="20"/>
      <c r="P19" s="12"/>
      <c r="Q19" s="13"/>
      <c r="R19" s="11">
        <v>106</v>
      </c>
      <c r="S19" s="9">
        <v>5</v>
      </c>
      <c r="T19" s="52">
        <v>35</v>
      </c>
      <c r="U19" s="12" t="s">
        <v>1</v>
      </c>
      <c r="V19" s="13"/>
      <c r="W19" s="11"/>
      <c r="X19" s="11"/>
      <c r="Y19" s="11"/>
      <c r="Z19" s="9"/>
      <c r="AA19" s="20"/>
      <c r="AB19" s="12"/>
      <c r="AC19" s="13"/>
      <c r="AD19" s="78"/>
      <c r="AE19" s="9"/>
      <c r="AF19" s="52"/>
      <c r="AG19" s="12"/>
      <c r="AH19" s="13"/>
      <c r="AI19" s="78"/>
      <c r="AJ19" s="9"/>
      <c r="AK19" s="52"/>
      <c r="AL19" s="12"/>
      <c r="AM19" s="13"/>
      <c r="AN19" s="11"/>
      <c r="AO19" s="11"/>
      <c r="AP19" s="11"/>
      <c r="AQ19" s="9"/>
      <c r="AR19" s="20"/>
      <c r="AS19" s="12"/>
    </row>
    <row r="20" spans="1:45" ht="15.75" x14ac:dyDescent="0.25">
      <c r="A20" s="24">
        <v>11</v>
      </c>
      <c r="B20" s="33" t="s">
        <v>113</v>
      </c>
      <c r="C20" s="33" t="s">
        <v>114</v>
      </c>
      <c r="D20" s="41" t="s">
        <v>115</v>
      </c>
      <c r="E20" s="25">
        <v>2007</v>
      </c>
      <c r="F20" s="37">
        <v>35.5</v>
      </c>
      <c r="G20" s="39"/>
      <c r="H20" s="6"/>
      <c r="I20" s="22">
        <f t="shared" si="0"/>
        <v>26</v>
      </c>
      <c r="J20" s="13"/>
      <c r="K20" s="11"/>
      <c r="L20" s="11"/>
      <c r="M20" s="11"/>
      <c r="N20" s="9"/>
      <c r="O20" s="20"/>
      <c r="P20" s="12"/>
      <c r="Q20" s="13"/>
      <c r="R20" s="11">
        <v>115</v>
      </c>
      <c r="S20" s="9">
        <v>6</v>
      </c>
      <c r="T20" s="52">
        <v>26</v>
      </c>
      <c r="U20" s="12" t="s">
        <v>1</v>
      </c>
      <c r="V20" s="13"/>
      <c r="W20" s="11"/>
      <c r="X20" s="11"/>
      <c r="Y20" s="11"/>
      <c r="Z20" s="9"/>
      <c r="AA20" s="20"/>
      <c r="AB20" s="12"/>
      <c r="AC20" s="13"/>
      <c r="AD20" s="57"/>
      <c r="AE20" s="9"/>
      <c r="AF20" s="52"/>
      <c r="AG20" s="12"/>
      <c r="AH20" s="13"/>
      <c r="AI20" s="57"/>
      <c r="AJ20" s="9"/>
      <c r="AK20" s="52"/>
      <c r="AL20" s="12"/>
      <c r="AM20" s="13"/>
      <c r="AN20" s="11"/>
      <c r="AO20" s="11"/>
      <c r="AP20" s="11"/>
      <c r="AQ20" s="9"/>
      <c r="AR20" s="20"/>
      <c r="AS20" s="12"/>
    </row>
    <row r="21" spans="1:45" ht="15.75" x14ac:dyDescent="0.25">
      <c r="A21" s="24">
        <v>12</v>
      </c>
      <c r="B21" s="33" t="s">
        <v>116</v>
      </c>
      <c r="C21" s="33" t="s">
        <v>117</v>
      </c>
      <c r="D21" s="41" t="s">
        <v>118</v>
      </c>
      <c r="E21" s="25">
        <v>2007</v>
      </c>
      <c r="F21" s="37">
        <v>24.4</v>
      </c>
      <c r="G21" s="39"/>
      <c r="H21" s="6"/>
      <c r="I21" s="22">
        <f t="shared" si="0"/>
        <v>20</v>
      </c>
      <c r="J21" s="13"/>
      <c r="K21" s="11"/>
      <c r="L21" s="11"/>
      <c r="M21" s="11"/>
      <c r="N21" s="9"/>
      <c r="O21" s="20"/>
      <c r="P21" s="12"/>
      <c r="Q21" s="13"/>
      <c r="R21" s="11">
        <v>122</v>
      </c>
      <c r="S21" s="9">
        <v>7</v>
      </c>
      <c r="T21" s="52">
        <v>20</v>
      </c>
      <c r="U21" s="12" t="s">
        <v>1</v>
      </c>
      <c r="V21" s="13"/>
      <c r="W21" s="11"/>
      <c r="X21" s="11"/>
      <c r="Y21" s="11"/>
      <c r="Z21" s="9"/>
      <c r="AA21" s="20"/>
      <c r="AB21" s="12"/>
      <c r="AC21" s="13"/>
      <c r="AD21" s="78"/>
      <c r="AE21" s="9"/>
      <c r="AF21" s="52"/>
      <c r="AG21" s="12"/>
      <c r="AH21" s="13"/>
      <c r="AI21" s="78"/>
      <c r="AJ21" s="9"/>
      <c r="AK21" s="52"/>
      <c r="AL21" s="12"/>
      <c r="AM21" s="13"/>
      <c r="AN21" s="11"/>
      <c r="AO21" s="11"/>
      <c r="AP21" s="11"/>
      <c r="AQ21" s="9"/>
      <c r="AR21" s="20"/>
      <c r="AS21" s="12"/>
    </row>
    <row r="22" spans="1:45" x14ac:dyDescent="0.25">
      <c r="B22" s="82"/>
      <c r="AD22" s="5"/>
      <c r="AE22" s="5"/>
      <c r="AF22" s="5"/>
      <c r="AG22" s="5"/>
      <c r="AI22" s="5"/>
      <c r="AJ22" s="5"/>
      <c r="AK22" s="5"/>
      <c r="AL22" s="5"/>
    </row>
    <row r="23" spans="1:45" x14ac:dyDescent="0.25">
      <c r="AD23" s="5"/>
      <c r="AE23" s="5"/>
      <c r="AF23" s="5"/>
      <c r="AG23" s="5"/>
      <c r="AI23" s="5"/>
      <c r="AJ23" s="5"/>
      <c r="AK23" s="5"/>
      <c r="AL23" s="5"/>
    </row>
    <row r="24" spans="1:45" x14ac:dyDescent="0.25">
      <c r="AD24" s="5"/>
      <c r="AE24" s="5"/>
      <c r="AF24" s="5"/>
      <c r="AG24" s="5"/>
      <c r="AI24" s="5"/>
      <c r="AJ24" s="5"/>
      <c r="AK24" s="5"/>
      <c r="AL24" s="5"/>
    </row>
  </sheetData>
  <sortState ref="B10:AS21">
    <sortCondition descending="1" ref="I10:I21"/>
  </sortState>
  <mergeCells count="51">
    <mergeCell ref="AN4:AS4"/>
    <mergeCell ref="K4:P4"/>
    <mergeCell ref="R4:U4"/>
    <mergeCell ref="W4:AB4"/>
    <mergeCell ref="AD4:AG4"/>
    <mergeCell ref="AI4:AL4"/>
    <mergeCell ref="AN5:AS5"/>
    <mergeCell ref="AN6:AS6"/>
    <mergeCell ref="AN7:AN9"/>
    <mergeCell ref="AO7:AO9"/>
    <mergeCell ref="AP7:AP9"/>
    <mergeCell ref="AQ7:AQ9"/>
    <mergeCell ref="AR7:AS9"/>
    <mergeCell ref="AI5:AL5"/>
    <mergeCell ref="AI6:AL6"/>
    <mergeCell ref="AI7:AI9"/>
    <mergeCell ref="AJ7:AJ9"/>
    <mergeCell ref="AK7:AL9"/>
    <mergeCell ref="AD5:AG5"/>
    <mergeCell ref="AD6:AG6"/>
    <mergeCell ref="AD7:AD9"/>
    <mergeCell ref="AE7:AE9"/>
    <mergeCell ref="AF7:AG9"/>
    <mergeCell ref="W7:W9"/>
    <mergeCell ref="X7:X9"/>
    <mergeCell ref="R7:R9"/>
    <mergeCell ref="S7:S9"/>
    <mergeCell ref="T7:U9"/>
    <mergeCell ref="K5:P5"/>
    <mergeCell ref="R5:U5"/>
    <mergeCell ref="K7:K9"/>
    <mergeCell ref="L7:L9"/>
    <mergeCell ref="M7:M9"/>
    <mergeCell ref="N7:N9"/>
    <mergeCell ref="O7:P9"/>
    <mergeCell ref="Y7:Y9"/>
    <mergeCell ref="Z7:Z9"/>
    <mergeCell ref="AA7:AB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W5:AB5"/>
    <mergeCell ref="K6:P6"/>
    <mergeCell ref="R6:U6"/>
    <mergeCell ref="W6:AB6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published="0">
    <pageSetUpPr fitToPage="1"/>
  </sheetPr>
  <dimension ref="A1:AS32"/>
  <sheetViews>
    <sheetView topLeftCell="J1"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3" style="23" customWidth="1"/>
    <col min="3" max="3" width="10.7109375" style="23" customWidth="1"/>
    <col min="4" max="4" width="18.85546875" style="23" customWidth="1"/>
    <col min="5" max="5" width="6.85546875" style="23" bestFit="1" customWidth="1"/>
    <col min="6" max="6" width="5.42578125" style="34" bestFit="1" customWidth="1"/>
    <col min="7" max="7" width="4.85546875" style="54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5" width="7.85546875" style="1" customWidth="1"/>
    <col min="36" max="36" width="6.140625" style="1" customWidth="1"/>
    <col min="37" max="37" width="6.28515625" style="1" customWidth="1"/>
    <col min="38" max="38" width="15.140625" style="1" customWidth="1"/>
    <col min="39" max="39" width="0.85546875" style="5" customWidth="1"/>
    <col min="40" max="41" width="7.85546875" style="1" customWidth="1"/>
    <col min="42" max="42" width="7.5703125" style="1" customWidth="1"/>
    <col min="43" max="43" width="6.140625" style="1" customWidth="1"/>
    <col min="44" max="44" width="6.28515625" style="1" customWidth="1"/>
    <col min="45" max="45" width="4" style="1" customWidth="1"/>
    <col min="46" max="16384" width="11.42578125" style="1"/>
  </cols>
  <sheetData>
    <row r="1" spans="1:45" ht="15.75" thickTop="1" x14ac:dyDescent="0.25">
      <c r="A1" s="110"/>
      <c r="B1" s="111"/>
      <c r="C1" s="111"/>
      <c r="D1" s="111"/>
      <c r="E1" s="111"/>
      <c r="F1" s="111"/>
      <c r="G1" s="111"/>
      <c r="H1" s="111"/>
      <c r="I1" s="112"/>
      <c r="K1" s="88"/>
    </row>
    <row r="2" spans="1:45" x14ac:dyDescent="0.25">
      <c r="A2" s="113"/>
      <c r="B2" s="114"/>
      <c r="C2" s="114"/>
      <c r="D2" s="114"/>
      <c r="E2" s="114"/>
      <c r="F2" s="114"/>
      <c r="G2" s="114"/>
      <c r="H2" s="114"/>
      <c r="I2" s="115"/>
    </row>
    <row r="3" spans="1:45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45" ht="15.75" thickBot="1" x14ac:dyDescent="0.3">
      <c r="A4" s="116"/>
      <c r="B4" s="117"/>
      <c r="C4" s="117"/>
      <c r="D4" s="117"/>
      <c r="E4" s="117"/>
      <c r="F4" s="117"/>
      <c r="G4" s="117"/>
      <c r="H4" s="117"/>
      <c r="I4" s="118"/>
      <c r="K4" s="102" t="s">
        <v>232</v>
      </c>
      <c r="L4" s="103"/>
      <c r="M4" s="103"/>
      <c r="N4" s="103"/>
      <c r="O4" s="103"/>
      <c r="P4" s="104"/>
      <c r="R4" s="105" t="s">
        <v>233</v>
      </c>
      <c r="S4" s="106"/>
      <c r="T4" s="106"/>
      <c r="U4" s="107"/>
      <c r="W4" s="99" t="s">
        <v>234</v>
      </c>
      <c r="X4" s="100"/>
      <c r="Y4" s="100"/>
      <c r="Z4" s="100"/>
      <c r="AA4" s="100"/>
      <c r="AB4" s="101"/>
      <c r="AD4" s="105" t="s">
        <v>236</v>
      </c>
      <c r="AE4" s="106"/>
      <c r="AF4" s="106"/>
      <c r="AG4" s="107"/>
      <c r="AI4" s="105" t="s">
        <v>237</v>
      </c>
      <c r="AJ4" s="106"/>
      <c r="AK4" s="106"/>
      <c r="AL4" s="107"/>
      <c r="AN4" s="99" t="s">
        <v>235</v>
      </c>
      <c r="AO4" s="100"/>
      <c r="AP4" s="100"/>
      <c r="AQ4" s="100"/>
      <c r="AR4" s="100"/>
      <c r="AS4" s="101"/>
    </row>
    <row r="5" spans="1:45" ht="16.5" thickTop="1" x14ac:dyDescent="0.25">
      <c r="B5" s="145" t="s">
        <v>40</v>
      </c>
      <c r="C5" s="104"/>
      <c r="H5" s="6"/>
      <c r="I5" s="16" t="s">
        <v>4</v>
      </c>
      <c r="J5" s="18"/>
      <c r="K5" s="119" t="s">
        <v>180</v>
      </c>
      <c r="L5" s="120"/>
      <c r="M5" s="120"/>
      <c r="N5" s="120"/>
      <c r="O5" s="120"/>
      <c r="P5" s="121"/>
      <c r="Q5" s="18"/>
      <c r="R5" s="155" t="s">
        <v>181</v>
      </c>
      <c r="S5" s="156"/>
      <c r="T5" s="156"/>
      <c r="U5" s="156"/>
      <c r="V5" s="18"/>
      <c r="W5" s="119" t="s">
        <v>182</v>
      </c>
      <c r="X5" s="120"/>
      <c r="Y5" s="120"/>
      <c r="Z5" s="120"/>
      <c r="AA5" s="120"/>
      <c r="AB5" s="121"/>
      <c r="AC5" s="18"/>
      <c r="AD5" s="119" t="s">
        <v>202</v>
      </c>
      <c r="AE5" s="120"/>
      <c r="AF5" s="120"/>
      <c r="AG5" s="121"/>
      <c r="AH5" s="18"/>
      <c r="AI5" s="119" t="s">
        <v>202</v>
      </c>
      <c r="AJ5" s="120"/>
      <c r="AK5" s="120"/>
      <c r="AL5" s="121"/>
      <c r="AM5" s="18"/>
      <c r="AN5" s="119" t="s">
        <v>182</v>
      </c>
      <c r="AO5" s="120"/>
      <c r="AP5" s="120"/>
      <c r="AQ5" s="120"/>
      <c r="AR5" s="120"/>
      <c r="AS5" s="121"/>
    </row>
    <row r="6" spans="1:45" x14ac:dyDescent="0.25">
      <c r="D6" s="65" t="s">
        <v>179</v>
      </c>
      <c r="H6" s="6"/>
      <c r="I6" s="17" t="s">
        <v>14</v>
      </c>
      <c r="J6" s="19"/>
      <c r="K6" s="122" t="s">
        <v>95</v>
      </c>
      <c r="L6" s="123"/>
      <c r="M6" s="123"/>
      <c r="N6" s="123"/>
      <c r="O6" s="123"/>
      <c r="P6" s="124"/>
      <c r="Q6" s="19"/>
      <c r="R6" s="122" t="s">
        <v>96</v>
      </c>
      <c r="S6" s="123"/>
      <c r="T6" s="123"/>
      <c r="U6" s="124"/>
      <c r="V6" s="19"/>
      <c r="W6" s="122" t="s">
        <v>183</v>
      </c>
      <c r="X6" s="123"/>
      <c r="Y6" s="123"/>
      <c r="Z6" s="123"/>
      <c r="AA6" s="123"/>
      <c r="AB6" s="124"/>
      <c r="AC6" s="19"/>
      <c r="AD6" s="122" t="s">
        <v>161</v>
      </c>
      <c r="AE6" s="123"/>
      <c r="AF6" s="123"/>
      <c r="AG6" s="124"/>
      <c r="AH6" s="19"/>
      <c r="AI6" s="122" t="s">
        <v>201</v>
      </c>
      <c r="AJ6" s="123"/>
      <c r="AK6" s="123"/>
      <c r="AL6" s="124"/>
      <c r="AM6" s="19"/>
      <c r="AN6" s="122" t="s">
        <v>227</v>
      </c>
      <c r="AO6" s="123"/>
      <c r="AP6" s="123"/>
      <c r="AQ6" s="123"/>
      <c r="AR6" s="123"/>
      <c r="AS6" s="124"/>
    </row>
    <row r="7" spans="1:45" ht="15" customHeight="1" x14ac:dyDescent="0.55000000000000004">
      <c r="D7" s="27" t="s">
        <v>27</v>
      </c>
      <c r="E7" s="28" t="s">
        <v>26</v>
      </c>
      <c r="G7" s="36"/>
      <c r="H7" s="7"/>
      <c r="I7" s="133" t="s">
        <v>9</v>
      </c>
      <c r="J7" s="14"/>
      <c r="K7" s="130" t="s">
        <v>3</v>
      </c>
      <c r="L7" s="130" t="s">
        <v>6</v>
      </c>
      <c r="M7" s="130" t="s">
        <v>157</v>
      </c>
      <c r="N7" s="130" t="s">
        <v>5</v>
      </c>
      <c r="O7" s="130" t="s">
        <v>200</v>
      </c>
      <c r="P7" s="130"/>
      <c r="Q7" s="14"/>
      <c r="R7" s="138" t="s">
        <v>98</v>
      </c>
      <c r="S7" s="130" t="s">
        <v>5</v>
      </c>
      <c r="T7" s="130" t="s">
        <v>200</v>
      </c>
      <c r="U7" s="130"/>
      <c r="V7" s="14"/>
      <c r="W7" s="130" t="s">
        <v>3</v>
      </c>
      <c r="X7" s="130" t="s">
        <v>6</v>
      </c>
      <c r="Y7" s="130" t="s">
        <v>97</v>
      </c>
      <c r="Z7" s="130" t="s">
        <v>5</v>
      </c>
      <c r="AA7" s="130" t="s">
        <v>200</v>
      </c>
      <c r="AB7" s="130"/>
      <c r="AC7" s="14"/>
      <c r="AD7" s="138" t="s">
        <v>98</v>
      </c>
      <c r="AE7" s="130" t="s">
        <v>5</v>
      </c>
      <c r="AF7" s="130" t="s">
        <v>200</v>
      </c>
      <c r="AG7" s="130"/>
      <c r="AH7" s="14"/>
      <c r="AI7" s="138" t="s">
        <v>98</v>
      </c>
      <c r="AJ7" s="130" t="s">
        <v>5</v>
      </c>
      <c r="AK7" s="130" t="s">
        <v>200</v>
      </c>
      <c r="AL7" s="130"/>
      <c r="AM7" s="14"/>
      <c r="AN7" s="130" t="s">
        <v>3</v>
      </c>
      <c r="AO7" s="130" t="s">
        <v>6</v>
      </c>
      <c r="AP7" s="130" t="s">
        <v>97</v>
      </c>
      <c r="AQ7" s="130" t="s">
        <v>5</v>
      </c>
      <c r="AR7" s="130" t="s">
        <v>200</v>
      </c>
      <c r="AS7" s="130"/>
    </row>
    <row r="8" spans="1:45" ht="15" customHeight="1" x14ac:dyDescent="0.25">
      <c r="B8" s="141" t="s">
        <v>17</v>
      </c>
      <c r="C8" s="141" t="s">
        <v>18</v>
      </c>
      <c r="D8" s="141" t="s">
        <v>20</v>
      </c>
      <c r="E8" s="141" t="s">
        <v>19</v>
      </c>
      <c r="F8" s="143" t="s">
        <v>21</v>
      </c>
      <c r="G8" s="136" t="s">
        <v>22</v>
      </c>
      <c r="H8" s="8"/>
      <c r="I8" s="154"/>
      <c r="J8" s="15"/>
      <c r="K8" s="131"/>
      <c r="L8" s="131"/>
      <c r="M8" s="131"/>
      <c r="N8" s="132"/>
      <c r="O8" s="132"/>
      <c r="P8" s="132"/>
      <c r="Q8" s="15"/>
      <c r="R8" s="139"/>
      <c r="S8" s="132"/>
      <c r="T8" s="132"/>
      <c r="U8" s="132"/>
      <c r="V8" s="15"/>
      <c r="W8" s="131"/>
      <c r="X8" s="131"/>
      <c r="Y8" s="131"/>
      <c r="Z8" s="132"/>
      <c r="AA8" s="132"/>
      <c r="AB8" s="132"/>
      <c r="AC8" s="15"/>
      <c r="AD8" s="139"/>
      <c r="AE8" s="132"/>
      <c r="AF8" s="132"/>
      <c r="AG8" s="132"/>
      <c r="AH8" s="15"/>
      <c r="AI8" s="139"/>
      <c r="AJ8" s="132"/>
      <c r="AK8" s="132"/>
      <c r="AL8" s="132"/>
      <c r="AM8" s="15"/>
      <c r="AN8" s="131"/>
      <c r="AO8" s="131"/>
      <c r="AP8" s="131"/>
      <c r="AQ8" s="132"/>
      <c r="AR8" s="132"/>
      <c r="AS8" s="132"/>
    </row>
    <row r="9" spans="1:45" ht="15" customHeight="1" x14ac:dyDescent="0.25">
      <c r="B9" s="142"/>
      <c r="C9" s="142"/>
      <c r="D9" s="142"/>
      <c r="E9" s="142"/>
      <c r="F9" s="144"/>
      <c r="G9" s="137"/>
      <c r="H9" s="8"/>
      <c r="I9" s="154"/>
      <c r="J9" s="15"/>
      <c r="K9" s="131"/>
      <c r="L9" s="131"/>
      <c r="M9" s="131"/>
      <c r="N9" s="132"/>
      <c r="O9" s="132"/>
      <c r="P9" s="132"/>
      <c r="Q9" s="15"/>
      <c r="R9" s="140"/>
      <c r="S9" s="132"/>
      <c r="T9" s="132"/>
      <c r="U9" s="132"/>
      <c r="V9" s="15"/>
      <c r="W9" s="131"/>
      <c r="X9" s="131"/>
      <c r="Y9" s="131"/>
      <c r="Z9" s="132"/>
      <c r="AA9" s="132"/>
      <c r="AB9" s="132"/>
      <c r="AC9" s="15"/>
      <c r="AD9" s="140"/>
      <c r="AE9" s="132"/>
      <c r="AF9" s="132"/>
      <c r="AG9" s="132"/>
      <c r="AH9" s="15"/>
      <c r="AI9" s="140"/>
      <c r="AJ9" s="132"/>
      <c r="AK9" s="132"/>
      <c r="AL9" s="132"/>
      <c r="AM9" s="15"/>
      <c r="AN9" s="131"/>
      <c r="AO9" s="131"/>
      <c r="AP9" s="131"/>
      <c r="AQ9" s="132"/>
      <c r="AR9" s="132"/>
      <c r="AS9" s="132"/>
    </row>
    <row r="10" spans="1:45" ht="15" customHeight="1" x14ac:dyDescent="0.25">
      <c r="A10" s="24">
        <v>1</v>
      </c>
      <c r="B10" s="25" t="s">
        <v>23</v>
      </c>
      <c r="C10" s="25" t="s">
        <v>24</v>
      </c>
      <c r="D10" s="44" t="s">
        <v>25</v>
      </c>
      <c r="E10" s="25">
        <v>2009</v>
      </c>
      <c r="F10" s="37">
        <v>21.6</v>
      </c>
      <c r="G10" s="55">
        <v>18.8</v>
      </c>
      <c r="H10" s="6"/>
      <c r="I10" s="22">
        <f t="shared" ref="I10:I29" si="0">SUM(O10+T10+AA10+AF10+AK10+AR10)</f>
        <v>584</v>
      </c>
      <c r="J10" s="13"/>
      <c r="K10" s="11">
        <v>87</v>
      </c>
      <c r="L10" s="11">
        <v>86</v>
      </c>
      <c r="M10" s="11">
        <f>SUM(K10+L10)</f>
        <v>173</v>
      </c>
      <c r="N10" s="9">
        <v>1</v>
      </c>
      <c r="O10" s="20">
        <v>135</v>
      </c>
      <c r="P10" s="10" t="s">
        <v>1</v>
      </c>
      <c r="Q10" s="13"/>
      <c r="R10" s="11">
        <v>100</v>
      </c>
      <c r="S10" s="9">
        <v>4</v>
      </c>
      <c r="T10" s="52">
        <v>43</v>
      </c>
      <c r="U10" s="10" t="s">
        <v>1</v>
      </c>
      <c r="V10" s="13"/>
      <c r="W10" s="11">
        <v>86</v>
      </c>
      <c r="X10" s="11">
        <v>91</v>
      </c>
      <c r="Y10" s="11">
        <f>SUM(W10+X10)</f>
        <v>177</v>
      </c>
      <c r="Z10" s="9">
        <v>2</v>
      </c>
      <c r="AA10" s="20">
        <v>101</v>
      </c>
      <c r="AB10" s="10" t="s">
        <v>1</v>
      </c>
      <c r="AC10" s="13"/>
      <c r="AD10" s="63">
        <v>86</v>
      </c>
      <c r="AE10" s="9">
        <v>2</v>
      </c>
      <c r="AF10" s="92">
        <v>70</v>
      </c>
      <c r="AG10" s="12" t="s">
        <v>1</v>
      </c>
      <c r="AH10" s="13"/>
      <c r="AI10" s="71">
        <v>74</v>
      </c>
      <c r="AJ10" s="9">
        <v>1</v>
      </c>
      <c r="AK10" s="92">
        <v>100</v>
      </c>
      <c r="AL10" s="12" t="s">
        <v>1</v>
      </c>
      <c r="AM10" s="13"/>
      <c r="AN10" s="11">
        <v>80</v>
      </c>
      <c r="AO10" s="11">
        <v>37</v>
      </c>
      <c r="AP10" s="11">
        <f>SUM(AN10+AO10)</f>
        <v>117</v>
      </c>
      <c r="AQ10" s="9">
        <v>1</v>
      </c>
      <c r="AR10" s="20">
        <v>135</v>
      </c>
      <c r="AS10" s="10" t="s">
        <v>1</v>
      </c>
    </row>
    <row r="11" spans="1:45" ht="15.75" x14ac:dyDescent="0.25">
      <c r="A11" s="24">
        <v>2</v>
      </c>
      <c r="B11" s="33" t="s">
        <v>56</v>
      </c>
      <c r="C11" s="33" t="s">
        <v>57</v>
      </c>
      <c r="D11" s="41" t="s">
        <v>58</v>
      </c>
      <c r="E11" s="25">
        <v>2009</v>
      </c>
      <c r="F11" s="37">
        <v>30.5</v>
      </c>
      <c r="G11" s="39">
        <v>17</v>
      </c>
      <c r="H11" s="6"/>
      <c r="I11" s="22">
        <f t="shared" si="0"/>
        <v>424.5</v>
      </c>
      <c r="J11" s="13"/>
      <c r="K11" s="11">
        <v>99</v>
      </c>
      <c r="L11" s="11">
        <v>92</v>
      </c>
      <c r="M11" s="11">
        <f>SUM(K11+L11)</f>
        <v>191</v>
      </c>
      <c r="N11" s="9">
        <v>3</v>
      </c>
      <c r="O11" s="20">
        <v>81</v>
      </c>
      <c r="P11" s="12" t="s">
        <v>1</v>
      </c>
      <c r="Q11" s="13"/>
      <c r="R11" s="11">
        <v>95</v>
      </c>
      <c r="S11" s="9">
        <v>2</v>
      </c>
      <c r="T11" s="52">
        <v>70</v>
      </c>
      <c r="U11" s="12" t="s">
        <v>1</v>
      </c>
      <c r="V11" s="13"/>
      <c r="W11" s="11">
        <v>94</v>
      </c>
      <c r="X11" s="11">
        <v>92</v>
      </c>
      <c r="Y11" s="11">
        <f>SUM(W11+X11)</f>
        <v>186</v>
      </c>
      <c r="Z11" s="9">
        <v>4</v>
      </c>
      <c r="AA11" s="20">
        <v>62.5</v>
      </c>
      <c r="AB11" s="12" t="s">
        <v>1</v>
      </c>
      <c r="AC11" s="13"/>
      <c r="AD11" s="63">
        <v>88</v>
      </c>
      <c r="AE11" s="9">
        <v>3</v>
      </c>
      <c r="AF11" s="92">
        <v>60</v>
      </c>
      <c r="AG11" s="12" t="s">
        <v>1</v>
      </c>
      <c r="AH11" s="13"/>
      <c r="AI11" s="71">
        <v>81</v>
      </c>
      <c r="AJ11" s="9">
        <v>3</v>
      </c>
      <c r="AK11" s="92">
        <v>60</v>
      </c>
      <c r="AL11" s="12" t="s">
        <v>1</v>
      </c>
      <c r="AM11" s="13"/>
      <c r="AN11" s="11">
        <v>82</v>
      </c>
      <c r="AO11" s="11">
        <v>39</v>
      </c>
      <c r="AP11" s="11">
        <f>SUM(AN11+AO11)</f>
        <v>121</v>
      </c>
      <c r="AQ11" s="9">
        <v>2</v>
      </c>
      <c r="AR11" s="20">
        <v>91</v>
      </c>
      <c r="AS11" s="10" t="s">
        <v>1</v>
      </c>
    </row>
    <row r="12" spans="1:45" ht="15.75" x14ac:dyDescent="0.25">
      <c r="A12" s="24">
        <v>3</v>
      </c>
      <c r="B12" s="33" t="s">
        <v>62</v>
      </c>
      <c r="C12" s="33" t="s">
        <v>63</v>
      </c>
      <c r="D12" s="43" t="s">
        <v>50</v>
      </c>
      <c r="E12" s="25">
        <v>2009</v>
      </c>
      <c r="F12" s="37">
        <v>32.5</v>
      </c>
      <c r="G12" s="39">
        <v>23.2</v>
      </c>
      <c r="H12" s="6"/>
      <c r="I12" s="22">
        <f t="shared" si="0"/>
        <v>273</v>
      </c>
      <c r="J12" s="13"/>
      <c r="K12" s="11">
        <v>107</v>
      </c>
      <c r="L12" s="11">
        <v>93</v>
      </c>
      <c r="M12" s="11">
        <f>SUM(K12+L12)</f>
        <v>200</v>
      </c>
      <c r="N12" s="9">
        <v>5</v>
      </c>
      <c r="O12" s="20">
        <v>57</v>
      </c>
      <c r="P12" s="12" t="s">
        <v>1</v>
      </c>
      <c r="Q12" s="13"/>
      <c r="R12" s="11">
        <v>100</v>
      </c>
      <c r="S12" s="9">
        <v>4</v>
      </c>
      <c r="T12" s="52">
        <v>43</v>
      </c>
      <c r="U12" s="12" t="s">
        <v>1</v>
      </c>
      <c r="V12" s="13"/>
      <c r="W12" s="11">
        <v>98</v>
      </c>
      <c r="X12" s="11">
        <v>93</v>
      </c>
      <c r="Y12" s="11">
        <f>SUM(W12+X12)</f>
        <v>191</v>
      </c>
      <c r="Z12" s="9">
        <v>6</v>
      </c>
      <c r="AA12" s="20">
        <v>47</v>
      </c>
      <c r="AB12" s="12" t="s">
        <v>1</v>
      </c>
      <c r="AC12" s="13"/>
      <c r="AD12" s="63">
        <v>100</v>
      </c>
      <c r="AE12" s="9">
        <v>10</v>
      </c>
      <c r="AF12" s="92">
        <v>18</v>
      </c>
      <c r="AG12" s="12" t="s">
        <v>1</v>
      </c>
      <c r="AH12" s="13"/>
      <c r="AI12" s="71">
        <v>86</v>
      </c>
      <c r="AJ12" s="9">
        <v>4</v>
      </c>
      <c r="AK12" s="92">
        <v>51</v>
      </c>
      <c r="AL12" s="12" t="s">
        <v>1</v>
      </c>
      <c r="AM12" s="13"/>
      <c r="AN12" s="11">
        <v>88</v>
      </c>
      <c r="AO12" s="11">
        <v>42</v>
      </c>
      <c r="AP12" s="11">
        <f>SUM(AN12+AO12)</f>
        <v>130</v>
      </c>
      <c r="AQ12" s="9">
        <v>5</v>
      </c>
      <c r="AR12" s="20">
        <v>57</v>
      </c>
      <c r="AS12" s="10" t="s">
        <v>1</v>
      </c>
    </row>
    <row r="13" spans="1:45" ht="15.75" x14ac:dyDescent="0.25">
      <c r="A13" s="24">
        <v>4</v>
      </c>
      <c r="B13" s="33" t="s">
        <v>125</v>
      </c>
      <c r="C13" s="33" t="s">
        <v>126</v>
      </c>
      <c r="D13" s="43" t="s">
        <v>50</v>
      </c>
      <c r="E13" s="25">
        <v>2009</v>
      </c>
      <c r="F13" s="37">
        <v>23.6</v>
      </c>
      <c r="G13" s="39">
        <v>20</v>
      </c>
      <c r="H13" s="6"/>
      <c r="I13" s="22">
        <f t="shared" si="0"/>
        <v>228</v>
      </c>
      <c r="J13" s="13"/>
      <c r="K13" s="11"/>
      <c r="L13" s="11"/>
      <c r="M13" s="11"/>
      <c r="N13" s="9"/>
      <c r="O13" s="20"/>
      <c r="P13" s="12"/>
      <c r="Q13" s="13"/>
      <c r="R13" s="11">
        <v>98</v>
      </c>
      <c r="S13" s="9">
        <v>3</v>
      </c>
      <c r="T13" s="52">
        <v>60</v>
      </c>
      <c r="U13" s="12" t="s">
        <v>1</v>
      </c>
      <c r="V13" s="13"/>
      <c r="W13" s="11"/>
      <c r="X13" s="11"/>
      <c r="Y13" s="11"/>
      <c r="Z13" s="9"/>
      <c r="AA13" s="20"/>
      <c r="AB13" s="12"/>
      <c r="AC13" s="13"/>
      <c r="AD13" s="67">
        <v>85</v>
      </c>
      <c r="AE13" s="9">
        <v>1</v>
      </c>
      <c r="AF13" s="52">
        <v>100</v>
      </c>
      <c r="AG13" s="12" t="s">
        <v>1</v>
      </c>
      <c r="AH13" s="13"/>
      <c r="AI13" s="71"/>
      <c r="AJ13" s="9"/>
      <c r="AK13" s="52"/>
      <c r="AL13" s="12" t="s">
        <v>1</v>
      </c>
      <c r="AM13" s="13"/>
      <c r="AN13" s="11">
        <v>87</v>
      </c>
      <c r="AO13" s="11">
        <v>40</v>
      </c>
      <c r="AP13" s="11">
        <f>SUM(AN13+AO13)</f>
        <v>127</v>
      </c>
      <c r="AQ13" s="9">
        <v>4</v>
      </c>
      <c r="AR13" s="20">
        <v>68</v>
      </c>
      <c r="AS13" s="10" t="s">
        <v>1</v>
      </c>
    </row>
    <row r="14" spans="1:45" ht="15.75" x14ac:dyDescent="0.25">
      <c r="A14" s="24">
        <v>4</v>
      </c>
      <c r="B14" s="33" t="s">
        <v>129</v>
      </c>
      <c r="C14" s="33" t="s">
        <v>130</v>
      </c>
      <c r="D14" s="47" t="s">
        <v>73</v>
      </c>
      <c r="E14" s="25">
        <v>2009</v>
      </c>
      <c r="F14" s="37">
        <v>30</v>
      </c>
      <c r="G14" s="39">
        <v>23.2</v>
      </c>
      <c r="H14" s="6"/>
      <c r="I14" s="22">
        <f t="shared" si="0"/>
        <v>228</v>
      </c>
      <c r="J14" s="13"/>
      <c r="K14" s="11"/>
      <c r="L14" s="11"/>
      <c r="M14" s="11"/>
      <c r="N14" s="9"/>
      <c r="O14" s="20"/>
      <c r="P14" s="12"/>
      <c r="Q14" s="13"/>
      <c r="R14" s="11">
        <v>93</v>
      </c>
      <c r="S14" s="9">
        <v>1</v>
      </c>
      <c r="T14" s="52">
        <v>100</v>
      </c>
      <c r="U14" s="12" t="s">
        <v>1</v>
      </c>
      <c r="V14" s="13"/>
      <c r="W14" s="11">
        <v>97</v>
      </c>
      <c r="X14" s="11">
        <v>85</v>
      </c>
      <c r="Y14" s="11">
        <f>SUM(W14+X14)</f>
        <v>182</v>
      </c>
      <c r="Z14" s="9">
        <v>3</v>
      </c>
      <c r="AA14" s="20">
        <v>81</v>
      </c>
      <c r="AB14" s="12" t="s">
        <v>1</v>
      </c>
      <c r="AC14" s="13"/>
      <c r="AD14" s="67">
        <v>90</v>
      </c>
      <c r="AE14" s="9">
        <v>4</v>
      </c>
      <c r="AF14" s="52">
        <v>47</v>
      </c>
      <c r="AG14" s="12" t="s">
        <v>1</v>
      </c>
      <c r="AH14" s="13"/>
      <c r="AI14" s="71"/>
      <c r="AJ14" s="9"/>
      <c r="AK14" s="52"/>
      <c r="AL14" s="12" t="s">
        <v>1</v>
      </c>
      <c r="AM14" s="13"/>
      <c r="AN14" s="11"/>
      <c r="AO14" s="11"/>
      <c r="AP14" s="11"/>
      <c r="AQ14" s="9"/>
      <c r="AR14" s="20"/>
      <c r="AS14" s="10"/>
    </row>
    <row r="15" spans="1:45" ht="15.75" x14ac:dyDescent="0.25">
      <c r="A15" s="24">
        <v>6</v>
      </c>
      <c r="B15" s="33" t="s">
        <v>155</v>
      </c>
      <c r="C15" s="33" t="s">
        <v>102</v>
      </c>
      <c r="D15" s="47" t="s">
        <v>149</v>
      </c>
      <c r="E15" s="25">
        <v>2009</v>
      </c>
      <c r="F15" s="37">
        <v>22</v>
      </c>
      <c r="G15" s="39">
        <v>19.600000000000001</v>
      </c>
      <c r="H15" s="6"/>
      <c r="I15" s="22">
        <f t="shared" si="0"/>
        <v>226</v>
      </c>
      <c r="J15" s="13"/>
      <c r="K15" s="11"/>
      <c r="L15" s="11"/>
      <c r="M15" s="11"/>
      <c r="N15" s="9"/>
      <c r="O15" s="20"/>
      <c r="P15" s="12"/>
      <c r="Q15" s="13"/>
      <c r="R15" s="11"/>
      <c r="S15" s="9"/>
      <c r="T15" s="52"/>
      <c r="U15" s="12"/>
      <c r="V15" s="13"/>
      <c r="W15" s="11">
        <v>85</v>
      </c>
      <c r="X15" s="11">
        <v>84</v>
      </c>
      <c r="Y15" s="11">
        <f>SUM(W15+X15)</f>
        <v>169</v>
      </c>
      <c r="Z15" s="9">
        <v>1</v>
      </c>
      <c r="AA15" s="20">
        <v>135</v>
      </c>
      <c r="AB15" s="12" t="s">
        <v>1</v>
      </c>
      <c r="AC15" s="13"/>
      <c r="AD15" s="78"/>
      <c r="AE15" s="9"/>
      <c r="AF15" s="52"/>
      <c r="AG15" s="12"/>
      <c r="AH15" s="13"/>
      <c r="AI15" s="71"/>
      <c r="AJ15" s="9"/>
      <c r="AK15" s="52"/>
      <c r="AL15" s="12" t="s">
        <v>1</v>
      </c>
      <c r="AM15" s="13"/>
      <c r="AN15" s="11">
        <v>84</v>
      </c>
      <c r="AO15" s="11">
        <v>37</v>
      </c>
      <c r="AP15" s="11">
        <f>SUM(AN15+AO15)</f>
        <v>121</v>
      </c>
      <c r="AQ15" s="9">
        <v>2</v>
      </c>
      <c r="AR15" s="20">
        <v>91</v>
      </c>
      <c r="AS15" s="10" t="s">
        <v>1</v>
      </c>
    </row>
    <row r="16" spans="1:45" ht="15.75" x14ac:dyDescent="0.25">
      <c r="A16" s="24">
        <v>7</v>
      </c>
      <c r="B16" s="33" t="s">
        <v>53</v>
      </c>
      <c r="C16" s="33" t="s">
        <v>54</v>
      </c>
      <c r="D16" s="41" t="s">
        <v>55</v>
      </c>
      <c r="E16" s="42">
        <v>2010</v>
      </c>
      <c r="F16" s="37">
        <v>32.5</v>
      </c>
      <c r="G16" s="39">
        <v>23.2</v>
      </c>
      <c r="H16" s="6"/>
      <c r="I16" s="22">
        <f t="shared" si="0"/>
        <v>170</v>
      </c>
      <c r="J16" s="13"/>
      <c r="K16" s="11">
        <v>89</v>
      </c>
      <c r="L16" s="11">
        <v>100</v>
      </c>
      <c r="M16" s="11">
        <f>SUM(K16+L16)</f>
        <v>189</v>
      </c>
      <c r="N16" s="9">
        <v>2</v>
      </c>
      <c r="O16" s="20">
        <v>101</v>
      </c>
      <c r="P16" s="12" t="s">
        <v>1</v>
      </c>
      <c r="Q16" s="13"/>
      <c r="R16" s="11">
        <v>100</v>
      </c>
      <c r="S16" s="9">
        <v>4</v>
      </c>
      <c r="T16" s="52">
        <v>43</v>
      </c>
      <c r="U16" s="12" t="s">
        <v>1</v>
      </c>
      <c r="V16" s="13"/>
      <c r="W16" s="11"/>
      <c r="X16" s="11"/>
      <c r="Y16" s="11"/>
      <c r="Z16" s="9"/>
      <c r="AA16" s="20"/>
      <c r="AB16" s="12"/>
      <c r="AC16" s="13"/>
      <c r="AD16" s="83"/>
      <c r="AE16" s="9"/>
      <c r="AF16" s="52"/>
      <c r="AG16" s="12"/>
      <c r="AH16" s="13"/>
      <c r="AI16" s="83">
        <v>97</v>
      </c>
      <c r="AJ16" s="9">
        <v>8</v>
      </c>
      <c r="AK16" s="52">
        <v>26</v>
      </c>
      <c r="AL16" s="12" t="s">
        <v>1</v>
      </c>
      <c r="AM16" s="13"/>
      <c r="AN16" s="11"/>
      <c r="AO16" s="11"/>
      <c r="AP16" s="11"/>
      <c r="AQ16" s="9"/>
      <c r="AR16" s="20"/>
      <c r="AS16" s="10"/>
    </row>
    <row r="17" spans="1:45" ht="15.75" x14ac:dyDescent="0.25">
      <c r="A17" s="24">
        <v>8</v>
      </c>
      <c r="B17" s="33" t="s">
        <v>59</v>
      </c>
      <c r="C17" s="33" t="s">
        <v>60</v>
      </c>
      <c r="D17" s="43" t="s">
        <v>61</v>
      </c>
      <c r="E17" s="25">
        <v>2009</v>
      </c>
      <c r="F17" s="37">
        <v>31.5</v>
      </c>
      <c r="G17" s="39">
        <v>17.8</v>
      </c>
      <c r="H17" s="6"/>
      <c r="I17" s="22">
        <f t="shared" si="0"/>
        <v>165.5</v>
      </c>
      <c r="J17" s="13"/>
      <c r="K17" s="11">
        <v>97</v>
      </c>
      <c r="L17" s="11">
        <v>100</v>
      </c>
      <c r="M17" s="11">
        <f>SUM(K17+L17)</f>
        <v>197</v>
      </c>
      <c r="N17" s="9">
        <v>4</v>
      </c>
      <c r="O17" s="20">
        <v>68</v>
      </c>
      <c r="P17" s="12" t="s">
        <v>1</v>
      </c>
      <c r="Q17" s="13"/>
      <c r="R17" s="11"/>
      <c r="S17" s="9"/>
      <c r="T17" s="52"/>
      <c r="U17" s="12"/>
      <c r="V17" s="13"/>
      <c r="W17" s="11">
        <v>91</v>
      </c>
      <c r="X17" s="11">
        <v>95</v>
      </c>
      <c r="Y17" s="11">
        <f>SUM(W17+X17)</f>
        <v>186</v>
      </c>
      <c r="Z17" s="9">
        <v>5</v>
      </c>
      <c r="AA17" s="20">
        <v>62.5</v>
      </c>
      <c r="AB17" s="12" t="s">
        <v>1</v>
      </c>
      <c r="AC17" s="13"/>
      <c r="AD17" s="57">
        <v>92</v>
      </c>
      <c r="AE17" s="9">
        <v>6</v>
      </c>
      <c r="AF17" s="52">
        <v>35</v>
      </c>
      <c r="AG17" s="12" t="s">
        <v>1</v>
      </c>
      <c r="AH17" s="13"/>
      <c r="AI17" s="83"/>
      <c r="AJ17" s="9"/>
      <c r="AK17" s="52"/>
      <c r="AL17" s="12" t="s">
        <v>1</v>
      </c>
      <c r="AM17" s="13"/>
      <c r="AN17" s="11"/>
      <c r="AO17" s="11"/>
      <c r="AP17" s="11"/>
      <c r="AQ17" s="9"/>
      <c r="AR17" s="20"/>
      <c r="AS17" s="10"/>
    </row>
    <row r="18" spans="1:45" ht="15.75" customHeight="1" x14ac:dyDescent="0.25">
      <c r="A18" s="24">
        <v>9</v>
      </c>
      <c r="B18" s="33" t="s">
        <v>185</v>
      </c>
      <c r="C18" s="33" t="s">
        <v>148</v>
      </c>
      <c r="D18" s="43" t="s">
        <v>186</v>
      </c>
      <c r="E18" s="42">
        <v>2010</v>
      </c>
      <c r="F18" s="37">
        <v>23.6</v>
      </c>
      <c r="G18" s="39">
        <v>18</v>
      </c>
      <c r="H18" s="6"/>
      <c r="I18" s="22">
        <f t="shared" si="0"/>
        <v>158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2"/>
      <c r="U18" s="12"/>
      <c r="V18" s="13"/>
      <c r="W18" s="11"/>
      <c r="X18" s="11"/>
      <c r="Y18" s="11"/>
      <c r="Z18" s="9"/>
      <c r="AA18" s="20"/>
      <c r="AB18" s="12"/>
      <c r="AC18" s="13"/>
      <c r="AD18" s="83">
        <v>90</v>
      </c>
      <c r="AE18" s="9">
        <v>4</v>
      </c>
      <c r="AF18" s="52">
        <v>47</v>
      </c>
      <c r="AG18" s="12" t="s">
        <v>1</v>
      </c>
      <c r="AH18" s="13"/>
      <c r="AI18" s="83">
        <v>77</v>
      </c>
      <c r="AJ18" s="9">
        <v>2</v>
      </c>
      <c r="AK18" s="52">
        <v>70</v>
      </c>
      <c r="AL18" s="12" t="s">
        <v>1</v>
      </c>
      <c r="AM18" s="13"/>
      <c r="AN18" s="11">
        <v>93</v>
      </c>
      <c r="AO18" s="11">
        <v>40</v>
      </c>
      <c r="AP18" s="11">
        <f>SUM(AN18+AO18)</f>
        <v>133</v>
      </c>
      <c r="AQ18" s="9">
        <v>7</v>
      </c>
      <c r="AR18" s="20">
        <v>41</v>
      </c>
      <c r="AS18" s="10" t="s">
        <v>1</v>
      </c>
    </row>
    <row r="19" spans="1:45" ht="15.75" x14ac:dyDescent="0.25">
      <c r="A19" s="24">
        <v>10</v>
      </c>
      <c r="B19" s="33" t="s">
        <v>131</v>
      </c>
      <c r="C19" s="33" t="s">
        <v>132</v>
      </c>
      <c r="D19" s="43" t="s">
        <v>112</v>
      </c>
      <c r="E19" s="42">
        <v>2010</v>
      </c>
      <c r="F19" s="37">
        <v>34.5</v>
      </c>
      <c r="G19" s="39">
        <v>34.5</v>
      </c>
      <c r="H19" s="6"/>
      <c r="I19" s="22">
        <f t="shared" si="0"/>
        <v>54.5</v>
      </c>
      <c r="J19" s="13"/>
      <c r="K19" s="11"/>
      <c r="L19" s="11"/>
      <c r="M19" s="11"/>
      <c r="N19" s="9"/>
      <c r="O19" s="20"/>
      <c r="P19" s="12"/>
      <c r="Q19" s="13"/>
      <c r="R19" s="11">
        <v>108</v>
      </c>
      <c r="S19" s="9">
        <v>8</v>
      </c>
      <c r="T19" s="52">
        <v>26</v>
      </c>
      <c r="U19" s="12" t="s">
        <v>1</v>
      </c>
      <c r="V19" s="13"/>
      <c r="W19" s="11"/>
      <c r="X19" s="11"/>
      <c r="Y19" s="11"/>
      <c r="Z19" s="9"/>
      <c r="AA19" s="20"/>
      <c r="AB19" s="12"/>
      <c r="AC19" s="13"/>
      <c r="AD19" s="57">
        <v>96</v>
      </c>
      <c r="AE19" s="9">
        <v>7</v>
      </c>
      <c r="AF19" s="52">
        <v>28.5</v>
      </c>
      <c r="AG19" s="12" t="s">
        <v>1</v>
      </c>
      <c r="AH19" s="13"/>
      <c r="AI19" s="83"/>
      <c r="AJ19" s="9"/>
      <c r="AK19" s="52"/>
      <c r="AL19" s="12" t="s">
        <v>1</v>
      </c>
      <c r="AM19" s="13"/>
      <c r="AN19" s="11"/>
      <c r="AO19" s="11"/>
      <c r="AP19" s="11"/>
      <c r="AQ19" s="9"/>
      <c r="AR19" s="20"/>
      <c r="AS19" s="10"/>
    </row>
    <row r="20" spans="1:45" ht="15.75" x14ac:dyDescent="0.25">
      <c r="A20" s="24">
        <v>11</v>
      </c>
      <c r="B20" s="45" t="s">
        <v>219</v>
      </c>
      <c r="C20" s="45" t="s">
        <v>207</v>
      </c>
      <c r="D20" s="43" t="s">
        <v>220</v>
      </c>
      <c r="E20" s="26">
        <v>2009</v>
      </c>
      <c r="F20" s="39">
        <v>24.8</v>
      </c>
      <c r="G20" s="39"/>
      <c r="H20" s="6"/>
      <c r="I20" s="22">
        <f t="shared" si="0"/>
        <v>47</v>
      </c>
      <c r="J20" s="13"/>
      <c r="K20" s="3"/>
      <c r="L20" s="3"/>
      <c r="M20" s="11"/>
      <c r="N20" s="9"/>
      <c r="O20" s="20"/>
      <c r="P20" s="12"/>
      <c r="Q20" s="13"/>
      <c r="R20" s="3"/>
      <c r="S20" s="9"/>
      <c r="T20" s="52"/>
      <c r="U20" s="12"/>
      <c r="V20" s="13"/>
      <c r="W20" s="3"/>
      <c r="X20" s="3"/>
      <c r="Y20" s="11"/>
      <c r="Z20" s="9"/>
      <c r="AA20" s="20"/>
      <c r="AB20" s="12"/>
      <c r="AC20" s="13"/>
      <c r="AD20" s="78"/>
      <c r="AE20" s="9"/>
      <c r="AF20" s="52"/>
      <c r="AG20" s="12"/>
      <c r="AH20" s="13"/>
      <c r="AI20" s="71"/>
      <c r="AJ20" s="9"/>
      <c r="AK20" s="52"/>
      <c r="AL20" s="12"/>
      <c r="AM20" s="13"/>
      <c r="AN20" s="45">
        <v>89</v>
      </c>
      <c r="AO20" s="45">
        <v>42</v>
      </c>
      <c r="AP20" s="11">
        <f>SUM(AN20+AO20)</f>
        <v>131</v>
      </c>
      <c r="AQ20" s="9">
        <v>6</v>
      </c>
      <c r="AR20" s="20">
        <v>47</v>
      </c>
      <c r="AS20" s="10" t="s">
        <v>1</v>
      </c>
    </row>
    <row r="21" spans="1:45" ht="15.75" x14ac:dyDescent="0.25">
      <c r="A21" s="24">
        <v>12</v>
      </c>
      <c r="B21" s="98" t="s">
        <v>34</v>
      </c>
      <c r="C21" s="33" t="s">
        <v>35</v>
      </c>
      <c r="D21" s="41" t="s">
        <v>31</v>
      </c>
      <c r="E21" s="42">
        <v>2010</v>
      </c>
      <c r="F21" s="37">
        <v>38</v>
      </c>
      <c r="G21" s="69">
        <v>37</v>
      </c>
      <c r="H21" s="6"/>
      <c r="I21" s="22">
        <f t="shared" si="0"/>
        <v>43</v>
      </c>
      <c r="J21" s="13"/>
      <c r="K21" s="3"/>
      <c r="L21" s="3"/>
      <c r="M21" s="11"/>
      <c r="N21" s="9"/>
      <c r="O21" s="20"/>
      <c r="P21" s="12"/>
      <c r="Q21" s="13"/>
      <c r="R21" s="3"/>
      <c r="S21" s="9"/>
      <c r="T21" s="52"/>
      <c r="U21" s="12"/>
      <c r="V21" s="13"/>
      <c r="W21" s="3"/>
      <c r="X21" s="3"/>
      <c r="Y21" s="11"/>
      <c r="Z21" s="9"/>
      <c r="AA21" s="20"/>
      <c r="AB21" s="12"/>
      <c r="AC21" s="13"/>
      <c r="AD21" s="57"/>
      <c r="AE21" s="9"/>
      <c r="AF21" s="52"/>
      <c r="AG21" s="12"/>
      <c r="AH21" s="13"/>
      <c r="AI21" s="71">
        <v>87</v>
      </c>
      <c r="AJ21" s="9">
        <v>5</v>
      </c>
      <c r="AK21" s="52">
        <v>43</v>
      </c>
      <c r="AL21" s="12" t="s">
        <v>1</v>
      </c>
      <c r="AM21" s="13"/>
      <c r="AN21" s="3"/>
      <c r="AO21" s="3"/>
      <c r="AP21" s="11"/>
      <c r="AQ21" s="9"/>
      <c r="AR21" s="20"/>
      <c r="AS21" s="10"/>
    </row>
    <row r="22" spans="1:45" ht="15.75" x14ac:dyDescent="0.25">
      <c r="A22" s="24">
        <v>13</v>
      </c>
      <c r="B22" s="45" t="s">
        <v>191</v>
      </c>
      <c r="C22" s="45" t="s">
        <v>111</v>
      </c>
      <c r="D22" s="43" t="s">
        <v>192</v>
      </c>
      <c r="E22" s="59">
        <v>2009</v>
      </c>
      <c r="F22" s="39">
        <v>33.5</v>
      </c>
      <c r="G22" s="39">
        <v>33.5</v>
      </c>
      <c r="H22" s="6"/>
      <c r="I22" s="22">
        <f t="shared" si="0"/>
        <v>39</v>
      </c>
      <c r="J22" s="13"/>
      <c r="K22" s="3"/>
      <c r="L22" s="3"/>
      <c r="M22" s="11"/>
      <c r="N22" s="9"/>
      <c r="O22" s="20"/>
      <c r="P22" s="12"/>
      <c r="Q22" s="13"/>
      <c r="R22" s="3"/>
      <c r="S22" s="9"/>
      <c r="T22" s="52"/>
      <c r="U22" s="12"/>
      <c r="V22" s="13"/>
      <c r="W22" s="3"/>
      <c r="X22" s="3"/>
      <c r="Y22" s="11"/>
      <c r="Z22" s="9"/>
      <c r="AA22" s="20"/>
      <c r="AB22" s="12"/>
      <c r="AC22" s="13"/>
      <c r="AD22" s="57">
        <v>106</v>
      </c>
      <c r="AE22" s="9">
        <v>11</v>
      </c>
      <c r="AF22" s="52">
        <v>15</v>
      </c>
      <c r="AG22" s="12" t="s">
        <v>1</v>
      </c>
      <c r="AH22" s="13"/>
      <c r="AI22" s="57"/>
      <c r="AJ22" s="9"/>
      <c r="AK22" s="52"/>
      <c r="AL22" s="12" t="s">
        <v>1</v>
      </c>
      <c r="AM22" s="13"/>
      <c r="AN22" s="45">
        <v>98</v>
      </c>
      <c r="AO22" s="45">
        <v>51</v>
      </c>
      <c r="AP22" s="11">
        <f>SUM(AN22+AO22)</f>
        <v>149</v>
      </c>
      <c r="AQ22" s="9">
        <v>10</v>
      </c>
      <c r="AR22" s="20">
        <v>24</v>
      </c>
      <c r="AS22" s="12" t="s">
        <v>1</v>
      </c>
    </row>
    <row r="23" spans="1:45" ht="15.75" x14ac:dyDescent="0.25">
      <c r="A23" s="24">
        <v>14</v>
      </c>
      <c r="B23" s="33" t="s">
        <v>176</v>
      </c>
      <c r="C23" s="33" t="s">
        <v>196</v>
      </c>
      <c r="D23" s="43" t="s">
        <v>25</v>
      </c>
      <c r="E23" s="42">
        <v>2010</v>
      </c>
      <c r="F23" s="37">
        <v>43</v>
      </c>
      <c r="G23" s="69">
        <v>35</v>
      </c>
      <c r="H23" s="6"/>
      <c r="I23" s="22">
        <f t="shared" si="0"/>
        <v>35</v>
      </c>
      <c r="J23" s="13"/>
      <c r="K23" s="3"/>
      <c r="L23" s="3"/>
      <c r="M23" s="11"/>
      <c r="N23" s="9"/>
      <c r="O23" s="20"/>
      <c r="P23" s="12"/>
      <c r="Q23" s="13"/>
      <c r="R23" s="3"/>
      <c r="S23" s="9"/>
      <c r="T23" s="52"/>
      <c r="U23" s="12"/>
      <c r="V23" s="13"/>
      <c r="W23" s="3"/>
      <c r="X23" s="3"/>
      <c r="Y23" s="11"/>
      <c r="Z23" s="9"/>
      <c r="AA23" s="20"/>
      <c r="AB23" s="12"/>
      <c r="AC23" s="13"/>
      <c r="AD23" s="57"/>
      <c r="AE23" s="9"/>
      <c r="AF23" s="52"/>
      <c r="AG23" s="12"/>
      <c r="AH23" s="13"/>
      <c r="AI23" s="71">
        <v>91</v>
      </c>
      <c r="AJ23" s="9">
        <v>6</v>
      </c>
      <c r="AK23" s="52">
        <v>35</v>
      </c>
      <c r="AL23" s="12" t="s">
        <v>1</v>
      </c>
      <c r="AM23" s="13"/>
      <c r="AN23" s="3"/>
      <c r="AO23" s="3"/>
      <c r="AP23" s="11"/>
      <c r="AQ23" s="9"/>
      <c r="AR23" s="20"/>
      <c r="AS23" s="12"/>
    </row>
    <row r="24" spans="1:45" ht="15.75" x14ac:dyDescent="0.25">
      <c r="A24" s="24">
        <v>15</v>
      </c>
      <c r="B24" s="45" t="s">
        <v>221</v>
      </c>
      <c r="C24" s="45" t="s">
        <v>222</v>
      </c>
      <c r="D24" s="43" t="s">
        <v>145</v>
      </c>
      <c r="E24" s="48">
        <v>2010</v>
      </c>
      <c r="F24" s="39">
        <v>31.5</v>
      </c>
      <c r="G24" s="39"/>
      <c r="H24" s="6"/>
      <c r="I24" s="22">
        <f t="shared" si="0"/>
        <v>34</v>
      </c>
      <c r="J24" s="13"/>
      <c r="K24" s="3"/>
      <c r="L24" s="3"/>
      <c r="M24" s="11"/>
      <c r="N24" s="9"/>
      <c r="O24" s="20"/>
      <c r="P24" s="12"/>
      <c r="Q24" s="13"/>
      <c r="R24" s="3"/>
      <c r="S24" s="9"/>
      <c r="T24" s="52"/>
      <c r="U24" s="12"/>
      <c r="V24" s="13"/>
      <c r="W24" s="3"/>
      <c r="X24" s="3"/>
      <c r="Y24" s="11"/>
      <c r="Z24" s="9"/>
      <c r="AA24" s="20"/>
      <c r="AB24" s="12"/>
      <c r="AC24" s="13"/>
      <c r="AD24" s="57"/>
      <c r="AE24" s="9"/>
      <c r="AF24" s="52"/>
      <c r="AG24" s="12"/>
      <c r="AH24" s="13"/>
      <c r="AI24" s="57"/>
      <c r="AJ24" s="9"/>
      <c r="AK24" s="52"/>
      <c r="AL24" s="12"/>
      <c r="AM24" s="13"/>
      <c r="AN24" s="45">
        <v>92</v>
      </c>
      <c r="AO24" s="45">
        <v>44</v>
      </c>
      <c r="AP24" s="11">
        <f>SUM(AN24+AO24)</f>
        <v>136</v>
      </c>
      <c r="AQ24" s="9">
        <v>8</v>
      </c>
      <c r="AR24" s="20">
        <v>34</v>
      </c>
      <c r="AS24" s="12" t="s">
        <v>1</v>
      </c>
    </row>
    <row r="25" spans="1:45" ht="15.75" x14ac:dyDescent="0.25">
      <c r="A25" s="24">
        <v>16</v>
      </c>
      <c r="B25" s="26" t="s">
        <v>203</v>
      </c>
      <c r="C25" s="70" t="s">
        <v>204</v>
      </c>
      <c r="D25" s="41" t="s">
        <v>205</v>
      </c>
      <c r="E25" s="26">
        <v>2009</v>
      </c>
      <c r="F25" s="39">
        <v>29.5</v>
      </c>
      <c r="G25" s="69"/>
      <c r="H25" s="6"/>
      <c r="I25" s="22">
        <f t="shared" si="0"/>
        <v>31</v>
      </c>
      <c r="J25" s="13"/>
      <c r="K25" s="3"/>
      <c r="L25" s="3"/>
      <c r="M25" s="11"/>
      <c r="N25" s="9"/>
      <c r="O25" s="20"/>
      <c r="P25" s="12"/>
      <c r="Q25" s="13"/>
      <c r="R25" s="3"/>
      <c r="S25" s="9"/>
      <c r="T25" s="52"/>
      <c r="U25" s="12"/>
      <c r="V25" s="13"/>
      <c r="W25" s="3"/>
      <c r="X25" s="3"/>
      <c r="Y25" s="11"/>
      <c r="Z25" s="9"/>
      <c r="AA25" s="20"/>
      <c r="AB25" s="12"/>
      <c r="AC25" s="13"/>
      <c r="AD25" s="57"/>
      <c r="AE25" s="9"/>
      <c r="AF25" s="52"/>
      <c r="AG25" s="12"/>
      <c r="AH25" s="13"/>
      <c r="AI25" s="71">
        <v>94</v>
      </c>
      <c r="AJ25" s="9">
        <v>6</v>
      </c>
      <c r="AK25" s="52">
        <v>31</v>
      </c>
      <c r="AL25" s="12" t="s">
        <v>1</v>
      </c>
      <c r="AM25" s="13"/>
      <c r="AN25" s="3"/>
      <c r="AO25" s="3"/>
      <c r="AP25" s="11"/>
      <c r="AQ25" s="9"/>
      <c r="AR25" s="20"/>
      <c r="AS25" s="12"/>
    </row>
    <row r="26" spans="1:45" ht="15.75" x14ac:dyDescent="0.25">
      <c r="A26" s="24">
        <v>16</v>
      </c>
      <c r="B26" s="33" t="s">
        <v>127</v>
      </c>
      <c r="C26" s="33" t="s">
        <v>128</v>
      </c>
      <c r="D26" s="41" t="s">
        <v>67</v>
      </c>
      <c r="E26" s="42">
        <v>2010</v>
      </c>
      <c r="F26" s="37">
        <v>28</v>
      </c>
      <c r="G26" s="39"/>
      <c r="H26" s="6"/>
      <c r="I26" s="22">
        <f t="shared" si="0"/>
        <v>31</v>
      </c>
      <c r="J26" s="13"/>
      <c r="K26" s="11"/>
      <c r="L26" s="11"/>
      <c r="M26" s="11"/>
      <c r="N26" s="9"/>
      <c r="O26" s="20"/>
      <c r="P26" s="12"/>
      <c r="Q26" s="13"/>
      <c r="R26" s="11">
        <v>107</v>
      </c>
      <c r="S26" s="9">
        <v>7</v>
      </c>
      <c r="T26" s="52">
        <v>31</v>
      </c>
      <c r="U26" s="12" t="s">
        <v>1</v>
      </c>
      <c r="V26" s="13"/>
      <c r="W26" s="11"/>
      <c r="X26" s="11"/>
      <c r="Y26" s="11"/>
      <c r="Z26" s="9"/>
      <c r="AA26" s="20"/>
      <c r="AB26" s="12"/>
      <c r="AC26" s="13"/>
      <c r="AD26" s="83"/>
      <c r="AE26" s="9"/>
      <c r="AF26" s="52"/>
      <c r="AG26" s="12"/>
      <c r="AH26" s="13"/>
      <c r="AI26" s="67"/>
      <c r="AJ26" s="9"/>
      <c r="AK26" s="52"/>
      <c r="AL26" s="12" t="s">
        <v>1</v>
      </c>
      <c r="AM26" s="13"/>
      <c r="AN26" s="11"/>
      <c r="AO26" s="11"/>
      <c r="AP26" s="11"/>
      <c r="AQ26" s="9"/>
      <c r="AR26" s="20"/>
      <c r="AS26" s="12"/>
    </row>
    <row r="27" spans="1:45" ht="15.75" x14ac:dyDescent="0.25">
      <c r="A27" s="24">
        <v>18</v>
      </c>
      <c r="B27" s="33" t="s">
        <v>187</v>
      </c>
      <c r="C27" s="33" t="s">
        <v>188</v>
      </c>
      <c r="D27" s="43" t="s">
        <v>189</v>
      </c>
      <c r="E27" s="25">
        <v>2009</v>
      </c>
      <c r="F27" s="37">
        <v>28.5</v>
      </c>
      <c r="G27" s="39"/>
      <c r="H27" s="6"/>
      <c r="I27" s="22">
        <f t="shared" si="0"/>
        <v>28.5</v>
      </c>
      <c r="J27" s="13"/>
      <c r="K27" s="3"/>
      <c r="L27" s="3"/>
      <c r="M27" s="11"/>
      <c r="N27" s="9"/>
      <c r="O27" s="20"/>
      <c r="P27" s="12"/>
      <c r="Q27" s="13"/>
      <c r="R27" s="11"/>
      <c r="S27" s="9"/>
      <c r="T27" s="52"/>
      <c r="U27" s="12"/>
      <c r="V27" s="13"/>
      <c r="W27" s="3"/>
      <c r="X27" s="3"/>
      <c r="Y27" s="11"/>
      <c r="Z27" s="9"/>
      <c r="AA27" s="20"/>
      <c r="AB27" s="12"/>
      <c r="AC27" s="13"/>
      <c r="AD27" s="78">
        <v>96</v>
      </c>
      <c r="AE27" s="9">
        <v>7</v>
      </c>
      <c r="AF27" s="52">
        <v>28.5</v>
      </c>
      <c r="AG27" s="12" t="s">
        <v>1</v>
      </c>
      <c r="AH27" s="13"/>
      <c r="AI27" s="78"/>
      <c r="AJ27" s="9"/>
      <c r="AK27" s="52"/>
      <c r="AL27" s="12" t="s">
        <v>1</v>
      </c>
      <c r="AM27" s="13"/>
      <c r="AN27" s="3"/>
      <c r="AO27" s="3"/>
      <c r="AP27" s="11"/>
      <c r="AQ27" s="9"/>
      <c r="AR27" s="20"/>
      <c r="AS27" s="12"/>
    </row>
    <row r="28" spans="1:45" ht="15.75" x14ac:dyDescent="0.25">
      <c r="A28" s="24">
        <v>19</v>
      </c>
      <c r="B28" s="45" t="s">
        <v>223</v>
      </c>
      <c r="C28" s="45" t="s">
        <v>224</v>
      </c>
      <c r="D28" s="43" t="s">
        <v>225</v>
      </c>
      <c r="E28" s="86">
        <v>2010</v>
      </c>
      <c r="F28" s="39">
        <v>24.4</v>
      </c>
      <c r="G28" s="39"/>
      <c r="H28" s="6"/>
      <c r="I28" s="22">
        <f t="shared" si="0"/>
        <v>27</v>
      </c>
      <c r="J28" s="13"/>
      <c r="K28" s="3"/>
      <c r="L28" s="3"/>
      <c r="M28" s="11"/>
      <c r="N28" s="9"/>
      <c r="O28" s="20"/>
      <c r="P28" s="12"/>
      <c r="Q28" s="13"/>
      <c r="R28" s="3"/>
      <c r="S28" s="9"/>
      <c r="T28" s="52"/>
      <c r="U28" s="12"/>
      <c r="V28" s="13"/>
      <c r="W28" s="3"/>
      <c r="X28" s="3"/>
      <c r="Y28" s="11"/>
      <c r="Z28" s="9"/>
      <c r="AA28" s="20"/>
      <c r="AB28" s="12"/>
      <c r="AC28" s="13"/>
      <c r="AD28" s="76"/>
      <c r="AE28" s="9"/>
      <c r="AF28" s="52"/>
      <c r="AG28" s="12"/>
      <c r="AH28" s="13"/>
      <c r="AI28" s="76"/>
      <c r="AJ28" s="9"/>
      <c r="AK28" s="52"/>
      <c r="AL28" s="12"/>
      <c r="AM28" s="13"/>
      <c r="AN28" s="45">
        <v>99</v>
      </c>
      <c r="AO28" s="45">
        <v>48</v>
      </c>
      <c r="AP28" s="11">
        <f>SUM(AN28+AO28)</f>
        <v>147</v>
      </c>
      <c r="AQ28" s="9">
        <v>9</v>
      </c>
      <c r="AR28" s="20">
        <v>27</v>
      </c>
      <c r="AS28" s="12" t="s">
        <v>1</v>
      </c>
    </row>
    <row r="29" spans="1:45" ht="15.75" x14ac:dyDescent="0.25">
      <c r="A29" s="24">
        <v>20</v>
      </c>
      <c r="B29" s="26" t="s">
        <v>206</v>
      </c>
      <c r="C29" s="26" t="s">
        <v>207</v>
      </c>
      <c r="D29" s="68" t="s">
        <v>208</v>
      </c>
      <c r="E29" s="26">
        <v>2009</v>
      </c>
      <c r="F29" s="39">
        <v>54</v>
      </c>
      <c r="G29" s="69"/>
      <c r="H29" s="6"/>
      <c r="I29" s="22">
        <f t="shared" si="0"/>
        <v>20</v>
      </c>
      <c r="J29" s="13"/>
      <c r="K29" s="3"/>
      <c r="L29" s="3"/>
      <c r="M29" s="11"/>
      <c r="N29" s="9"/>
      <c r="O29" s="20"/>
      <c r="P29" s="12"/>
      <c r="Q29" s="13"/>
      <c r="R29" s="3"/>
      <c r="S29" s="9"/>
      <c r="T29" s="52"/>
      <c r="U29" s="12"/>
      <c r="V29" s="13"/>
      <c r="W29" s="3"/>
      <c r="X29" s="3"/>
      <c r="Y29" s="11"/>
      <c r="Z29" s="9"/>
      <c r="AA29" s="20"/>
      <c r="AB29" s="12"/>
      <c r="AC29" s="13"/>
      <c r="AD29" s="57"/>
      <c r="AE29" s="9"/>
      <c r="AF29" s="52"/>
      <c r="AG29" s="12"/>
      <c r="AH29" s="13"/>
      <c r="AI29" s="78">
        <v>101</v>
      </c>
      <c r="AJ29" s="9">
        <v>9</v>
      </c>
      <c r="AK29" s="52">
        <v>20</v>
      </c>
      <c r="AL29" s="12" t="s">
        <v>1</v>
      </c>
      <c r="AM29" s="13"/>
      <c r="AN29" s="3"/>
      <c r="AO29" s="3"/>
      <c r="AP29" s="11"/>
      <c r="AQ29" s="9"/>
      <c r="AR29" s="20"/>
      <c r="AS29" s="12"/>
    </row>
    <row r="30" spans="1:45" ht="15.75" x14ac:dyDescent="0.25">
      <c r="A30" s="24">
        <v>21</v>
      </c>
      <c r="B30" s="45" t="s">
        <v>190</v>
      </c>
      <c r="C30" s="45" t="s">
        <v>102</v>
      </c>
      <c r="D30" s="43" t="s">
        <v>82</v>
      </c>
      <c r="E30" s="59">
        <v>2009</v>
      </c>
      <c r="F30" s="39">
        <v>24.8</v>
      </c>
      <c r="G30" s="39"/>
      <c r="H30" s="6"/>
      <c r="I30" s="22">
        <f>SUM(O30+T30+AA30+AF30+AK30)</f>
        <v>20</v>
      </c>
      <c r="J30" s="13"/>
      <c r="K30" s="3"/>
      <c r="L30" s="3"/>
      <c r="M30" s="11"/>
      <c r="N30" s="9"/>
      <c r="O30" s="20"/>
      <c r="P30" s="12"/>
      <c r="Q30" s="13"/>
      <c r="R30" s="3"/>
      <c r="S30" s="9"/>
      <c r="T30" s="52"/>
      <c r="U30" s="12"/>
      <c r="V30" s="13"/>
      <c r="W30" s="3"/>
      <c r="X30" s="3"/>
      <c r="Y30" s="11"/>
      <c r="Z30" s="9"/>
      <c r="AA30" s="20"/>
      <c r="AB30" s="12"/>
      <c r="AC30" s="13"/>
      <c r="AD30" s="76">
        <v>98</v>
      </c>
      <c r="AE30" s="9">
        <v>9</v>
      </c>
      <c r="AF30" s="52">
        <v>20</v>
      </c>
      <c r="AG30" s="12" t="s">
        <v>1</v>
      </c>
      <c r="AH30" s="13"/>
      <c r="AI30" s="76"/>
      <c r="AJ30" s="9"/>
      <c r="AK30" s="52"/>
      <c r="AL30" s="12" t="s">
        <v>1</v>
      </c>
      <c r="AM30" s="13"/>
      <c r="AN30" s="3"/>
      <c r="AO30" s="3"/>
      <c r="AP30" s="11"/>
      <c r="AQ30" s="9"/>
      <c r="AR30" s="20"/>
      <c r="AS30" s="12"/>
    </row>
    <row r="32" spans="1:45" x14ac:dyDescent="0.25">
      <c r="D32" s="77"/>
    </row>
  </sheetData>
  <sortState ref="B10:AS30">
    <sortCondition descending="1" ref="I10:I30"/>
  </sortState>
  <mergeCells count="51">
    <mergeCell ref="AN4:AS4"/>
    <mergeCell ref="K4:P4"/>
    <mergeCell ref="R4:U4"/>
    <mergeCell ref="W4:AB4"/>
    <mergeCell ref="AD4:AG4"/>
    <mergeCell ref="AI4:AL4"/>
    <mergeCell ref="AD5:AG5"/>
    <mergeCell ref="AD6:AG6"/>
    <mergeCell ref="AD7:AD9"/>
    <mergeCell ref="AE7:AE9"/>
    <mergeCell ref="AF7:AG9"/>
    <mergeCell ref="K6:P6"/>
    <mergeCell ref="R6:U6"/>
    <mergeCell ref="W6:AB6"/>
    <mergeCell ref="I7:I9"/>
    <mergeCell ref="K7:K9"/>
    <mergeCell ref="L7:L9"/>
    <mergeCell ref="M7:M9"/>
    <mergeCell ref="N7:N9"/>
    <mergeCell ref="O7:P9"/>
    <mergeCell ref="R7:R9"/>
    <mergeCell ref="S7:S9"/>
    <mergeCell ref="T7:U9"/>
    <mergeCell ref="B5:C5"/>
    <mergeCell ref="A1:I4"/>
    <mergeCell ref="Z7:Z9"/>
    <mergeCell ref="AA7:AB9"/>
    <mergeCell ref="B8:B9"/>
    <mergeCell ref="C8:C9"/>
    <mergeCell ref="D8:D9"/>
    <mergeCell ref="E8:E9"/>
    <mergeCell ref="F8:F9"/>
    <mergeCell ref="W7:W9"/>
    <mergeCell ref="X7:X9"/>
    <mergeCell ref="Y7:Y9"/>
    <mergeCell ref="G8:G9"/>
    <mergeCell ref="K5:P5"/>
    <mergeCell ref="R5:U5"/>
    <mergeCell ref="W5:AB5"/>
    <mergeCell ref="AI5:AL5"/>
    <mergeCell ref="AI6:AL6"/>
    <mergeCell ref="AI7:AI9"/>
    <mergeCell ref="AJ7:AJ9"/>
    <mergeCell ref="AK7:AL9"/>
    <mergeCell ref="AN5:AS5"/>
    <mergeCell ref="AN6:AS6"/>
    <mergeCell ref="AN7:AN9"/>
    <mergeCell ref="AO7:AO9"/>
    <mergeCell ref="AP7:AP9"/>
    <mergeCell ref="AQ7:AQ9"/>
    <mergeCell ref="AR7:AS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published="0">
    <pageSetUpPr fitToPage="1"/>
  </sheetPr>
  <dimension ref="A1:AS23"/>
  <sheetViews>
    <sheetView topLeftCell="G1" workbookViewId="0">
      <selection activeCell="K1" sqref="K1"/>
    </sheetView>
  </sheetViews>
  <sheetFormatPr baseColWidth="10" defaultRowHeight="15" x14ac:dyDescent="0.25"/>
  <cols>
    <col min="1" max="1" width="3" style="23" bestFit="1" customWidth="1"/>
    <col min="2" max="2" width="12.42578125" style="23" customWidth="1"/>
    <col min="3" max="3" width="10.7109375" style="23" customWidth="1"/>
    <col min="4" max="4" width="17" style="23" customWidth="1"/>
    <col min="5" max="5" width="6.85546875" style="23" bestFit="1" customWidth="1"/>
    <col min="6" max="6" width="5.42578125" style="34" bestFit="1" customWidth="1"/>
    <col min="7" max="7" width="4.85546875" style="54" bestFit="1" customWidth="1"/>
    <col min="8" max="8" width="0.85546875" style="1" customWidth="1"/>
    <col min="9" max="9" width="23.4257812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9.140625" style="1" customWidth="1"/>
    <col min="19" max="19" width="6.140625" style="1" customWidth="1"/>
    <col min="20" max="20" width="4.5703125" style="1" bestFit="1" customWidth="1"/>
    <col min="21" max="21" width="14" style="1" customWidth="1"/>
    <col min="22" max="22" width="0.85546875" style="5" customWidth="1"/>
    <col min="23" max="24" width="7.85546875" style="1" customWidth="1"/>
    <col min="25" max="25" width="7.5703125" style="1" customWidth="1"/>
    <col min="26" max="26" width="6.140625" style="1" customWidth="1"/>
    <col min="27" max="27" width="6.28515625" style="1" customWidth="1"/>
    <col min="28" max="28" width="4" style="1" customWidth="1"/>
    <col min="29" max="29" width="0.85546875" style="5" customWidth="1"/>
    <col min="30" max="30" width="7.85546875" style="1" customWidth="1"/>
    <col min="31" max="31" width="6.140625" style="1" customWidth="1"/>
    <col min="32" max="32" width="6.28515625" style="1" customWidth="1"/>
    <col min="33" max="33" width="15.140625" style="1" customWidth="1"/>
    <col min="34" max="34" width="0.85546875" style="5" customWidth="1"/>
    <col min="35" max="36" width="7.85546875" style="1" customWidth="1"/>
    <col min="37" max="37" width="7.5703125" style="1" customWidth="1"/>
    <col min="38" max="38" width="6.140625" style="1" customWidth="1"/>
    <col min="39" max="39" width="6.28515625" style="1" customWidth="1"/>
    <col min="40" max="40" width="4" style="1" customWidth="1"/>
    <col min="41" max="16384" width="11.42578125" style="1"/>
  </cols>
  <sheetData>
    <row r="1" spans="1:45" ht="15.75" thickTop="1" x14ac:dyDescent="0.25">
      <c r="A1" s="110"/>
      <c r="B1" s="111"/>
      <c r="C1" s="111"/>
      <c r="D1" s="111"/>
      <c r="E1" s="111"/>
      <c r="F1" s="111"/>
      <c r="G1" s="111"/>
      <c r="H1" s="111"/>
      <c r="I1" s="112"/>
      <c r="K1" s="88"/>
    </row>
    <row r="2" spans="1:45" x14ac:dyDescent="0.25">
      <c r="A2" s="113"/>
      <c r="B2" s="114"/>
      <c r="C2" s="114"/>
      <c r="D2" s="114"/>
      <c r="E2" s="114"/>
      <c r="F2" s="114"/>
      <c r="G2" s="114"/>
      <c r="H2" s="114"/>
      <c r="I2" s="115"/>
    </row>
    <row r="3" spans="1:45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45" ht="15.75" thickBot="1" x14ac:dyDescent="0.3">
      <c r="A4" s="116"/>
      <c r="B4" s="117"/>
      <c r="C4" s="117"/>
      <c r="D4" s="117"/>
      <c r="E4" s="117"/>
      <c r="F4" s="117"/>
      <c r="G4" s="117"/>
      <c r="H4" s="117"/>
      <c r="I4" s="118"/>
      <c r="K4" s="102" t="s">
        <v>232</v>
      </c>
      <c r="L4" s="103"/>
      <c r="M4" s="103"/>
      <c r="N4" s="103"/>
      <c r="O4" s="103"/>
      <c r="P4" s="104"/>
      <c r="R4" s="105" t="s">
        <v>233</v>
      </c>
      <c r="S4" s="106"/>
      <c r="T4" s="106"/>
      <c r="U4" s="107"/>
      <c r="W4" s="99" t="s">
        <v>234</v>
      </c>
      <c r="X4" s="100"/>
      <c r="Y4" s="100"/>
      <c r="Z4" s="100"/>
      <c r="AA4" s="100"/>
      <c r="AB4" s="101"/>
      <c r="AD4" s="105" t="s">
        <v>236</v>
      </c>
      <c r="AE4" s="106"/>
      <c r="AF4" s="106"/>
      <c r="AG4" s="107"/>
      <c r="AI4" s="105" t="s">
        <v>235</v>
      </c>
      <c r="AJ4" s="106"/>
      <c r="AK4" s="106"/>
      <c r="AL4" s="106"/>
      <c r="AM4" s="158"/>
      <c r="AN4" s="159"/>
      <c r="AO4" s="84"/>
      <c r="AP4" s="84"/>
      <c r="AQ4" s="84"/>
      <c r="AR4" s="84"/>
      <c r="AS4" s="84"/>
    </row>
    <row r="5" spans="1:45" ht="16.5" thickTop="1" x14ac:dyDescent="0.25">
      <c r="B5" s="145" t="s">
        <v>40</v>
      </c>
      <c r="C5" s="104"/>
      <c r="H5" s="6"/>
      <c r="I5" s="16" t="s">
        <v>4</v>
      </c>
      <c r="J5" s="18"/>
      <c r="K5" s="119" t="s">
        <v>16</v>
      </c>
      <c r="L5" s="120"/>
      <c r="M5" s="120"/>
      <c r="N5" s="120"/>
      <c r="O5" s="120"/>
      <c r="P5" s="121"/>
      <c r="Q5" s="18"/>
      <c r="R5" s="119" t="s">
        <v>194</v>
      </c>
      <c r="S5" s="156"/>
      <c r="T5" s="156"/>
      <c r="U5" s="156"/>
      <c r="V5" s="18"/>
      <c r="W5" s="119" t="s">
        <v>16</v>
      </c>
      <c r="X5" s="120"/>
      <c r="Y5" s="120"/>
      <c r="Z5" s="120"/>
      <c r="AA5" s="120"/>
      <c r="AB5" s="121"/>
      <c r="AC5" s="18"/>
      <c r="AD5" s="119" t="s">
        <v>194</v>
      </c>
      <c r="AE5" s="156"/>
      <c r="AF5" s="156"/>
      <c r="AG5" s="156"/>
      <c r="AH5" s="18"/>
      <c r="AI5" s="160" t="s">
        <v>16</v>
      </c>
      <c r="AJ5" s="161"/>
      <c r="AK5" s="161"/>
      <c r="AL5" s="161"/>
      <c r="AM5" s="161"/>
      <c r="AN5" s="162"/>
    </row>
    <row r="6" spans="1:45" x14ac:dyDescent="0.25">
      <c r="D6" s="65" t="s">
        <v>179</v>
      </c>
      <c r="H6" s="6"/>
      <c r="I6" s="17" t="s">
        <v>15</v>
      </c>
      <c r="J6" s="19"/>
      <c r="K6" s="122" t="s">
        <v>28</v>
      </c>
      <c r="L6" s="123"/>
      <c r="M6" s="123"/>
      <c r="N6" s="123"/>
      <c r="O6" s="123"/>
      <c r="P6" s="124"/>
      <c r="Q6" s="19"/>
      <c r="R6" s="122" t="s">
        <v>124</v>
      </c>
      <c r="S6" s="123"/>
      <c r="T6" s="123"/>
      <c r="U6" s="123"/>
      <c r="V6" s="19"/>
      <c r="W6" s="122" t="s">
        <v>152</v>
      </c>
      <c r="X6" s="123"/>
      <c r="Y6" s="123"/>
      <c r="Z6" s="123"/>
      <c r="AA6" s="123"/>
      <c r="AB6" s="124"/>
      <c r="AC6" s="19"/>
      <c r="AD6" s="122" t="s">
        <v>195</v>
      </c>
      <c r="AE6" s="123"/>
      <c r="AF6" s="123"/>
      <c r="AG6" s="124"/>
      <c r="AH6" s="19"/>
      <c r="AI6" s="122" t="s">
        <v>226</v>
      </c>
      <c r="AJ6" s="123"/>
      <c r="AK6" s="123"/>
      <c r="AL6" s="123"/>
      <c r="AM6" s="123"/>
      <c r="AN6" s="124"/>
    </row>
    <row r="7" spans="1:45" ht="13.5" customHeight="1" x14ac:dyDescent="0.55000000000000004">
      <c r="D7" s="40" t="s">
        <v>27</v>
      </c>
      <c r="E7" s="28" t="s">
        <v>26</v>
      </c>
      <c r="G7" s="36"/>
      <c r="H7" s="7"/>
      <c r="I7" s="133" t="s">
        <v>9</v>
      </c>
      <c r="J7" s="14"/>
      <c r="K7" s="130" t="s">
        <v>3</v>
      </c>
      <c r="L7" s="130" t="s">
        <v>6</v>
      </c>
      <c r="M7" s="130" t="s">
        <v>97</v>
      </c>
      <c r="N7" s="130" t="s">
        <v>5</v>
      </c>
      <c r="O7" s="130" t="s">
        <v>200</v>
      </c>
      <c r="P7" s="130"/>
      <c r="Q7" s="14"/>
      <c r="R7" s="138" t="s">
        <v>98</v>
      </c>
      <c r="S7" s="130" t="s">
        <v>5</v>
      </c>
      <c r="T7" s="130" t="s">
        <v>200</v>
      </c>
      <c r="U7" s="130"/>
      <c r="V7" s="14"/>
      <c r="W7" s="130" t="s">
        <v>3</v>
      </c>
      <c r="X7" s="130" t="s">
        <v>6</v>
      </c>
      <c r="Y7" s="130" t="s">
        <v>97</v>
      </c>
      <c r="Z7" s="130" t="s">
        <v>5</v>
      </c>
      <c r="AA7" s="130" t="s">
        <v>200</v>
      </c>
      <c r="AB7" s="130"/>
      <c r="AC7" s="14"/>
      <c r="AD7" s="138" t="s">
        <v>98</v>
      </c>
      <c r="AE7" s="130" t="s">
        <v>5</v>
      </c>
      <c r="AF7" s="130" t="s">
        <v>200</v>
      </c>
      <c r="AG7" s="130"/>
      <c r="AH7" s="14"/>
      <c r="AI7" s="130" t="s">
        <v>3</v>
      </c>
      <c r="AJ7" s="130" t="s">
        <v>6</v>
      </c>
      <c r="AK7" s="130" t="s">
        <v>97</v>
      </c>
      <c r="AL7" s="130" t="s">
        <v>5</v>
      </c>
      <c r="AM7" s="130" t="s">
        <v>200</v>
      </c>
      <c r="AN7" s="130"/>
    </row>
    <row r="8" spans="1:45" ht="15.75" customHeight="1" x14ac:dyDescent="0.25">
      <c r="B8" s="141" t="s">
        <v>17</v>
      </c>
      <c r="C8" s="141" t="s">
        <v>18</v>
      </c>
      <c r="D8" s="141" t="s">
        <v>20</v>
      </c>
      <c r="E8" s="141" t="s">
        <v>19</v>
      </c>
      <c r="F8" s="143" t="s">
        <v>21</v>
      </c>
      <c r="G8" s="136" t="s">
        <v>22</v>
      </c>
      <c r="H8" s="8"/>
      <c r="I8" s="154"/>
      <c r="J8" s="15"/>
      <c r="K8" s="131"/>
      <c r="L8" s="131"/>
      <c r="M8" s="131"/>
      <c r="N8" s="132"/>
      <c r="O8" s="132"/>
      <c r="P8" s="132"/>
      <c r="Q8" s="15"/>
      <c r="R8" s="139"/>
      <c r="S8" s="132"/>
      <c r="T8" s="132"/>
      <c r="U8" s="132"/>
      <c r="V8" s="15"/>
      <c r="W8" s="131"/>
      <c r="X8" s="131"/>
      <c r="Y8" s="131"/>
      <c r="Z8" s="132"/>
      <c r="AA8" s="132"/>
      <c r="AB8" s="132"/>
      <c r="AC8" s="15"/>
      <c r="AD8" s="139"/>
      <c r="AE8" s="132"/>
      <c r="AF8" s="132"/>
      <c r="AG8" s="132"/>
      <c r="AH8" s="15"/>
      <c r="AI8" s="131"/>
      <c r="AJ8" s="131"/>
      <c r="AK8" s="131"/>
      <c r="AL8" s="132"/>
      <c r="AM8" s="132"/>
      <c r="AN8" s="132"/>
    </row>
    <row r="9" spans="1:45" ht="15" customHeight="1" x14ac:dyDescent="0.25">
      <c r="B9" s="142"/>
      <c r="C9" s="142"/>
      <c r="D9" s="142"/>
      <c r="E9" s="142"/>
      <c r="F9" s="144"/>
      <c r="G9" s="137"/>
      <c r="H9" s="8"/>
      <c r="I9" s="154"/>
      <c r="J9" s="15"/>
      <c r="K9" s="131"/>
      <c r="L9" s="131"/>
      <c r="M9" s="131"/>
      <c r="N9" s="132"/>
      <c r="O9" s="157"/>
      <c r="P9" s="132"/>
      <c r="Q9" s="15"/>
      <c r="R9" s="140"/>
      <c r="S9" s="132"/>
      <c r="T9" s="132"/>
      <c r="U9" s="132"/>
      <c r="V9" s="15"/>
      <c r="W9" s="131"/>
      <c r="X9" s="131"/>
      <c r="Y9" s="131"/>
      <c r="Z9" s="132"/>
      <c r="AA9" s="132"/>
      <c r="AB9" s="132"/>
      <c r="AC9" s="15"/>
      <c r="AD9" s="140"/>
      <c r="AE9" s="132"/>
      <c r="AF9" s="132"/>
      <c r="AG9" s="132"/>
      <c r="AH9" s="15"/>
      <c r="AI9" s="131"/>
      <c r="AJ9" s="131"/>
      <c r="AK9" s="131"/>
      <c r="AL9" s="132"/>
      <c r="AM9" s="132"/>
      <c r="AN9" s="132"/>
    </row>
    <row r="10" spans="1:45" ht="15" customHeight="1" x14ac:dyDescent="0.25">
      <c r="A10" s="24">
        <v>1</v>
      </c>
      <c r="B10" s="33" t="s">
        <v>34</v>
      </c>
      <c r="C10" s="33" t="s">
        <v>35</v>
      </c>
      <c r="D10" s="41" t="s">
        <v>31</v>
      </c>
      <c r="E10" s="42">
        <v>2010</v>
      </c>
      <c r="F10" s="37">
        <v>38</v>
      </c>
      <c r="G10" s="55">
        <v>35.5</v>
      </c>
      <c r="H10" s="6"/>
      <c r="I10" s="22">
        <f t="shared" ref="I10:I22" si="0">SUM(O10+T10+AA10+AF10+AM10)</f>
        <v>277</v>
      </c>
      <c r="J10" s="13"/>
      <c r="K10" s="11">
        <v>62</v>
      </c>
      <c r="L10" s="11">
        <v>63</v>
      </c>
      <c r="M10" s="11">
        <f>SUM(K10+L10)</f>
        <v>125</v>
      </c>
      <c r="N10" s="29">
        <v>3</v>
      </c>
      <c r="O10" s="31">
        <v>60</v>
      </c>
      <c r="P10" s="10" t="s">
        <v>1</v>
      </c>
      <c r="Q10" s="13"/>
      <c r="R10" s="11">
        <v>62</v>
      </c>
      <c r="S10" s="9">
        <v>5</v>
      </c>
      <c r="T10" s="52">
        <v>22</v>
      </c>
      <c r="U10" s="10" t="s">
        <v>1</v>
      </c>
      <c r="V10" s="13"/>
      <c r="W10" s="11">
        <v>69</v>
      </c>
      <c r="X10" s="11">
        <v>65</v>
      </c>
      <c r="Y10" s="11">
        <f>SUM(W10+X10)</f>
        <v>134</v>
      </c>
      <c r="Z10" s="9">
        <v>1</v>
      </c>
      <c r="AA10" s="52">
        <v>100</v>
      </c>
      <c r="AB10" s="10" t="s">
        <v>1</v>
      </c>
      <c r="AC10" s="13"/>
      <c r="AD10" s="63">
        <v>53</v>
      </c>
      <c r="AE10" s="9">
        <v>2</v>
      </c>
      <c r="AF10" s="52">
        <v>35</v>
      </c>
      <c r="AG10" s="12" t="s">
        <v>1</v>
      </c>
      <c r="AH10" s="13"/>
      <c r="AI10" s="11">
        <v>50</v>
      </c>
      <c r="AJ10" s="11">
        <v>60</v>
      </c>
      <c r="AK10" s="11">
        <f>SUM(AI10:AJ10)</f>
        <v>110</v>
      </c>
      <c r="AL10" s="9">
        <v>2</v>
      </c>
      <c r="AM10" s="52">
        <v>60</v>
      </c>
      <c r="AN10" s="10" t="s">
        <v>1</v>
      </c>
    </row>
    <row r="11" spans="1:45" ht="15.75" x14ac:dyDescent="0.25">
      <c r="A11" s="24">
        <v>2</v>
      </c>
      <c r="B11" s="33" t="s">
        <v>32</v>
      </c>
      <c r="C11" s="33" t="s">
        <v>33</v>
      </c>
      <c r="D11" s="41" t="s">
        <v>31</v>
      </c>
      <c r="E11" s="42">
        <v>2011</v>
      </c>
      <c r="F11" s="37">
        <v>42</v>
      </c>
      <c r="G11" s="39">
        <v>32</v>
      </c>
      <c r="H11" s="6"/>
      <c r="I11" s="22">
        <f t="shared" si="0"/>
        <v>205</v>
      </c>
      <c r="J11" s="13"/>
      <c r="K11" s="11">
        <v>58</v>
      </c>
      <c r="L11" s="11">
        <v>57</v>
      </c>
      <c r="M11" s="11">
        <f>SUM(K11+L11)</f>
        <v>115</v>
      </c>
      <c r="N11" s="29">
        <v>2</v>
      </c>
      <c r="O11" s="31">
        <v>70</v>
      </c>
      <c r="P11" s="10" t="s">
        <v>1</v>
      </c>
      <c r="Q11" s="13"/>
      <c r="R11" s="11">
        <v>54</v>
      </c>
      <c r="S11" s="9">
        <v>2</v>
      </c>
      <c r="T11" s="52">
        <v>35</v>
      </c>
      <c r="U11" s="12" t="s">
        <v>1</v>
      </c>
      <c r="V11" s="13"/>
      <c r="W11" s="11"/>
      <c r="X11" s="11"/>
      <c r="Y11" s="11"/>
      <c r="Z11" s="9"/>
      <c r="AA11" s="52"/>
      <c r="AB11" s="12"/>
      <c r="AC11" s="13"/>
      <c r="AD11" s="81"/>
      <c r="AE11" s="9"/>
      <c r="AF11" s="52"/>
      <c r="AG11" s="12"/>
      <c r="AH11" s="13"/>
      <c r="AI11" s="11">
        <v>53</v>
      </c>
      <c r="AJ11" s="11">
        <v>46</v>
      </c>
      <c r="AK11" s="11">
        <f>SUM(AI11:AJ11)</f>
        <v>99</v>
      </c>
      <c r="AL11" s="9">
        <v>1</v>
      </c>
      <c r="AM11" s="52">
        <v>100</v>
      </c>
      <c r="AN11" s="10" t="s">
        <v>1</v>
      </c>
    </row>
    <row r="12" spans="1:45" ht="15.75" x14ac:dyDescent="0.25">
      <c r="A12" s="24">
        <v>3</v>
      </c>
      <c r="B12" s="33" t="s">
        <v>29</v>
      </c>
      <c r="C12" s="33" t="s">
        <v>30</v>
      </c>
      <c r="D12" s="41" t="s">
        <v>31</v>
      </c>
      <c r="E12" s="42">
        <v>2011</v>
      </c>
      <c r="F12" s="37">
        <v>36</v>
      </c>
      <c r="G12" s="39">
        <v>34.5</v>
      </c>
      <c r="H12" s="6"/>
      <c r="I12" s="22">
        <f t="shared" si="0"/>
        <v>150</v>
      </c>
      <c r="J12" s="13"/>
      <c r="K12" s="11">
        <v>54</v>
      </c>
      <c r="L12" s="11">
        <v>48</v>
      </c>
      <c r="M12" s="11">
        <f>SUM(K12+L12)</f>
        <v>102</v>
      </c>
      <c r="N12" s="29">
        <v>1</v>
      </c>
      <c r="O12" s="31">
        <v>100</v>
      </c>
      <c r="P12" s="10" t="s">
        <v>1</v>
      </c>
      <c r="Q12" s="13"/>
      <c r="R12" s="11">
        <v>43</v>
      </c>
      <c r="S12" s="9">
        <v>1</v>
      </c>
      <c r="T12" s="52">
        <v>50</v>
      </c>
      <c r="U12" s="12" t="s">
        <v>1</v>
      </c>
      <c r="V12" s="13"/>
      <c r="W12" s="11"/>
      <c r="X12" s="11"/>
      <c r="Y12" s="11"/>
      <c r="Z12" s="9"/>
      <c r="AA12" s="52"/>
      <c r="AB12" s="12"/>
      <c r="AC12" s="13"/>
      <c r="AD12" s="81"/>
      <c r="AE12" s="9"/>
      <c r="AF12" s="52"/>
      <c r="AG12" s="12"/>
      <c r="AH12" s="13"/>
      <c r="AI12" s="11"/>
      <c r="AJ12" s="11"/>
      <c r="AK12" s="11"/>
      <c r="AL12" s="9"/>
      <c r="AM12" s="52"/>
      <c r="AN12" s="10"/>
    </row>
    <row r="13" spans="1:45" ht="15.75" x14ac:dyDescent="0.25">
      <c r="A13" s="24">
        <v>4</v>
      </c>
      <c r="B13" s="33" t="s">
        <v>153</v>
      </c>
      <c r="C13" s="33" t="s">
        <v>154</v>
      </c>
      <c r="D13" s="47" t="s">
        <v>73</v>
      </c>
      <c r="E13" s="42">
        <v>2012</v>
      </c>
      <c r="F13" s="37">
        <v>54</v>
      </c>
      <c r="G13" s="39">
        <v>54</v>
      </c>
      <c r="H13" s="6"/>
      <c r="I13" s="22">
        <f t="shared" si="0"/>
        <v>100</v>
      </c>
      <c r="J13" s="13"/>
      <c r="K13" s="11"/>
      <c r="L13" s="11"/>
      <c r="M13" s="11"/>
      <c r="N13" s="29"/>
      <c r="O13" s="32"/>
      <c r="P13" s="10"/>
      <c r="Q13" s="13"/>
      <c r="R13" s="11"/>
      <c r="S13" s="9"/>
      <c r="T13" s="52"/>
      <c r="U13" s="12"/>
      <c r="V13" s="13"/>
      <c r="W13" s="11">
        <v>76</v>
      </c>
      <c r="X13" s="11">
        <v>72</v>
      </c>
      <c r="Y13" s="11">
        <f>SUM(W13+X13)</f>
        <v>148</v>
      </c>
      <c r="Z13" s="9">
        <v>2</v>
      </c>
      <c r="AA13" s="52">
        <v>70</v>
      </c>
      <c r="AB13" s="12" t="s">
        <v>1</v>
      </c>
      <c r="AC13" s="13"/>
      <c r="AD13" s="57">
        <v>60</v>
      </c>
      <c r="AE13" s="9">
        <v>3</v>
      </c>
      <c r="AF13" s="52">
        <v>30</v>
      </c>
      <c r="AG13" s="12" t="s">
        <v>1</v>
      </c>
      <c r="AH13" s="13"/>
      <c r="AI13" s="11"/>
      <c r="AJ13" s="11"/>
      <c r="AK13" s="11"/>
      <c r="AL13" s="9"/>
      <c r="AM13" s="52"/>
      <c r="AN13" s="10"/>
    </row>
    <row r="14" spans="1:45" ht="15.75" x14ac:dyDescent="0.25">
      <c r="A14" s="24">
        <v>5</v>
      </c>
      <c r="B14" s="33" t="s">
        <v>176</v>
      </c>
      <c r="C14" s="33" t="s">
        <v>196</v>
      </c>
      <c r="D14" s="43" t="s">
        <v>25</v>
      </c>
      <c r="E14" s="42">
        <v>2010</v>
      </c>
      <c r="F14" s="37">
        <v>43</v>
      </c>
      <c r="G14" s="39"/>
      <c r="H14" s="6"/>
      <c r="I14" s="22">
        <f t="shared" si="0"/>
        <v>50</v>
      </c>
      <c r="J14" s="13"/>
      <c r="K14" s="11"/>
      <c r="L14" s="11"/>
      <c r="M14" s="11"/>
      <c r="N14" s="29"/>
      <c r="O14" s="32"/>
      <c r="P14" s="10"/>
      <c r="Q14" s="13"/>
      <c r="R14" s="11"/>
      <c r="S14" s="9"/>
      <c r="T14" s="52"/>
      <c r="U14" s="12"/>
      <c r="V14" s="13"/>
      <c r="W14" s="11"/>
      <c r="X14" s="11"/>
      <c r="Y14" s="52"/>
      <c r="Z14" s="9"/>
      <c r="AA14" s="52"/>
      <c r="AB14" s="12"/>
      <c r="AC14" s="13"/>
      <c r="AD14" s="57">
        <v>48</v>
      </c>
      <c r="AE14" s="9">
        <v>1</v>
      </c>
      <c r="AF14" s="52">
        <v>50</v>
      </c>
      <c r="AG14" s="12" t="s">
        <v>1</v>
      </c>
      <c r="AH14" s="13"/>
      <c r="AI14" s="11"/>
      <c r="AJ14" s="11"/>
      <c r="AK14" s="11"/>
      <c r="AL14" s="9"/>
      <c r="AM14" s="52"/>
      <c r="AN14" s="12"/>
    </row>
    <row r="15" spans="1:45" ht="15.75" x14ac:dyDescent="0.25">
      <c r="A15" s="24">
        <v>6</v>
      </c>
      <c r="B15" s="33" t="s">
        <v>135</v>
      </c>
      <c r="C15" s="33" t="s">
        <v>136</v>
      </c>
      <c r="D15" s="41" t="s">
        <v>55</v>
      </c>
      <c r="E15" s="25">
        <v>2009</v>
      </c>
      <c r="F15" s="37">
        <v>40</v>
      </c>
      <c r="G15" s="39"/>
      <c r="H15" s="6"/>
      <c r="I15" s="22">
        <f t="shared" si="0"/>
        <v>30</v>
      </c>
      <c r="J15" s="13"/>
      <c r="K15" s="11"/>
      <c r="L15" s="11"/>
      <c r="M15" s="11"/>
      <c r="N15" s="9"/>
      <c r="O15" s="30"/>
      <c r="P15" s="12"/>
      <c r="Q15" s="13"/>
      <c r="R15" s="11">
        <v>56</v>
      </c>
      <c r="S15" s="9">
        <v>3</v>
      </c>
      <c r="T15" s="52">
        <v>30</v>
      </c>
      <c r="U15" s="12" t="s">
        <v>1</v>
      </c>
      <c r="V15" s="13"/>
      <c r="W15" s="11"/>
      <c r="X15" s="11"/>
      <c r="Y15" s="11"/>
      <c r="Z15" s="9"/>
      <c r="AA15" s="52"/>
      <c r="AB15" s="12"/>
      <c r="AC15" s="13"/>
      <c r="AD15" s="85"/>
      <c r="AE15" s="9"/>
      <c r="AF15" s="52"/>
      <c r="AG15" s="12"/>
      <c r="AH15" s="13"/>
      <c r="AI15" s="11"/>
      <c r="AJ15" s="11"/>
      <c r="AK15" s="11"/>
      <c r="AL15" s="9"/>
      <c r="AM15" s="52"/>
      <c r="AN15" s="12"/>
    </row>
    <row r="16" spans="1:45" ht="15.75" customHeight="1" x14ac:dyDescent="0.25">
      <c r="A16" s="24">
        <v>7</v>
      </c>
      <c r="B16" s="33" t="s">
        <v>197</v>
      </c>
      <c r="C16" s="33" t="s">
        <v>198</v>
      </c>
      <c r="D16" s="43" t="s">
        <v>133</v>
      </c>
      <c r="E16" s="25">
        <v>2009</v>
      </c>
      <c r="F16" s="37">
        <v>48</v>
      </c>
      <c r="G16" s="39"/>
      <c r="H16" s="6"/>
      <c r="I16" s="22">
        <f t="shared" si="0"/>
        <v>26</v>
      </c>
      <c r="J16" s="13"/>
      <c r="K16" s="11"/>
      <c r="L16" s="11"/>
      <c r="M16" s="11"/>
      <c r="N16" s="9"/>
      <c r="O16" s="20"/>
      <c r="P16" s="12"/>
      <c r="Q16" s="13"/>
      <c r="R16" s="11"/>
      <c r="S16" s="9"/>
      <c r="T16" s="52"/>
      <c r="U16" s="12"/>
      <c r="V16" s="13"/>
      <c r="W16" s="11"/>
      <c r="X16" s="11"/>
      <c r="Y16" s="52"/>
      <c r="Z16" s="9"/>
      <c r="AA16" s="52"/>
      <c r="AB16" s="12"/>
      <c r="AC16" s="13"/>
      <c r="AD16" s="85">
        <v>60</v>
      </c>
      <c r="AE16" s="9">
        <v>3</v>
      </c>
      <c r="AF16" s="52">
        <v>26</v>
      </c>
      <c r="AG16" s="12" t="s">
        <v>1</v>
      </c>
      <c r="AH16" s="13"/>
      <c r="AI16" s="11"/>
      <c r="AJ16" s="11"/>
      <c r="AK16" s="11"/>
      <c r="AL16" s="9"/>
      <c r="AM16" s="52"/>
      <c r="AN16" s="12"/>
    </row>
    <row r="17" spans="1:40" ht="15.75" x14ac:dyDescent="0.25">
      <c r="A17" s="24">
        <v>7</v>
      </c>
      <c r="B17" s="33" t="s">
        <v>105</v>
      </c>
      <c r="C17" s="33" t="s">
        <v>140</v>
      </c>
      <c r="D17" s="41" t="s">
        <v>107</v>
      </c>
      <c r="E17" s="25">
        <v>2009</v>
      </c>
      <c r="F17" s="37">
        <v>48</v>
      </c>
      <c r="G17" s="39"/>
      <c r="H17" s="6"/>
      <c r="I17" s="22">
        <f t="shared" si="0"/>
        <v>26</v>
      </c>
      <c r="J17" s="13"/>
      <c r="K17" s="11"/>
      <c r="L17" s="11"/>
      <c r="M17" s="11"/>
      <c r="N17" s="9"/>
      <c r="O17" s="20"/>
      <c r="P17" s="12"/>
      <c r="Q17" s="13"/>
      <c r="R17" s="11">
        <v>58</v>
      </c>
      <c r="S17" s="9">
        <v>4</v>
      </c>
      <c r="T17" s="52">
        <v>26</v>
      </c>
      <c r="U17" s="12" t="s">
        <v>1</v>
      </c>
      <c r="V17" s="13"/>
      <c r="W17" s="11"/>
      <c r="X17" s="11"/>
      <c r="Y17" s="52"/>
      <c r="Z17" s="9"/>
      <c r="AA17" s="52"/>
      <c r="AB17" s="12"/>
      <c r="AC17" s="13"/>
      <c r="AD17" s="63"/>
      <c r="AE17" s="9"/>
      <c r="AF17" s="52"/>
      <c r="AG17" s="12"/>
      <c r="AH17" s="13"/>
      <c r="AI17" s="11"/>
      <c r="AJ17" s="11"/>
      <c r="AK17" s="11"/>
      <c r="AL17" s="9"/>
      <c r="AM17" s="52"/>
      <c r="AN17" s="12"/>
    </row>
    <row r="18" spans="1:40" ht="15.75" x14ac:dyDescent="0.25">
      <c r="A18" s="24">
        <v>9</v>
      </c>
      <c r="B18" s="33" t="s">
        <v>199</v>
      </c>
      <c r="C18" s="33" t="s">
        <v>91</v>
      </c>
      <c r="D18" s="47" t="s">
        <v>145</v>
      </c>
      <c r="E18" s="42">
        <v>2011</v>
      </c>
      <c r="F18" s="37">
        <v>41</v>
      </c>
      <c r="G18" s="39"/>
      <c r="H18" s="6"/>
      <c r="I18" s="22">
        <f t="shared" si="0"/>
        <v>22</v>
      </c>
      <c r="J18" s="13"/>
      <c r="K18" s="11"/>
      <c r="L18" s="11"/>
      <c r="M18" s="11"/>
      <c r="N18" s="9"/>
      <c r="O18" s="20"/>
      <c r="P18" s="12"/>
      <c r="Q18" s="13"/>
      <c r="R18" s="11"/>
      <c r="S18" s="9"/>
      <c r="T18" s="52"/>
      <c r="U18" s="12"/>
      <c r="V18" s="13"/>
      <c r="W18" s="11"/>
      <c r="X18" s="11"/>
      <c r="Y18" s="52"/>
      <c r="Z18" s="9"/>
      <c r="AA18" s="52"/>
      <c r="AB18" s="12"/>
      <c r="AC18" s="13"/>
      <c r="AD18" s="63">
        <v>62</v>
      </c>
      <c r="AE18" s="9">
        <v>5</v>
      </c>
      <c r="AF18" s="52">
        <v>22</v>
      </c>
      <c r="AG18" s="12"/>
      <c r="AH18" s="13"/>
      <c r="AI18" s="11"/>
      <c r="AJ18" s="11"/>
      <c r="AK18" s="11"/>
      <c r="AL18" s="9"/>
      <c r="AM18" s="52"/>
      <c r="AN18" s="12"/>
    </row>
    <row r="19" spans="1:40" ht="15.75" x14ac:dyDescent="0.25">
      <c r="A19" s="24">
        <v>10</v>
      </c>
      <c r="B19" s="33" t="s">
        <v>137</v>
      </c>
      <c r="C19" s="33" t="s">
        <v>138</v>
      </c>
      <c r="D19" s="41" t="s">
        <v>139</v>
      </c>
      <c r="E19" s="42">
        <v>2011</v>
      </c>
      <c r="F19" s="37">
        <v>42</v>
      </c>
      <c r="G19" s="39"/>
      <c r="H19" s="6"/>
      <c r="I19" s="22">
        <f t="shared" si="0"/>
        <v>18</v>
      </c>
      <c r="J19" s="13"/>
      <c r="K19" s="11"/>
      <c r="L19" s="11"/>
      <c r="M19" s="11"/>
      <c r="N19" s="9"/>
      <c r="O19" s="20"/>
      <c r="P19" s="12"/>
      <c r="Q19" s="13"/>
      <c r="R19" s="11">
        <v>71</v>
      </c>
      <c r="S19" s="9">
        <v>6</v>
      </c>
      <c r="T19" s="52">
        <v>18</v>
      </c>
      <c r="U19" s="12" t="s">
        <v>1</v>
      </c>
      <c r="V19" s="13"/>
      <c r="W19" s="11"/>
      <c r="X19" s="11"/>
      <c r="Y19" s="52"/>
      <c r="Z19" s="9"/>
      <c r="AA19" s="52"/>
      <c r="AB19" s="12"/>
      <c r="AC19" s="13"/>
      <c r="AD19" s="63"/>
      <c r="AE19" s="9"/>
      <c r="AF19" s="52"/>
      <c r="AG19" s="12"/>
      <c r="AH19" s="13"/>
      <c r="AI19" s="11"/>
      <c r="AJ19" s="11"/>
      <c r="AK19" s="11"/>
      <c r="AL19" s="9"/>
      <c r="AM19" s="52"/>
      <c r="AN19" s="12"/>
    </row>
    <row r="20" spans="1:40" ht="15.75" x14ac:dyDescent="0.25">
      <c r="A20" s="24">
        <v>11</v>
      </c>
      <c r="B20" s="33" t="s">
        <v>217</v>
      </c>
      <c r="C20" s="33" t="s">
        <v>72</v>
      </c>
      <c r="D20" s="43" t="s">
        <v>170</v>
      </c>
      <c r="E20" s="25">
        <v>2009</v>
      </c>
      <c r="F20" s="37">
        <v>48</v>
      </c>
      <c r="G20" s="39"/>
      <c r="H20" s="6"/>
      <c r="I20" s="22">
        <f t="shared" si="0"/>
        <v>14</v>
      </c>
      <c r="J20" s="13"/>
      <c r="K20" s="11"/>
      <c r="L20" s="11"/>
      <c r="M20" s="11"/>
      <c r="N20" s="9"/>
      <c r="O20" s="20"/>
      <c r="P20" s="12"/>
      <c r="Q20" s="13"/>
      <c r="R20" s="11"/>
      <c r="S20" s="9"/>
      <c r="T20" s="52"/>
      <c r="U20" s="12"/>
      <c r="V20" s="13"/>
      <c r="W20" s="11"/>
      <c r="X20" s="11"/>
      <c r="Y20" s="52"/>
      <c r="Z20" s="9"/>
      <c r="AA20" s="52"/>
      <c r="AB20" s="12"/>
      <c r="AC20" s="13"/>
      <c r="AD20" s="63"/>
      <c r="AE20" s="9"/>
      <c r="AF20" s="52"/>
      <c r="AG20" s="12"/>
      <c r="AH20" s="13"/>
      <c r="AI20" s="11">
        <v>59</v>
      </c>
      <c r="AJ20" s="11">
        <v>54</v>
      </c>
      <c r="AK20" s="11">
        <f>SUM(AI20:AJ20)</f>
        <v>113</v>
      </c>
      <c r="AL20" s="9">
        <v>3</v>
      </c>
      <c r="AM20" s="52">
        <v>14</v>
      </c>
      <c r="AN20" s="12" t="s">
        <v>1</v>
      </c>
    </row>
    <row r="21" spans="1:40" ht="15.75" x14ac:dyDescent="0.25">
      <c r="A21" s="24">
        <v>12</v>
      </c>
      <c r="B21" s="33" t="s">
        <v>218</v>
      </c>
      <c r="C21" s="33" t="s">
        <v>88</v>
      </c>
      <c r="D21" s="43" t="s">
        <v>50</v>
      </c>
      <c r="E21" s="25">
        <v>2009</v>
      </c>
      <c r="F21" s="37">
        <v>51</v>
      </c>
      <c r="G21" s="39"/>
      <c r="H21" s="6"/>
      <c r="I21" s="22">
        <f t="shared" si="0"/>
        <v>13</v>
      </c>
      <c r="J21" s="13"/>
      <c r="K21" s="11"/>
      <c r="L21" s="11"/>
      <c r="M21" s="11"/>
      <c r="N21" s="9"/>
      <c r="O21" s="20"/>
      <c r="P21" s="12"/>
      <c r="Q21" s="13"/>
      <c r="R21" s="11"/>
      <c r="S21" s="9"/>
      <c r="T21" s="52"/>
      <c r="U21" s="12"/>
      <c r="V21" s="13"/>
      <c r="W21" s="11"/>
      <c r="X21" s="11"/>
      <c r="Y21" s="52"/>
      <c r="Z21" s="9"/>
      <c r="AA21" s="52"/>
      <c r="AB21" s="12"/>
      <c r="AC21" s="13"/>
      <c r="AD21" s="76"/>
      <c r="AE21" s="9"/>
      <c r="AF21" s="52"/>
      <c r="AG21" s="12"/>
      <c r="AH21" s="13"/>
      <c r="AI21" s="11">
        <v>60</v>
      </c>
      <c r="AJ21" s="11">
        <v>57</v>
      </c>
      <c r="AK21" s="11">
        <f>SUM(AI21:AJ21)</f>
        <v>117</v>
      </c>
      <c r="AL21" s="9">
        <v>4</v>
      </c>
      <c r="AM21" s="52">
        <v>13</v>
      </c>
      <c r="AN21" s="12" t="s">
        <v>1</v>
      </c>
    </row>
    <row r="22" spans="1:40" ht="15.75" x14ac:dyDescent="0.25">
      <c r="A22" s="24">
        <v>13</v>
      </c>
      <c r="B22" s="33" t="s">
        <v>36</v>
      </c>
      <c r="C22" s="33" t="s">
        <v>37</v>
      </c>
      <c r="D22" s="41" t="s">
        <v>38</v>
      </c>
      <c r="E22" s="42">
        <v>2010</v>
      </c>
      <c r="F22" s="37">
        <v>49</v>
      </c>
      <c r="G22" s="39"/>
      <c r="H22" s="6"/>
      <c r="I22" s="22">
        <f t="shared" si="0"/>
        <v>0</v>
      </c>
      <c r="J22" s="13"/>
      <c r="K22" s="11">
        <v>76</v>
      </c>
      <c r="L22" s="11" t="s">
        <v>39</v>
      </c>
      <c r="M22" s="11" t="s">
        <v>39</v>
      </c>
      <c r="N22" s="9"/>
      <c r="O22" s="20">
        <v>0</v>
      </c>
      <c r="P22" s="12" t="s">
        <v>1</v>
      </c>
      <c r="Q22" s="13"/>
      <c r="R22" s="11"/>
      <c r="S22" s="9"/>
      <c r="T22" s="52"/>
      <c r="U22" s="12"/>
      <c r="V22" s="13"/>
      <c r="W22" s="11"/>
      <c r="X22" s="11"/>
      <c r="Y22" s="52"/>
      <c r="Z22" s="9"/>
      <c r="AA22" s="52"/>
      <c r="AB22" s="12"/>
      <c r="AC22" s="13"/>
      <c r="AD22" s="76"/>
      <c r="AE22" s="9"/>
      <c r="AF22" s="52"/>
      <c r="AG22" s="12"/>
      <c r="AH22" s="13"/>
      <c r="AI22" s="11"/>
      <c r="AJ22" s="11"/>
      <c r="AK22" s="11"/>
      <c r="AL22" s="9"/>
      <c r="AM22" s="52"/>
      <c r="AN22" s="12"/>
    </row>
    <row r="23" spans="1:40" x14ac:dyDescent="0.25">
      <c r="B23" s="87"/>
    </row>
  </sheetData>
  <sortState ref="B10:AN22">
    <sortCondition descending="1" ref="I10:I22"/>
  </sortState>
  <mergeCells count="45">
    <mergeCell ref="AI4:AN4"/>
    <mergeCell ref="AD5:AG5"/>
    <mergeCell ref="AD6:AG6"/>
    <mergeCell ref="S7:S9"/>
    <mergeCell ref="W7:W9"/>
    <mergeCell ref="X7:X9"/>
    <mergeCell ref="W4:AB4"/>
    <mergeCell ref="AD4:AG4"/>
    <mergeCell ref="R4:U4"/>
    <mergeCell ref="AI5:AN5"/>
    <mergeCell ref="AI6:AN6"/>
    <mergeCell ref="AI7:AI9"/>
    <mergeCell ref="AJ7:AJ9"/>
    <mergeCell ref="AK7:AK9"/>
    <mergeCell ref="AL7:AL9"/>
    <mergeCell ref="AM7:AN9"/>
    <mergeCell ref="L7:L9"/>
    <mergeCell ref="M7:M9"/>
    <mergeCell ref="N7:N9"/>
    <mergeCell ref="O7:P9"/>
    <mergeCell ref="R7:R9"/>
    <mergeCell ref="B5:C5"/>
    <mergeCell ref="A1:I4"/>
    <mergeCell ref="G8:G9"/>
    <mergeCell ref="K5:P5"/>
    <mergeCell ref="R5:U5"/>
    <mergeCell ref="I7:I9"/>
    <mergeCell ref="T7:U9"/>
    <mergeCell ref="B8:B9"/>
    <mergeCell ref="C8:C9"/>
    <mergeCell ref="D8:D9"/>
    <mergeCell ref="E8:E9"/>
    <mergeCell ref="F8:F9"/>
    <mergeCell ref="K4:P4"/>
    <mergeCell ref="K6:P6"/>
    <mergeCell ref="R6:U6"/>
    <mergeCell ref="K7:K9"/>
    <mergeCell ref="AF7:AG9"/>
    <mergeCell ref="W5:AB5"/>
    <mergeCell ref="W6:AB6"/>
    <mergeCell ref="Y7:Y9"/>
    <mergeCell ref="Z7:Z9"/>
    <mergeCell ref="AA7:AB9"/>
    <mergeCell ref="AD7:AD9"/>
    <mergeCell ref="AE7:AE9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published="0">
    <pageSetUpPr fitToPage="1"/>
  </sheetPr>
  <dimension ref="A1:Z13"/>
  <sheetViews>
    <sheetView workbookViewId="0">
      <selection activeCell="D16" sqref="D16"/>
    </sheetView>
  </sheetViews>
  <sheetFormatPr baseColWidth="10" defaultRowHeight="15" x14ac:dyDescent="0.25"/>
  <cols>
    <col min="1" max="1" width="3" style="23" bestFit="1" customWidth="1"/>
    <col min="2" max="2" width="15.85546875" style="23" bestFit="1" customWidth="1"/>
    <col min="3" max="3" width="8" style="23" bestFit="1" customWidth="1"/>
    <col min="4" max="4" width="12.28515625" style="23" bestFit="1" customWidth="1"/>
    <col min="5" max="5" width="6.85546875" style="23" bestFit="1" customWidth="1"/>
    <col min="6" max="6" width="5.42578125" style="34" bestFit="1" customWidth="1"/>
    <col min="7" max="7" width="4.85546875" style="35" bestFit="1" customWidth="1"/>
    <col min="8" max="8" width="0.85546875" style="1" customWidth="1"/>
    <col min="9" max="9" width="20.7109375" style="5" bestFit="1" customWidth="1"/>
    <col min="10" max="10" width="0.85546875" style="5" customWidth="1"/>
    <col min="11" max="12" width="7.85546875" style="1" customWidth="1"/>
    <col min="13" max="13" width="7.5703125" style="1" customWidth="1"/>
    <col min="14" max="14" width="6.140625" style="1" customWidth="1"/>
    <col min="15" max="15" width="6.28515625" style="1" customWidth="1"/>
    <col min="16" max="16" width="4" style="1" customWidth="1"/>
    <col min="17" max="17" width="0.85546875" style="5" customWidth="1"/>
    <col min="18" max="18" width="7.85546875" style="1" customWidth="1"/>
    <col min="19" max="19" width="6.140625" style="1" customWidth="1"/>
    <col min="20" max="20" width="6.28515625" style="1" customWidth="1"/>
    <col min="21" max="21" width="15.140625" style="1" customWidth="1"/>
    <col min="22" max="22" width="0.85546875" style="5" customWidth="1"/>
    <col min="23" max="23" width="7.85546875" style="1" customWidth="1"/>
    <col min="24" max="24" width="6.140625" style="1" customWidth="1"/>
    <col min="25" max="25" width="6.28515625" style="1" customWidth="1"/>
    <col min="26" max="26" width="15.140625" style="1" customWidth="1"/>
    <col min="27" max="16384" width="11.42578125" style="1"/>
  </cols>
  <sheetData>
    <row r="1" spans="1:26" ht="15.75" thickTop="1" x14ac:dyDescent="0.25">
      <c r="A1" s="110"/>
      <c r="B1" s="111"/>
      <c r="C1" s="111"/>
      <c r="D1" s="111"/>
      <c r="E1" s="111"/>
      <c r="F1" s="111"/>
      <c r="G1" s="111"/>
      <c r="H1" s="111"/>
      <c r="I1" s="112"/>
      <c r="K1" s="88"/>
    </row>
    <row r="2" spans="1:26" x14ac:dyDescent="0.25">
      <c r="A2" s="113"/>
      <c r="B2" s="114"/>
      <c r="C2" s="114"/>
      <c r="D2" s="114"/>
      <c r="E2" s="114"/>
      <c r="F2" s="114"/>
      <c r="G2" s="114"/>
      <c r="H2" s="114"/>
      <c r="I2" s="115"/>
    </row>
    <row r="3" spans="1:26" x14ac:dyDescent="0.25">
      <c r="A3" s="113"/>
      <c r="B3" s="114"/>
      <c r="C3" s="114"/>
      <c r="D3" s="114"/>
      <c r="E3" s="114"/>
      <c r="F3" s="114"/>
      <c r="G3" s="114"/>
      <c r="H3" s="114"/>
      <c r="I3" s="115"/>
    </row>
    <row r="4" spans="1:26" ht="15.75" thickBot="1" x14ac:dyDescent="0.3">
      <c r="A4" s="116"/>
      <c r="B4" s="117"/>
      <c r="C4" s="117"/>
      <c r="D4" s="117"/>
      <c r="E4" s="117"/>
      <c r="F4" s="117"/>
      <c r="G4" s="117"/>
      <c r="H4" s="117"/>
      <c r="I4" s="118"/>
      <c r="K4" s="99" t="s">
        <v>234</v>
      </c>
      <c r="L4" s="100"/>
      <c r="M4" s="100"/>
      <c r="N4" s="100"/>
      <c r="O4" s="100"/>
      <c r="P4" s="101"/>
      <c r="R4" s="105" t="s">
        <v>236</v>
      </c>
      <c r="S4" s="106"/>
      <c r="T4" s="106"/>
      <c r="U4" s="107"/>
      <c r="W4" s="105" t="s">
        <v>237</v>
      </c>
      <c r="X4" s="106"/>
      <c r="Y4" s="106"/>
      <c r="Z4" s="107"/>
    </row>
    <row r="5" spans="1:26" ht="16.5" thickTop="1" x14ac:dyDescent="0.25">
      <c r="B5" s="145" t="s">
        <v>40</v>
      </c>
      <c r="C5" s="104"/>
      <c r="H5" s="6"/>
      <c r="I5" s="16" t="s">
        <v>4</v>
      </c>
      <c r="J5" s="18"/>
      <c r="K5" s="119" t="s">
        <v>13</v>
      </c>
      <c r="L5" s="120"/>
      <c r="M5" s="120"/>
      <c r="N5" s="120"/>
      <c r="O5" s="120"/>
      <c r="P5" s="121"/>
      <c r="Q5" s="18"/>
      <c r="R5" s="119" t="s">
        <v>193</v>
      </c>
      <c r="S5" s="120"/>
      <c r="T5" s="120"/>
      <c r="U5" s="121"/>
      <c r="V5" s="18"/>
      <c r="W5" s="119" t="s">
        <v>193</v>
      </c>
      <c r="X5" s="120"/>
      <c r="Y5" s="120"/>
      <c r="Z5" s="121"/>
    </row>
    <row r="6" spans="1:26" x14ac:dyDescent="0.25">
      <c r="D6" s="65" t="s">
        <v>179</v>
      </c>
      <c r="H6" s="6"/>
      <c r="I6" s="17" t="s">
        <v>12</v>
      </c>
      <c r="J6" s="19"/>
      <c r="K6" s="122" t="s">
        <v>152</v>
      </c>
      <c r="L6" s="123"/>
      <c r="M6" s="123"/>
      <c r="N6" s="123"/>
      <c r="O6" s="123"/>
      <c r="P6" s="124"/>
      <c r="Q6" s="19"/>
      <c r="R6" s="122" t="s">
        <v>161</v>
      </c>
      <c r="S6" s="123"/>
      <c r="T6" s="123"/>
      <c r="U6" s="124"/>
      <c r="V6" s="19"/>
      <c r="W6" s="122" t="s">
        <v>201</v>
      </c>
      <c r="X6" s="123"/>
      <c r="Y6" s="123"/>
      <c r="Z6" s="124"/>
    </row>
    <row r="7" spans="1:26" ht="13.5" customHeight="1" x14ac:dyDescent="0.55000000000000004">
      <c r="D7" s="27" t="s">
        <v>27</v>
      </c>
      <c r="E7" s="28" t="s">
        <v>26</v>
      </c>
      <c r="G7" s="36"/>
      <c r="H7" s="7"/>
      <c r="I7" s="133" t="s">
        <v>9</v>
      </c>
      <c r="J7" s="14"/>
      <c r="K7" s="130" t="s">
        <v>3</v>
      </c>
      <c r="L7" s="130" t="s">
        <v>6</v>
      </c>
      <c r="M7" s="130" t="s">
        <v>97</v>
      </c>
      <c r="N7" s="130" t="s">
        <v>5</v>
      </c>
      <c r="O7" s="130" t="s">
        <v>200</v>
      </c>
      <c r="P7" s="130"/>
      <c r="Q7" s="14"/>
      <c r="R7" s="138" t="s">
        <v>98</v>
      </c>
      <c r="S7" s="130" t="s">
        <v>5</v>
      </c>
      <c r="T7" s="130" t="s">
        <v>200</v>
      </c>
      <c r="U7" s="130"/>
      <c r="V7" s="14"/>
      <c r="W7" s="138" t="s">
        <v>98</v>
      </c>
      <c r="X7" s="130" t="s">
        <v>5</v>
      </c>
      <c r="Y7" s="130" t="s">
        <v>200</v>
      </c>
      <c r="Z7" s="130"/>
    </row>
    <row r="8" spans="1:26" ht="15.75" customHeight="1" x14ac:dyDescent="0.25">
      <c r="B8" s="141" t="s">
        <v>17</v>
      </c>
      <c r="C8" s="141" t="s">
        <v>18</v>
      </c>
      <c r="D8" s="141" t="s">
        <v>20</v>
      </c>
      <c r="E8" s="141" t="s">
        <v>19</v>
      </c>
      <c r="F8" s="143" t="s">
        <v>21</v>
      </c>
      <c r="G8" s="136" t="s">
        <v>22</v>
      </c>
      <c r="H8" s="8"/>
      <c r="I8" s="154"/>
      <c r="J8" s="15"/>
      <c r="K8" s="131"/>
      <c r="L8" s="131"/>
      <c r="M8" s="131"/>
      <c r="N8" s="132"/>
      <c r="O8" s="132"/>
      <c r="P8" s="132"/>
      <c r="Q8" s="15"/>
      <c r="R8" s="139"/>
      <c r="S8" s="132"/>
      <c r="T8" s="132"/>
      <c r="U8" s="132"/>
      <c r="V8" s="15"/>
      <c r="W8" s="139"/>
      <c r="X8" s="132"/>
      <c r="Y8" s="132"/>
      <c r="Z8" s="132"/>
    </row>
    <row r="9" spans="1:26" ht="15" customHeight="1" x14ac:dyDescent="0.25">
      <c r="B9" s="142"/>
      <c r="C9" s="142"/>
      <c r="D9" s="142"/>
      <c r="E9" s="142"/>
      <c r="F9" s="144"/>
      <c r="G9" s="137"/>
      <c r="H9" s="8"/>
      <c r="I9" s="154"/>
      <c r="J9" s="15"/>
      <c r="K9" s="131"/>
      <c r="L9" s="131"/>
      <c r="M9" s="131"/>
      <c r="N9" s="132"/>
      <c r="O9" s="132"/>
      <c r="P9" s="132"/>
      <c r="Q9" s="15"/>
      <c r="R9" s="140"/>
      <c r="S9" s="132"/>
      <c r="T9" s="132"/>
      <c r="U9" s="132"/>
      <c r="V9" s="15"/>
      <c r="W9" s="140"/>
      <c r="X9" s="132"/>
      <c r="Y9" s="132"/>
      <c r="Z9" s="132"/>
    </row>
    <row r="10" spans="1:26" ht="15" customHeight="1" x14ac:dyDescent="0.25">
      <c r="A10" s="24">
        <v>1</v>
      </c>
      <c r="B10" s="33" t="s">
        <v>150</v>
      </c>
      <c r="C10" s="33" t="s">
        <v>151</v>
      </c>
      <c r="D10" s="47" t="s">
        <v>82</v>
      </c>
      <c r="E10" s="42">
        <v>2009</v>
      </c>
      <c r="F10" s="37">
        <v>35</v>
      </c>
      <c r="G10" s="38">
        <v>30.5</v>
      </c>
      <c r="H10" s="6"/>
      <c r="I10" s="22">
        <f>SUM(O10+T10+Y10)</f>
        <v>300</v>
      </c>
      <c r="J10" s="13"/>
      <c r="K10" s="11">
        <v>60</v>
      </c>
      <c r="L10" s="11">
        <v>54</v>
      </c>
      <c r="M10" s="11">
        <f>SUM(K10+L10)</f>
        <v>114</v>
      </c>
      <c r="N10" s="9">
        <v>1</v>
      </c>
      <c r="O10" s="66">
        <v>100</v>
      </c>
      <c r="P10" s="12" t="s">
        <v>1</v>
      </c>
      <c r="Q10" s="13"/>
      <c r="R10" s="63">
        <v>121</v>
      </c>
      <c r="S10" s="9">
        <v>1</v>
      </c>
      <c r="T10" s="52">
        <v>100</v>
      </c>
      <c r="U10" s="12" t="s">
        <v>1</v>
      </c>
      <c r="V10" s="13"/>
      <c r="W10" s="71">
        <v>99</v>
      </c>
      <c r="X10" s="9">
        <v>1</v>
      </c>
      <c r="Y10" s="52">
        <v>100</v>
      </c>
      <c r="Z10" s="12" t="s">
        <v>1</v>
      </c>
    </row>
    <row r="11" spans="1:26" x14ac:dyDescent="0.25">
      <c r="B11" s="87"/>
    </row>
    <row r="12" spans="1:26" x14ac:dyDescent="0.25">
      <c r="B12" s="87"/>
    </row>
    <row r="13" spans="1:26" x14ac:dyDescent="0.25">
      <c r="B13" s="87"/>
    </row>
  </sheetData>
  <mergeCells count="29">
    <mergeCell ref="K4:P4"/>
    <mergeCell ref="W4:Z4"/>
    <mergeCell ref="R4:U4"/>
    <mergeCell ref="R5:U5"/>
    <mergeCell ref="R6:U6"/>
    <mergeCell ref="W5:Z5"/>
    <mergeCell ref="W6:Z6"/>
    <mergeCell ref="K6:P6"/>
    <mergeCell ref="K7:K9"/>
    <mergeCell ref="L7:L9"/>
    <mergeCell ref="M7:M9"/>
    <mergeCell ref="N7:N9"/>
    <mergeCell ref="O7:P9"/>
    <mergeCell ref="W7:W9"/>
    <mergeCell ref="X7:X9"/>
    <mergeCell ref="Y7:Z9"/>
    <mergeCell ref="B5:C5"/>
    <mergeCell ref="A1:I4"/>
    <mergeCell ref="B8:B9"/>
    <mergeCell ref="C8:C9"/>
    <mergeCell ref="D8:D9"/>
    <mergeCell ref="E8:E9"/>
    <mergeCell ref="F8:F9"/>
    <mergeCell ref="G8:G9"/>
    <mergeCell ref="I7:I9"/>
    <mergeCell ref="R7:R9"/>
    <mergeCell ref="S7:S9"/>
    <mergeCell ref="T7:U9"/>
    <mergeCell ref="K5:P5"/>
  </mergeCells>
  <pageMargins left="0.41" right="0.25" top="0.65" bottom="0.75" header="0.3" footer="0.3"/>
  <pageSetup paperSize="9" scale="81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published="0"/>
  <dimension ref="A1:AN3"/>
  <sheetViews>
    <sheetView workbookViewId="0">
      <selection activeCell="AC9" sqref="AC9"/>
    </sheetView>
  </sheetViews>
  <sheetFormatPr baseColWidth="10" defaultRowHeight="18.75" x14ac:dyDescent="0.25"/>
  <cols>
    <col min="1" max="2" width="11.42578125" style="90"/>
    <col min="3" max="3" width="0.85546875" style="91" customWidth="1"/>
    <col min="4" max="4" width="3.5703125" style="56" bestFit="1" customWidth="1"/>
    <col min="5" max="5" width="7.5703125" style="56" bestFit="1" customWidth="1"/>
    <col min="6" max="6" width="5.42578125" style="56" bestFit="1" customWidth="1"/>
    <col min="7" max="7" width="3.85546875" style="56" bestFit="1" customWidth="1"/>
    <col min="8" max="9" width="3" style="56" bestFit="1" customWidth="1"/>
    <col min="10" max="10" width="0.85546875" style="91" customWidth="1"/>
    <col min="11" max="11" width="3.5703125" style="56" bestFit="1" customWidth="1"/>
    <col min="12" max="12" width="7.5703125" style="56" bestFit="1" customWidth="1"/>
    <col min="13" max="13" width="5.42578125" style="56" bestFit="1" customWidth="1"/>
    <col min="14" max="14" width="3.85546875" style="56" bestFit="1" customWidth="1"/>
    <col min="15" max="16" width="3" style="56" bestFit="1" customWidth="1"/>
    <col min="17" max="17" width="0.85546875" style="91" customWidth="1"/>
    <col min="18" max="18" width="3.5703125" style="56" bestFit="1" customWidth="1"/>
    <col min="19" max="19" width="7.5703125" style="56" bestFit="1" customWidth="1"/>
    <col min="20" max="20" width="5.42578125" style="56" bestFit="1" customWidth="1"/>
    <col min="21" max="21" width="3.85546875" style="56" bestFit="1" customWidth="1"/>
    <col min="22" max="23" width="3" style="56" bestFit="1" customWidth="1"/>
    <col min="24" max="24" width="0.85546875" style="91" customWidth="1"/>
    <col min="25" max="25" width="3.5703125" style="56" bestFit="1" customWidth="1"/>
    <col min="26" max="26" width="7.5703125" style="56" bestFit="1" customWidth="1"/>
    <col min="27" max="27" width="5.42578125" style="56" bestFit="1" customWidth="1"/>
    <col min="28" max="28" width="3.85546875" style="56" bestFit="1" customWidth="1"/>
    <col min="29" max="30" width="3" style="56" bestFit="1" customWidth="1"/>
    <col min="31" max="31" width="0.85546875" style="91" customWidth="1"/>
    <col min="32" max="32" width="3.5703125" style="56" bestFit="1" customWidth="1"/>
    <col min="33" max="33" width="7.5703125" style="56" bestFit="1" customWidth="1"/>
    <col min="34" max="34" width="5.42578125" style="56" bestFit="1" customWidth="1"/>
    <col min="35" max="35" width="3.85546875" style="56" bestFit="1" customWidth="1"/>
    <col min="36" max="37" width="3" style="56" bestFit="1" customWidth="1"/>
    <col min="38" max="38" width="0.85546875" customWidth="1"/>
    <col min="39" max="40" width="11.42578125" style="56"/>
  </cols>
  <sheetData>
    <row r="1" spans="1:40" x14ac:dyDescent="0.25">
      <c r="C1" s="93"/>
      <c r="D1" s="163" t="s">
        <v>244</v>
      </c>
      <c r="E1" s="164"/>
      <c r="F1" s="164"/>
      <c r="G1" s="164"/>
      <c r="H1" s="164"/>
      <c r="I1" s="165"/>
      <c r="J1" s="93"/>
      <c r="K1" s="163" t="s">
        <v>245</v>
      </c>
      <c r="L1" s="164"/>
      <c r="M1" s="164"/>
      <c r="N1" s="164"/>
      <c r="O1" s="164"/>
      <c r="P1" s="165"/>
      <c r="Q1" s="93"/>
      <c r="R1" s="163" t="s">
        <v>246</v>
      </c>
      <c r="S1" s="164"/>
      <c r="T1" s="164"/>
      <c r="U1" s="164"/>
      <c r="V1" s="164"/>
      <c r="W1" s="165"/>
      <c r="X1" s="93"/>
      <c r="Y1" s="163" t="s">
        <v>247</v>
      </c>
      <c r="Z1" s="164"/>
      <c r="AA1" s="164"/>
      <c r="AB1" s="164"/>
      <c r="AC1" s="164"/>
      <c r="AD1" s="165"/>
      <c r="AE1" s="93"/>
      <c r="AF1" s="163" t="s">
        <v>248</v>
      </c>
      <c r="AG1" s="164"/>
      <c r="AH1" s="164"/>
      <c r="AI1" s="164"/>
      <c r="AJ1" s="164"/>
      <c r="AK1" s="165"/>
      <c r="AL1" s="96"/>
    </row>
    <row r="2" spans="1:40" x14ac:dyDescent="0.25">
      <c r="B2" s="94" t="s">
        <v>238</v>
      </c>
      <c r="C2" s="93"/>
      <c r="D2" s="58" t="s">
        <v>239</v>
      </c>
      <c r="E2" s="58" t="s">
        <v>243</v>
      </c>
      <c r="F2" s="58" t="s">
        <v>240</v>
      </c>
      <c r="G2" s="58" t="s">
        <v>27</v>
      </c>
      <c r="H2" s="58" t="s">
        <v>241</v>
      </c>
      <c r="I2" s="58" t="s">
        <v>242</v>
      </c>
      <c r="J2" s="93"/>
      <c r="K2" s="58" t="s">
        <v>239</v>
      </c>
      <c r="L2" s="58" t="s">
        <v>243</v>
      </c>
      <c r="M2" s="58" t="s">
        <v>240</v>
      </c>
      <c r="N2" s="58" t="s">
        <v>27</v>
      </c>
      <c r="O2" s="58" t="s">
        <v>241</v>
      </c>
      <c r="P2" s="58" t="s">
        <v>242</v>
      </c>
      <c r="Q2" s="93"/>
      <c r="R2" s="58" t="s">
        <v>239</v>
      </c>
      <c r="S2" s="58" t="s">
        <v>243</v>
      </c>
      <c r="T2" s="58" t="s">
        <v>240</v>
      </c>
      <c r="U2" s="58" t="s">
        <v>27</v>
      </c>
      <c r="V2" s="58" t="s">
        <v>241</v>
      </c>
      <c r="W2" s="58" t="s">
        <v>242</v>
      </c>
      <c r="X2" s="93"/>
      <c r="Y2" s="58" t="s">
        <v>239</v>
      </c>
      <c r="Z2" s="58" t="s">
        <v>243</v>
      </c>
      <c r="AA2" s="58" t="s">
        <v>240</v>
      </c>
      <c r="AB2" s="58" t="s">
        <v>27</v>
      </c>
      <c r="AC2" s="58" t="s">
        <v>249</v>
      </c>
      <c r="AD2" s="58" t="s">
        <v>242</v>
      </c>
      <c r="AE2" s="93"/>
      <c r="AF2" s="58" t="s">
        <v>239</v>
      </c>
      <c r="AG2" s="58" t="s">
        <v>243</v>
      </c>
      <c r="AH2" s="58" t="s">
        <v>240</v>
      </c>
      <c r="AI2" s="58" t="s">
        <v>27</v>
      </c>
      <c r="AJ2" s="58" t="s">
        <v>250</v>
      </c>
      <c r="AK2" s="58" t="s">
        <v>242</v>
      </c>
      <c r="AL2" s="96"/>
      <c r="AM2" s="97" t="s">
        <v>240</v>
      </c>
      <c r="AN2" s="97" t="s">
        <v>27</v>
      </c>
    </row>
    <row r="3" spans="1:40" x14ac:dyDescent="0.25">
      <c r="A3" s="91">
        <v>2019</v>
      </c>
      <c r="B3" s="95">
        <f>SUM(D3+K3+R3+Y3+AF3)</f>
        <v>82</v>
      </c>
      <c r="C3" s="93"/>
      <c r="D3" s="58">
        <v>36</v>
      </c>
      <c r="E3" s="58">
        <v>20</v>
      </c>
      <c r="F3" s="58">
        <v>19</v>
      </c>
      <c r="G3" s="58">
        <v>17</v>
      </c>
      <c r="H3" s="58">
        <v>3</v>
      </c>
      <c r="I3" s="58">
        <v>11</v>
      </c>
      <c r="J3" s="93"/>
      <c r="K3" s="58">
        <v>12</v>
      </c>
      <c r="L3" s="58">
        <v>3</v>
      </c>
      <c r="M3" s="58">
        <v>8</v>
      </c>
      <c r="N3" s="58">
        <v>4</v>
      </c>
      <c r="O3" s="58">
        <v>3</v>
      </c>
      <c r="P3" s="58">
        <v>6</v>
      </c>
      <c r="Q3" s="93"/>
      <c r="R3" s="58">
        <v>20</v>
      </c>
      <c r="S3" s="58">
        <v>8</v>
      </c>
      <c r="T3" s="58">
        <v>15</v>
      </c>
      <c r="U3" s="58">
        <v>5</v>
      </c>
      <c r="V3" s="58">
        <v>3</v>
      </c>
      <c r="W3" s="58">
        <v>8</v>
      </c>
      <c r="X3" s="93"/>
      <c r="Y3" s="58">
        <v>13</v>
      </c>
      <c r="Z3" s="58">
        <v>8</v>
      </c>
      <c r="AA3" s="58">
        <v>6</v>
      </c>
      <c r="AB3" s="58">
        <v>7</v>
      </c>
      <c r="AC3" s="58">
        <v>1</v>
      </c>
      <c r="AD3" s="58">
        <v>9</v>
      </c>
      <c r="AE3" s="93"/>
      <c r="AF3" s="58">
        <v>1</v>
      </c>
      <c r="AG3" s="58">
        <v>1</v>
      </c>
      <c r="AH3" s="58">
        <v>1</v>
      </c>
      <c r="AI3" s="58">
        <v>0</v>
      </c>
      <c r="AJ3" s="58">
        <v>1</v>
      </c>
      <c r="AK3" s="58"/>
      <c r="AL3" s="96"/>
      <c r="AM3" s="56">
        <f>SUM(F3+M3+T3+AA3+AH3)</f>
        <v>49</v>
      </c>
      <c r="AN3" s="56">
        <f>SUM(G3+N3+U3+AB3+AI3)</f>
        <v>33</v>
      </c>
    </row>
  </sheetData>
  <mergeCells count="5">
    <mergeCell ref="D1:I1"/>
    <mergeCell ref="K1:P1"/>
    <mergeCell ref="R1:W1"/>
    <mergeCell ref="Y1:AD1"/>
    <mergeCell ref="AF1:AK1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published="0"/>
  <dimension ref="A1:D31"/>
  <sheetViews>
    <sheetView topLeftCell="A8" workbookViewId="0">
      <selection activeCell="B3" sqref="B3:B31"/>
    </sheetView>
  </sheetViews>
  <sheetFormatPr baseColWidth="10" defaultRowHeight="15" x14ac:dyDescent="0.25"/>
  <cols>
    <col min="2" max="2" width="10" customWidth="1"/>
    <col min="3" max="3" width="15.140625" customWidth="1"/>
    <col min="4" max="4" width="10.5703125" style="56" customWidth="1"/>
  </cols>
  <sheetData>
    <row r="1" spans="1:4" x14ac:dyDescent="0.25">
      <c r="A1" s="166" t="s">
        <v>2</v>
      </c>
      <c r="B1" s="167"/>
      <c r="C1" s="167"/>
      <c r="D1" s="168"/>
    </row>
    <row r="2" spans="1:4" ht="30" x14ac:dyDescent="0.25">
      <c r="A2" s="45" t="s">
        <v>0</v>
      </c>
      <c r="B2" s="49" t="s">
        <v>93</v>
      </c>
      <c r="C2" s="50" t="s">
        <v>141</v>
      </c>
      <c r="D2" s="49" t="s">
        <v>142</v>
      </c>
    </row>
    <row r="3" spans="1:4" x14ac:dyDescent="0.25">
      <c r="A3" s="2">
        <v>1</v>
      </c>
      <c r="B3" s="53">
        <v>135</v>
      </c>
      <c r="C3" s="52">
        <v>100</v>
      </c>
      <c r="D3" s="52">
        <v>50</v>
      </c>
    </row>
    <row r="4" spans="1:4" x14ac:dyDescent="0.25">
      <c r="A4" s="2">
        <v>2</v>
      </c>
      <c r="B4" s="53">
        <v>101</v>
      </c>
      <c r="C4" s="52">
        <v>70</v>
      </c>
      <c r="D4" s="52">
        <v>35</v>
      </c>
    </row>
    <row r="5" spans="1:4" x14ac:dyDescent="0.25">
      <c r="A5" s="2">
        <v>3</v>
      </c>
      <c r="B5" s="53">
        <v>81</v>
      </c>
      <c r="C5" s="52">
        <v>60</v>
      </c>
      <c r="D5" s="52">
        <v>30</v>
      </c>
    </row>
    <row r="6" spans="1:4" x14ac:dyDescent="0.25">
      <c r="A6" s="2">
        <v>4</v>
      </c>
      <c r="B6" s="53">
        <v>68</v>
      </c>
      <c r="C6" s="52">
        <v>51</v>
      </c>
      <c r="D6" s="52">
        <v>26</v>
      </c>
    </row>
    <row r="7" spans="1:4" x14ac:dyDescent="0.25">
      <c r="A7" s="2">
        <v>5</v>
      </c>
      <c r="B7" s="53">
        <v>57</v>
      </c>
      <c r="C7" s="52">
        <v>43</v>
      </c>
      <c r="D7" s="52">
        <v>22</v>
      </c>
    </row>
    <row r="8" spans="1:4" x14ac:dyDescent="0.25">
      <c r="A8" s="2">
        <v>6</v>
      </c>
      <c r="B8" s="53">
        <v>47</v>
      </c>
      <c r="C8" s="52">
        <v>35</v>
      </c>
      <c r="D8" s="52">
        <v>18</v>
      </c>
    </row>
    <row r="9" spans="1:4" x14ac:dyDescent="0.25">
      <c r="A9" s="2">
        <v>7</v>
      </c>
      <c r="B9" s="53">
        <v>41</v>
      </c>
      <c r="C9" s="52">
        <v>31</v>
      </c>
      <c r="D9" s="52">
        <v>16</v>
      </c>
    </row>
    <row r="10" spans="1:4" x14ac:dyDescent="0.25">
      <c r="A10" s="2">
        <v>8</v>
      </c>
      <c r="B10" s="53">
        <v>34</v>
      </c>
      <c r="C10" s="52">
        <v>26</v>
      </c>
      <c r="D10" s="52">
        <v>13</v>
      </c>
    </row>
    <row r="11" spans="1:4" x14ac:dyDescent="0.25">
      <c r="A11" s="2">
        <v>9</v>
      </c>
      <c r="B11" s="53">
        <v>27</v>
      </c>
      <c r="C11" s="52">
        <v>20</v>
      </c>
      <c r="D11" s="52">
        <v>10</v>
      </c>
    </row>
    <row r="12" spans="1:4" x14ac:dyDescent="0.25">
      <c r="A12" s="2">
        <v>10</v>
      </c>
      <c r="B12" s="53">
        <v>24</v>
      </c>
      <c r="C12" s="52">
        <v>18</v>
      </c>
      <c r="D12" s="52">
        <v>9</v>
      </c>
    </row>
    <row r="13" spans="1:4" x14ac:dyDescent="0.25">
      <c r="A13" s="2">
        <v>11</v>
      </c>
      <c r="B13" s="53">
        <v>20</v>
      </c>
      <c r="C13" s="52">
        <v>15</v>
      </c>
      <c r="D13" s="52">
        <v>8</v>
      </c>
    </row>
    <row r="14" spans="1:4" x14ac:dyDescent="0.25">
      <c r="A14" s="2">
        <v>12</v>
      </c>
      <c r="B14" s="53">
        <v>19</v>
      </c>
      <c r="C14" s="52">
        <v>14</v>
      </c>
      <c r="D14" s="52">
        <v>7</v>
      </c>
    </row>
    <row r="15" spans="1:4" x14ac:dyDescent="0.25">
      <c r="A15" s="2">
        <v>13</v>
      </c>
      <c r="B15" s="53">
        <v>18</v>
      </c>
      <c r="C15" s="52">
        <v>13</v>
      </c>
      <c r="D15" s="52">
        <v>6</v>
      </c>
    </row>
    <row r="16" spans="1:4" x14ac:dyDescent="0.25">
      <c r="A16" s="2">
        <v>14</v>
      </c>
      <c r="B16" s="53">
        <v>17</v>
      </c>
      <c r="C16" s="52">
        <v>12</v>
      </c>
      <c r="D16" s="52">
        <v>5</v>
      </c>
    </row>
    <row r="17" spans="1:4" x14ac:dyDescent="0.25">
      <c r="A17" s="2">
        <v>15</v>
      </c>
      <c r="B17" s="53">
        <v>16</v>
      </c>
      <c r="C17" s="52">
        <v>11</v>
      </c>
      <c r="D17" s="52">
        <v>4</v>
      </c>
    </row>
    <row r="18" spans="1:4" x14ac:dyDescent="0.25">
      <c r="A18" s="2">
        <v>16</v>
      </c>
      <c r="B18" s="53">
        <v>15</v>
      </c>
      <c r="C18" s="52">
        <v>10</v>
      </c>
      <c r="D18" s="52">
        <v>3</v>
      </c>
    </row>
    <row r="19" spans="1:4" x14ac:dyDescent="0.25">
      <c r="A19" s="2">
        <v>17</v>
      </c>
      <c r="B19" s="53">
        <v>14</v>
      </c>
      <c r="C19" s="52">
        <v>9</v>
      </c>
      <c r="D19" s="52">
        <v>2</v>
      </c>
    </row>
    <row r="20" spans="1:4" x14ac:dyDescent="0.25">
      <c r="A20" s="2">
        <v>18</v>
      </c>
      <c r="B20" s="53">
        <v>13</v>
      </c>
      <c r="C20" s="52">
        <v>8</v>
      </c>
      <c r="D20" s="52">
        <v>1</v>
      </c>
    </row>
    <row r="21" spans="1:4" x14ac:dyDescent="0.25">
      <c r="A21" s="2">
        <v>19</v>
      </c>
      <c r="B21" s="53">
        <v>12</v>
      </c>
      <c r="C21" s="52">
        <v>7</v>
      </c>
      <c r="D21" s="52">
        <v>1</v>
      </c>
    </row>
    <row r="22" spans="1:4" x14ac:dyDescent="0.25">
      <c r="A22" s="2">
        <v>20</v>
      </c>
      <c r="B22" s="53">
        <v>10</v>
      </c>
      <c r="C22" s="52">
        <v>6</v>
      </c>
      <c r="D22" s="52">
        <v>1</v>
      </c>
    </row>
    <row r="23" spans="1:4" x14ac:dyDescent="0.25">
      <c r="A23" s="4">
        <v>21</v>
      </c>
      <c r="B23" s="53">
        <v>9</v>
      </c>
      <c r="C23" s="52">
        <v>5</v>
      </c>
      <c r="D23" s="52">
        <v>1</v>
      </c>
    </row>
    <row r="24" spans="1:4" x14ac:dyDescent="0.25">
      <c r="A24" s="4">
        <v>22</v>
      </c>
      <c r="B24" s="53">
        <v>8</v>
      </c>
      <c r="C24" s="52">
        <v>4</v>
      </c>
      <c r="D24" s="52">
        <v>1</v>
      </c>
    </row>
    <row r="25" spans="1:4" x14ac:dyDescent="0.25">
      <c r="A25" s="4">
        <v>23</v>
      </c>
      <c r="B25" s="53">
        <v>7</v>
      </c>
      <c r="C25" s="52">
        <v>3</v>
      </c>
      <c r="D25" s="52">
        <v>1</v>
      </c>
    </row>
    <row r="26" spans="1:4" x14ac:dyDescent="0.25">
      <c r="A26" s="4">
        <v>24</v>
      </c>
      <c r="B26" s="53">
        <v>6</v>
      </c>
      <c r="C26" s="52">
        <v>2</v>
      </c>
      <c r="D26" s="52">
        <v>1</v>
      </c>
    </row>
    <row r="27" spans="1:4" x14ac:dyDescent="0.25">
      <c r="A27" s="4">
        <v>25</v>
      </c>
      <c r="B27" s="53">
        <v>5</v>
      </c>
      <c r="C27" s="52">
        <v>1</v>
      </c>
      <c r="D27" s="52">
        <v>1</v>
      </c>
    </row>
    <row r="28" spans="1:4" x14ac:dyDescent="0.25">
      <c r="A28" s="4">
        <v>26</v>
      </c>
      <c r="B28" s="52">
        <v>4</v>
      </c>
      <c r="C28" s="61"/>
      <c r="D28" s="62"/>
    </row>
    <row r="29" spans="1:4" x14ac:dyDescent="0.25">
      <c r="A29" s="4">
        <v>27</v>
      </c>
      <c r="B29" s="52">
        <v>3</v>
      </c>
      <c r="C29" s="61"/>
      <c r="D29" s="62"/>
    </row>
    <row r="30" spans="1:4" x14ac:dyDescent="0.25">
      <c r="A30" s="4">
        <v>28</v>
      </c>
      <c r="B30" s="52">
        <v>2</v>
      </c>
      <c r="C30" s="61"/>
      <c r="D30" s="62"/>
    </row>
    <row r="31" spans="1:4" x14ac:dyDescent="0.25">
      <c r="A31" s="4">
        <v>29</v>
      </c>
      <c r="B31" s="52">
        <v>1</v>
      </c>
      <c r="C31" s="61"/>
      <c r="D31" s="6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5</vt:i4>
      </vt:variant>
    </vt:vector>
  </HeadingPairs>
  <TitlesOfParts>
    <vt:vector size="12" baseType="lpstr">
      <vt:lpstr>O-F U12 G</vt:lpstr>
      <vt:lpstr>O-F U12 F</vt:lpstr>
      <vt:lpstr>O-F U10 G 1ère Série</vt:lpstr>
      <vt:lpstr>O-F U10 G 2ème Série</vt:lpstr>
      <vt:lpstr>O-F U10 F</vt:lpstr>
      <vt:lpstr>BILAN</vt:lpstr>
      <vt:lpstr>Points attribués</vt:lpstr>
      <vt:lpstr>'O-F U10 F'!Zone_d_impression</vt:lpstr>
      <vt:lpstr>'O-F U10 G 1ère Série'!Zone_d_impression</vt:lpstr>
      <vt:lpstr>'O-F U10 G 2ème Série'!Zone_d_impression</vt:lpstr>
      <vt:lpstr>'O-F U12 F'!Zone_d_impression</vt:lpstr>
      <vt:lpstr>'O-F U12 G'!Zone_d_impression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Bernard MARTIN</dc:creator>
  <cp:lastModifiedBy>GolfPDL</cp:lastModifiedBy>
  <cp:lastPrinted>2014-05-26T07:53:34Z</cp:lastPrinted>
  <dcterms:created xsi:type="dcterms:W3CDTF">2013-11-13T16:24:54Z</dcterms:created>
  <dcterms:modified xsi:type="dcterms:W3CDTF">2019-10-31T10:29:58Z</dcterms:modified>
</cp:coreProperties>
</file>