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filterPrivacy="1" defaultThemeVersion="124226"/>
  <xr:revisionPtr revIDLastSave="0" documentId="8_{0270DFD9-8CCA-4041-84D9-FD4B4BB2BDF2}" xr6:coauthVersionLast="38" xr6:coauthVersionMax="38" xr10:uidLastSave="{00000000-0000-0000-0000-000000000000}"/>
  <bookViews>
    <workbookView xWindow="0" yWindow="0" windowWidth="24165" windowHeight="9645" activeTab="3" xr2:uid="{00000000-000D-0000-FFFF-FFFF00000000}"/>
  </bookViews>
  <sheets>
    <sheet name="Inscrits G et F" sheetId="7" r:id="rId1"/>
    <sheet name="Tableau A" sheetId="20" r:id="rId2"/>
    <sheet name="Tableau B" sheetId="21" r:id="rId3"/>
    <sheet name="Finales" sheetId="22" r:id="rId4"/>
  </sheets>
  <externalReferences>
    <externalReference r:id="rId5"/>
  </externalReferences>
  <definedNames>
    <definedName name="_xlnm._FilterDatabase" localSheetId="0" hidden="1">'Inscrits G et F'!$J$37:$P$53</definedName>
    <definedName name="demi_finales">[1]SCORES!$BL$10:$BV$58</definedName>
    <definedName name="FINALES">[1]SCORES!$BU$10:$CG$58</definedName>
    <definedName name="_xlnm.Recorder" localSheetId="3">#REF!</definedName>
    <definedName name="_xlnm.Recorder" localSheetId="1">#REF!</definedName>
    <definedName name="_xlnm.Recorder" localSheetId="2">#REF!</definedName>
    <definedName name="_xlnm.Recorder">#REF!</definedName>
    <definedName name="score_1">[1]SCORES!$J$10:$Q$58</definedName>
    <definedName name="score_2">[1]SCORES!$S$10:$AA$58</definedName>
    <definedName name="score_3">[1]SCORES!$AB$10:$AJ$58</definedName>
    <definedName name="score_4">[1]SCORES!$AK$10:$AS$58</definedName>
    <definedName name="score_5">[1]SCORES!$AT$10:$BB$58</definedName>
    <definedName name="score_6">[1]SCORES!$BC$10:$BK$58</definedName>
    <definedName name="score_demi_finales">[1]SCORES!$BL$10:$BT$58</definedName>
    <definedName name="score_finales">[1]SCORES!$BU$10:$CE$58</definedName>
    <definedName name="solver_adj" localSheetId="3" hidden="1">Finales!#REF!,Finales!#REF!,Finales!#REF!</definedName>
    <definedName name="solver_adj" localSheetId="1" hidden="1">'Tableau A'!#REF!,'Tableau A'!#REF!,'Tableau A'!$B$2</definedName>
    <definedName name="solver_adj" localSheetId="2" hidden="1">'Tableau B'!#REF!,'Tableau B'!#REF!,'Tableau B'!$B$2</definedName>
    <definedName name="solver_lin" localSheetId="3" hidden="1">0</definedName>
    <definedName name="solver_lin" localSheetId="1" hidden="1">0</definedName>
    <definedName name="solver_lin" localSheetId="2" hidden="1">0</definedName>
    <definedName name="solver_num" localSheetId="3" hidden="1">0</definedName>
    <definedName name="solver_num" localSheetId="1" hidden="1">0</definedName>
    <definedName name="solver_num" localSheetId="2" hidden="1">0</definedName>
    <definedName name="solver_opt" localSheetId="3" hidden="1">Finales!#REF!</definedName>
    <definedName name="solver_opt" localSheetId="1" hidden="1">'Tableau A'!$C$2</definedName>
    <definedName name="solver_opt" localSheetId="2" hidden="1">'Tableau B'!$C$2</definedName>
    <definedName name="solver_tmp" localSheetId="3" hidden="1">Finales!#REF!,Finales!#REF!,Finales!#REF!</definedName>
    <definedName name="solver_tmp" localSheetId="1" hidden="1">'Tableau A'!#REF!,'Tableau A'!#REF!,'Tableau A'!$B$2</definedName>
    <definedName name="solver_tmp" localSheetId="2" hidden="1">'Tableau B'!#REF!,'Tableau B'!#REF!,'Tableau B'!$B$2</definedName>
    <definedName name="solver_typ" localSheetId="3" hidden="1">1</definedName>
    <definedName name="solver_typ" localSheetId="1" hidden="1">1</definedName>
    <definedName name="solver_typ" localSheetId="2" hidden="1">1</definedName>
    <definedName name="solver_val" localSheetId="3" hidden="1">0</definedName>
    <definedName name="solver_val" localSheetId="1" hidden="1">0</definedName>
    <definedName name="solver_val" localSheetId="2" hidden="1">0</definedName>
    <definedName name="tour_1">[1]SCORES!$J$10:$T$58</definedName>
    <definedName name="tour_2">[1]SCORES!$S$10:$AC$58</definedName>
    <definedName name="tour_3">[1]SCORES!$AB$10:$AL$58</definedName>
    <definedName name="tour_4">[1]SCORES!$AK$10:$AU$58</definedName>
    <definedName name="tour_5">[1]SCORES!$AT$10:$BD$58</definedName>
    <definedName name="tour_6">[1]SCORES!$BC$10:$BM$58</definedName>
    <definedName name="TOUR1" localSheetId="3">Finales!#REF!</definedName>
    <definedName name="TOUR1" localSheetId="1">'Tableau A'!$B$1:$I$48</definedName>
    <definedName name="TOUR1" localSheetId="2">'Tableau B'!$B$1:$I$48</definedName>
    <definedName name="TOUR1">#REF!</definedName>
    <definedName name="TOUR2" localSheetId="3">#REF!</definedName>
    <definedName name="TOUR2" localSheetId="1">#REF!</definedName>
    <definedName name="TOUR2" localSheetId="2">#REF!</definedName>
    <definedName name="TOUR2">#REF!</definedName>
    <definedName name="TOUR3" localSheetId="3">#REF!</definedName>
    <definedName name="TOUR3" localSheetId="1">#REF!</definedName>
    <definedName name="TOUR3" localSheetId="2">#REF!</definedName>
    <definedName name="TOUR3">#REF!</definedName>
    <definedName name="TOUR4" localSheetId="3">#REF!</definedName>
    <definedName name="TOUR4" localSheetId="1">#REF!</definedName>
    <definedName name="TOUR4" localSheetId="2">#REF!</definedName>
    <definedName name="TOUR4">#REF!</definedName>
    <definedName name="TOUR5" localSheetId="3">#REF!</definedName>
    <definedName name="TOUR5" localSheetId="1">#REF!</definedName>
    <definedName name="TOUR5" localSheetId="2">#REF!</definedName>
    <definedName name="TOUR5">#REF!</definedName>
    <definedName name="TOUR6" localSheetId="3">#REF!</definedName>
    <definedName name="TOUR6" localSheetId="1">#REF!</definedName>
    <definedName name="TOUR6" localSheetId="2">#REF!</definedName>
    <definedName name="TOUR6">#REF!</definedName>
    <definedName name="XDEMIFINALE" localSheetId="3">#REF!</definedName>
    <definedName name="XDEMIFINALE" localSheetId="1">#REF!</definedName>
    <definedName name="XDEMIFINALE" localSheetId="2">#REF!</definedName>
    <definedName name="XDEMIFINALE">#REF!</definedName>
    <definedName name="YFINALE" localSheetId="3">#REF!</definedName>
    <definedName name="YFINALE" localSheetId="1">#REF!</definedName>
    <definedName name="YFINALE" localSheetId="2">#REF!</definedName>
    <definedName name="YFINALE">#REF!</definedName>
  </definedNames>
  <calcPr calcId="181029" concurrentCalc="0"/>
</workbook>
</file>

<file path=xl/calcChain.xml><?xml version="1.0" encoding="utf-8"?>
<calcChain xmlns="http://schemas.openxmlformats.org/spreadsheetml/2006/main">
  <c r="L39" i="7" l="1"/>
  <c r="M39" i="7"/>
  <c r="N39" i="7"/>
  <c r="B46" i="21"/>
  <c r="H42" i="21"/>
  <c r="T22" i="21"/>
  <c r="Z12" i="21"/>
  <c r="AF6" i="21"/>
  <c r="AL6" i="21"/>
  <c r="L47" i="7"/>
  <c r="M47" i="7"/>
  <c r="N47" i="7"/>
  <c r="B42" i="21"/>
  <c r="H40" i="21"/>
  <c r="N42" i="21"/>
  <c r="T12" i="21"/>
  <c r="C39" i="7"/>
  <c r="D39" i="7"/>
  <c r="E39" i="7"/>
  <c r="B46" i="20"/>
  <c r="H42" i="20"/>
  <c r="N42" i="20"/>
  <c r="T12" i="20"/>
  <c r="L40" i="7"/>
  <c r="M40" i="7"/>
  <c r="N40" i="7"/>
  <c r="B28" i="21"/>
  <c r="H28" i="21"/>
  <c r="T16" i="21"/>
  <c r="L46" i="7"/>
  <c r="M46" i="7"/>
  <c r="N46" i="7"/>
  <c r="B12" i="21"/>
  <c r="H6" i="21"/>
  <c r="N6" i="21"/>
  <c r="T18" i="21"/>
  <c r="Z10" i="21"/>
  <c r="L38" i="7"/>
  <c r="M38" i="7"/>
  <c r="N38" i="7"/>
  <c r="B4" i="21"/>
  <c r="H4" i="21"/>
  <c r="T4" i="21"/>
  <c r="Z4" i="21"/>
  <c r="AF4" i="21"/>
  <c r="AL4" i="21"/>
  <c r="C40" i="7"/>
  <c r="D40" i="7"/>
  <c r="E40" i="7"/>
  <c r="B28" i="20"/>
  <c r="H28" i="20"/>
  <c r="T16" i="20"/>
  <c r="Z10" i="20"/>
  <c r="C42" i="7"/>
  <c r="D42" i="7"/>
  <c r="E42" i="7"/>
  <c r="B16" i="20"/>
  <c r="H16" i="20"/>
  <c r="N18" i="20"/>
  <c r="T24" i="20"/>
  <c r="Z12" i="20"/>
  <c r="AF6" i="20"/>
  <c r="AL4" i="20"/>
  <c r="C38" i="7"/>
  <c r="D38" i="7"/>
  <c r="E38" i="7"/>
  <c r="B4" i="20"/>
  <c r="H4" i="20"/>
  <c r="T4" i="20"/>
  <c r="C43" i="7"/>
  <c r="D43" i="7"/>
  <c r="E43" i="7"/>
  <c r="B34" i="20"/>
  <c r="H30" i="20"/>
  <c r="N30" i="20"/>
  <c r="T6" i="20"/>
  <c r="Z4" i="20"/>
  <c r="C41" i="7"/>
  <c r="D41" i="7"/>
  <c r="E41" i="7"/>
  <c r="B22" i="20"/>
  <c r="H18" i="20"/>
  <c r="T10" i="20"/>
  <c r="Z6" i="20"/>
  <c r="AF4" i="20"/>
  <c r="AL6" i="20"/>
  <c r="C44" i="7"/>
  <c r="D44" i="7"/>
  <c r="E44" i="7"/>
  <c r="B40" i="20"/>
  <c r="H40" i="20"/>
  <c r="C48" i="7"/>
  <c r="D48" i="7"/>
  <c r="E48" i="7"/>
  <c r="B36" i="20"/>
  <c r="H36" i="20"/>
  <c r="N46" i="20"/>
  <c r="L48" i="7"/>
  <c r="M48" i="7"/>
  <c r="N48" i="7"/>
  <c r="B36" i="21"/>
  <c r="H36" i="21"/>
  <c r="N46" i="21"/>
  <c r="T46" i="21"/>
  <c r="L43" i="7"/>
  <c r="M43" i="7"/>
  <c r="N43" i="7"/>
  <c r="B34" i="21"/>
  <c r="O38" i="7"/>
  <c r="O39" i="7"/>
  <c r="O40" i="7"/>
  <c r="O41" i="7"/>
  <c r="O42" i="7"/>
  <c r="O43" i="7"/>
  <c r="O44" i="7"/>
  <c r="O45" i="7"/>
  <c r="O46" i="7"/>
  <c r="O47" i="7"/>
  <c r="O48" i="7"/>
  <c r="O49" i="7"/>
  <c r="O50" i="7"/>
  <c r="O51" i="7"/>
  <c r="O52" i="7"/>
  <c r="O53" i="7"/>
  <c r="P48" i="7"/>
  <c r="P43" i="7"/>
  <c r="P51" i="7"/>
  <c r="M51" i="7"/>
  <c r="L51" i="7"/>
  <c r="P40" i="7"/>
  <c r="P47" i="7"/>
  <c r="P44" i="7"/>
  <c r="M44" i="7"/>
  <c r="L44" i="7"/>
  <c r="P52" i="7"/>
  <c r="M52" i="7"/>
  <c r="L52" i="7"/>
  <c r="P39" i="7"/>
  <c r="P49" i="7"/>
  <c r="M49" i="7"/>
  <c r="L49" i="7"/>
  <c r="P42" i="7"/>
  <c r="M42" i="7"/>
  <c r="L42" i="7"/>
  <c r="P50" i="7"/>
  <c r="M50" i="7"/>
  <c r="L50" i="7"/>
  <c r="P41" i="7"/>
  <c r="M41" i="7"/>
  <c r="L41" i="7"/>
  <c r="P46" i="7"/>
  <c r="P45" i="7"/>
  <c r="M45" i="7"/>
  <c r="L45" i="7"/>
  <c r="P53" i="7"/>
  <c r="M53" i="7"/>
  <c r="L53" i="7"/>
  <c r="P38" i="7"/>
  <c r="G53" i="7"/>
  <c r="G45" i="7"/>
  <c r="G46" i="7"/>
  <c r="G41" i="7"/>
  <c r="G50" i="7"/>
  <c r="G42" i="7"/>
  <c r="G49" i="7"/>
  <c r="G39" i="7"/>
  <c r="G51" i="7"/>
  <c r="G44" i="7"/>
  <c r="G47" i="7"/>
  <c r="G40" i="7"/>
  <c r="G52" i="7"/>
  <c r="G43" i="7"/>
  <c r="G48" i="7"/>
  <c r="G38" i="7"/>
  <c r="F53" i="7"/>
  <c r="H53" i="7"/>
  <c r="B7" i="20"/>
  <c r="F45" i="7"/>
  <c r="H45" i="7"/>
  <c r="B11" i="20"/>
  <c r="F46" i="7"/>
  <c r="H46" i="7"/>
  <c r="B13" i="20"/>
  <c r="F41" i="7"/>
  <c r="H41" i="7"/>
  <c r="B23" i="20"/>
  <c r="F50" i="7"/>
  <c r="H50" i="7"/>
  <c r="B25" i="20"/>
  <c r="F42" i="7"/>
  <c r="H42" i="7"/>
  <c r="B17" i="20"/>
  <c r="F49" i="7"/>
  <c r="H49" i="7"/>
  <c r="B19" i="20"/>
  <c r="F39" i="7"/>
  <c r="F51" i="7"/>
  <c r="F44" i="7"/>
  <c r="H44" i="7"/>
  <c r="B41" i="20"/>
  <c r="F47" i="7"/>
  <c r="H47" i="7"/>
  <c r="B43" i="20"/>
  <c r="F40" i="7"/>
  <c r="F52" i="7"/>
  <c r="F43" i="7"/>
  <c r="H43" i="7"/>
  <c r="B35" i="20"/>
  <c r="F48" i="7"/>
  <c r="H48" i="7"/>
  <c r="B37" i="20"/>
  <c r="F38" i="7"/>
  <c r="H38" i="7"/>
  <c r="B5" i="20"/>
  <c r="D53" i="7"/>
  <c r="D45" i="7"/>
  <c r="D46" i="7"/>
  <c r="D50" i="7"/>
  <c r="D49" i="7"/>
  <c r="D51" i="7"/>
  <c r="D47" i="7"/>
  <c r="D52" i="7"/>
  <c r="C53" i="7"/>
  <c r="E53" i="7"/>
  <c r="B6" i="20"/>
  <c r="H10" i="20"/>
  <c r="T36" i="20"/>
  <c r="Z42" i="20"/>
  <c r="C51" i="7"/>
  <c r="E51" i="7"/>
  <c r="B30" i="20"/>
  <c r="H34" i="20"/>
  <c r="T30" i="20"/>
  <c r="Z40" i="20"/>
  <c r="AF46" i="20"/>
  <c r="AL48" i="20"/>
  <c r="C45" i="7"/>
  <c r="E45" i="7"/>
  <c r="B10" i="20"/>
  <c r="C46" i="7"/>
  <c r="E46" i="7"/>
  <c r="B12" i="20"/>
  <c r="H12" i="20"/>
  <c r="N22" i="20"/>
  <c r="T40" i="20"/>
  <c r="C52" i="7"/>
  <c r="E52" i="7"/>
  <c r="B48" i="20"/>
  <c r="H48" i="20"/>
  <c r="T42" i="20"/>
  <c r="Z34" i="20"/>
  <c r="T46" i="20"/>
  <c r="C49" i="7"/>
  <c r="E49" i="7"/>
  <c r="B18" i="20"/>
  <c r="H22" i="20"/>
  <c r="T48" i="20"/>
  <c r="Z36" i="20"/>
  <c r="AF36" i="20"/>
  <c r="C50" i="7"/>
  <c r="E50" i="7"/>
  <c r="B24" i="20"/>
  <c r="H24" i="20"/>
  <c r="N10" i="20"/>
  <c r="T28" i="20"/>
  <c r="Z28" i="20"/>
  <c r="AF34" i="20"/>
  <c r="AL34" i="20"/>
  <c r="H6" i="20"/>
  <c r="N6" i="20"/>
  <c r="AF40" i="20"/>
  <c r="Z48" i="20"/>
  <c r="AF42" i="20"/>
  <c r="AL42" i="20"/>
  <c r="B10" i="22"/>
  <c r="B12" i="22"/>
  <c r="H12" i="22"/>
  <c r="T18" i="20"/>
  <c r="Z22" i="20"/>
  <c r="AF24" i="20"/>
  <c r="Z18" i="20"/>
  <c r="AF22" i="20"/>
  <c r="AL24" i="20"/>
  <c r="C47" i="7"/>
  <c r="E47" i="7"/>
  <c r="B42" i="20"/>
  <c r="H46" i="20"/>
  <c r="N34" i="20"/>
  <c r="Z16" i="20"/>
  <c r="AF16" i="20"/>
  <c r="AL16" i="20"/>
  <c r="AF30" i="20"/>
  <c r="T34" i="20"/>
  <c r="Z30" i="20"/>
  <c r="AF28" i="20"/>
  <c r="AL28" i="20"/>
  <c r="AF10" i="20"/>
  <c r="AF12" i="20"/>
  <c r="AL10" i="20"/>
  <c r="AL36" i="20"/>
  <c r="T22" i="20"/>
  <c r="Z24" i="20"/>
  <c r="AF18" i="20"/>
  <c r="AL18" i="20"/>
  <c r="AL30" i="20"/>
  <c r="AL22" i="20"/>
  <c r="Z46" i="20"/>
  <c r="AF48" i="20"/>
  <c r="AL46" i="20"/>
  <c r="AL12" i="20"/>
  <c r="AL40" i="20"/>
  <c r="H52" i="7"/>
  <c r="B49" i="20"/>
  <c r="H51" i="7"/>
  <c r="B31" i="20"/>
  <c r="H40" i="7"/>
  <c r="B29" i="20"/>
  <c r="H39" i="7"/>
  <c r="B47" i="20"/>
  <c r="Q38" i="7"/>
  <c r="B5" i="21"/>
  <c r="Q53" i="7"/>
  <c r="B7" i="21"/>
  <c r="Q45" i="7"/>
  <c r="B11" i="21"/>
  <c r="Q46" i="7"/>
  <c r="B13" i="21"/>
  <c r="Q41" i="7"/>
  <c r="B23" i="21"/>
  <c r="Q50" i="7"/>
  <c r="B25" i="21"/>
  <c r="Q42" i="7"/>
  <c r="B17" i="21"/>
  <c r="Q49" i="7"/>
  <c r="B19" i="21"/>
  <c r="Q39" i="7"/>
  <c r="B47" i="21"/>
  <c r="Q52" i="7"/>
  <c r="B49" i="21"/>
  <c r="Q44" i="7"/>
  <c r="B41" i="21"/>
  <c r="Q47" i="7"/>
  <c r="B43" i="21"/>
  <c r="Q40" i="7"/>
  <c r="B29" i="21"/>
  <c r="Q51" i="7"/>
  <c r="B31" i="21"/>
  <c r="Q43" i="7"/>
  <c r="B35" i="21"/>
  <c r="Q48" i="7"/>
  <c r="B37" i="21"/>
  <c r="N45" i="7"/>
  <c r="B10" i="21"/>
  <c r="H12" i="21"/>
  <c r="N22" i="21"/>
  <c r="T40" i="21"/>
  <c r="N44" i="7"/>
  <c r="B40" i="21"/>
  <c r="H46" i="21"/>
  <c r="T42" i="21"/>
  <c r="Z34" i="21"/>
  <c r="Z36" i="21"/>
  <c r="AF30" i="21"/>
  <c r="N50" i="7"/>
  <c r="B24" i="21"/>
  <c r="H24" i="21"/>
  <c r="N49" i="7"/>
  <c r="B18" i="21"/>
  <c r="H22" i="21"/>
  <c r="N10" i="21"/>
  <c r="T28" i="21"/>
  <c r="N51" i="7"/>
  <c r="B30" i="21"/>
  <c r="H34" i="21"/>
  <c r="T30" i="21"/>
  <c r="Z28" i="21"/>
  <c r="AF28" i="21"/>
  <c r="AL30" i="21"/>
  <c r="T48" i="21"/>
  <c r="Z48" i="21"/>
  <c r="AF42" i="21"/>
  <c r="N53" i="7"/>
  <c r="B6" i="21"/>
  <c r="H10" i="21"/>
  <c r="T36" i="21"/>
  <c r="N52" i="7"/>
  <c r="B48" i="21"/>
  <c r="H48" i="21"/>
  <c r="N34" i="21"/>
  <c r="T34" i="21"/>
  <c r="Z42" i="21"/>
  <c r="Z40" i="21"/>
  <c r="AF40" i="21"/>
  <c r="AL42" i="21"/>
  <c r="AF36" i="21"/>
  <c r="Z30" i="21"/>
  <c r="AF34" i="21"/>
  <c r="AL34" i="21"/>
  <c r="N41" i="7"/>
  <c r="B22" i="21"/>
  <c r="H18" i="21"/>
  <c r="N42" i="7"/>
  <c r="B16" i="21"/>
  <c r="H16" i="21"/>
  <c r="N18" i="21"/>
  <c r="T24" i="21"/>
  <c r="Z22" i="21"/>
  <c r="Z24" i="21"/>
  <c r="AF18" i="21"/>
  <c r="AL16" i="21"/>
  <c r="T10" i="21"/>
  <c r="Z6" i="21"/>
  <c r="AF10" i="21"/>
  <c r="AF12" i="21"/>
  <c r="AL12" i="21"/>
  <c r="AL10" i="21"/>
  <c r="B18" i="22"/>
  <c r="B16" i="22"/>
  <c r="H18" i="22"/>
  <c r="AL40" i="21"/>
  <c r="M30" i="22"/>
  <c r="M28" i="22"/>
  <c r="S30" i="22"/>
  <c r="H30" i="21"/>
  <c r="N30" i="21"/>
  <c r="B6" i="22"/>
  <c r="B4" i="22"/>
  <c r="H6" i="22"/>
  <c r="Z18" i="21"/>
  <c r="AF22" i="21"/>
  <c r="AF24" i="21"/>
  <c r="AL24" i="21"/>
  <c r="B48" i="22"/>
  <c r="B46" i="22"/>
  <c r="H46" i="22"/>
  <c r="Z46" i="21"/>
  <c r="AF48" i="21"/>
  <c r="AF46" i="21"/>
  <c r="AL46" i="21"/>
  <c r="M42" i="22"/>
  <c r="M40" i="22"/>
  <c r="S40" i="22"/>
  <c r="AL28" i="21"/>
  <c r="AL36" i="21"/>
  <c r="M24" i="22"/>
  <c r="M22" i="22"/>
  <c r="S24" i="22"/>
  <c r="AL22" i="21"/>
  <c r="B42" i="22"/>
  <c r="H40" i="22"/>
  <c r="M46" i="22"/>
  <c r="AL48" i="21"/>
  <c r="M48" i="22"/>
  <c r="S46" i="22"/>
  <c r="S42" i="22"/>
  <c r="M36" i="22"/>
  <c r="S34" i="22"/>
  <c r="M34" i="22"/>
  <c r="S36" i="22"/>
  <c r="S28" i="22"/>
  <c r="S22" i="22"/>
  <c r="M18" i="22"/>
  <c r="M16" i="22"/>
  <c r="S18" i="22"/>
  <c r="S16" i="22"/>
  <c r="M12" i="22"/>
  <c r="M10" i="22"/>
  <c r="S10" i="22"/>
  <c r="S12" i="22"/>
  <c r="M6" i="22"/>
  <c r="M4" i="22"/>
  <c r="S6" i="22"/>
  <c r="S4" i="22"/>
  <c r="H48" i="22"/>
  <c r="B40" i="22"/>
  <c r="H42" i="22"/>
  <c r="B34" i="22"/>
  <c r="T6" i="21"/>
  <c r="Z16" i="21"/>
  <c r="AF16" i="21"/>
  <c r="AL18" i="21"/>
  <c r="B36" i="22"/>
  <c r="H36" i="22"/>
  <c r="B30" i="22"/>
  <c r="B28" i="22"/>
  <c r="H28" i="22"/>
  <c r="H30" i="22"/>
  <c r="B24" i="22"/>
  <c r="B22" i="22"/>
  <c r="H22" i="22"/>
  <c r="H24" i="22"/>
  <c r="H16" i="22"/>
  <c r="H4" i="22"/>
  <c r="S48" i="22"/>
  <c r="H34" i="22"/>
  <c r="H10" i="22"/>
</calcChain>
</file>

<file path=xl/sharedStrings.xml><?xml version="1.0" encoding="utf-8"?>
<sst xmlns="http://schemas.openxmlformats.org/spreadsheetml/2006/main" count="393" uniqueCount="191">
  <si>
    <t>Nom</t>
  </si>
  <si>
    <t>Idx</t>
  </si>
  <si>
    <t>Départs Shot-Gun du</t>
  </si>
  <si>
    <t>BARRAGE</t>
  </si>
  <si>
    <t>1°</t>
  </si>
  <si>
    <t>TR1</t>
  </si>
  <si>
    <t>TR3</t>
  </si>
  <si>
    <t>TR5</t>
  </si>
  <si>
    <t>TR7</t>
  </si>
  <si>
    <t>2°</t>
  </si>
  <si>
    <t>3°</t>
  </si>
  <si>
    <t>TR6</t>
  </si>
  <si>
    <t>TR8</t>
  </si>
  <si>
    <t>4°</t>
  </si>
  <si>
    <t>5°</t>
  </si>
  <si>
    <t>TR9</t>
  </si>
  <si>
    <t>TR4</t>
  </si>
  <si>
    <t>6°</t>
  </si>
  <si>
    <t>7°</t>
  </si>
  <si>
    <t>8°</t>
  </si>
  <si>
    <t>9°</t>
  </si>
  <si>
    <t>10°</t>
  </si>
  <si>
    <t>11°</t>
  </si>
  <si>
    <t>P-O</t>
  </si>
  <si>
    <t>12°</t>
  </si>
  <si>
    <t>13°</t>
  </si>
  <si>
    <t>14°</t>
  </si>
  <si>
    <t>15°</t>
  </si>
  <si>
    <t>16°</t>
  </si>
  <si>
    <t>15H30 (40')</t>
  </si>
  <si>
    <t>TABLEAU B</t>
  </si>
  <si>
    <t>TABLEAU A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</si>
  <si>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</si>
  <si>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</si>
  <si>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</si>
  <si>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</si>
  <si>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</si>
  <si>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</si>
  <si>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</si>
  <si>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</si>
  <si>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</si>
  <si>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</si>
  <si>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</si>
  <si>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</si>
  <si>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</si>
  <si>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</si>
  <si>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</si>
  <si>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</si>
  <si>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</si>
  <si>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</si>
  <si>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</si>
  <si>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</si>
  <si>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</si>
  <si>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</si>
  <si>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</si>
  <si>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</si>
  <si>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</si>
  <si>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</si>
  <si>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</si>
  <si>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</si>
  <si>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</si>
  <si>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</si>
  <si>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</si>
  <si>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</si>
  <si>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</si>
  <si>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</si>
  <si>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</si>
  <si>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</si>
  <si>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</si>
  <si>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</si>
  <si>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</si>
  <si>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</si>
  <si>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</si>
  <si>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</si>
  <si>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Enzo</t>
  </si>
  <si>
    <t>Place</t>
  </si>
  <si>
    <t>Chloé</t>
  </si>
  <si>
    <t>Andrieux</t>
  </si>
  <si>
    <t>Hugo</t>
  </si>
  <si>
    <t>Idx Arrondi</t>
  </si>
  <si>
    <t>Listing des joueurs par index</t>
  </si>
  <si>
    <t>Club</t>
  </si>
  <si>
    <t>NOM</t>
  </si>
  <si>
    <t>PRENOM</t>
  </si>
  <si>
    <t>INDEX</t>
  </si>
  <si>
    <t>CLUB</t>
  </si>
  <si>
    <t>nom&amp;prenom</t>
  </si>
  <si>
    <t>N°</t>
  </si>
  <si>
    <t>Index &amp;club</t>
  </si>
  <si>
    <t xml:space="preserve">Dimanche </t>
  </si>
  <si>
    <t>Dimanche</t>
  </si>
  <si>
    <t>Qualifié IR</t>
  </si>
  <si>
    <t>PALMARES 16H30</t>
  </si>
  <si>
    <t>09H30 (35')</t>
  </si>
  <si>
    <t>10H15 (35')</t>
  </si>
  <si>
    <t>11H00 (35')</t>
  </si>
  <si>
    <t>14H00 (35')</t>
  </si>
  <si>
    <t>14h45 (40')</t>
  </si>
  <si>
    <t>LAVAL</t>
  </si>
  <si>
    <t>LACIRE</t>
  </si>
  <si>
    <t>Louis</t>
  </si>
  <si>
    <t>MARSOLIER</t>
  </si>
  <si>
    <t>Nathan</t>
  </si>
  <si>
    <t>GOURAUD</t>
  </si>
  <si>
    <t>SJD MONTS</t>
  </si>
  <si>
    <t>Karl</t>
  </si>
  <si>
    <t>JAHAN</t>
  </si>
  <si>
    <t>Timothée</t>
  </si>
  <si>
    <t>LA BAULE</t>
  </si>
  <si>
    <t>VINCENT</t>
  </si>
  <si>
    <t>Nicolas</t>
  </si>
  <si>
    <t>LEBORGNE</t>
  </si>
  <si>
    <t>Eloïse</t>
  </si>
  <si>
    <t>FERNANDEZ-MANGAS</t>
  </si>
  <si>
    <t>ILE D'OR</t>
  </si>
  <si>
    <t>MAYRAS</t>
  </si>
  <si>
    <t>Adam</t>
  </si>
  <si>
    <t>LE MANS 24H</t>
  </si>
  <si>
    <t>SAILLOUR</t>
  </si>
  <si>
    <t>Juliette</t>
  </si>
  <si>
    <t>AVRILLE</t>
  </si>
  <si>
    <t>BOUTRY</t>
  </si>
  <si>
    <t>MACOUIN</t>
  </si>
  <si>
    <t>GUEMAS</t>
  </si>
  <si>
    <t>Benjamin</t>
  </si>
  <si>
    <t>Tableau A</t>
  </si>
  <si>
    <t xml:space="preserve">Tableau B </t>
  </si>
  <si>
    <t>TR2</t>
  </si>
  <si>
    <t>TR</t>
  </si>
  <si>
    <t>CATEGORIE</t>
  </si>
  <si>
    <t>Prénom</t>
  </si>
  <si>
    <t>Play-Off</t>
  </si>
  <si>
    <t>POITEVIN</t>
  </si>
  <si>
    <t>Darren</t>
  </si>
  <si>
    <t>13H (35')</t>
  </si>
  <si>
    <t>LETHULLIER</t>
  </si>
  <si>
    <t>Maël</t>
  </si>
  <si>
    <t>BEGIAC</t>
  </si>
  <si>
    <t>Dylan</t>
  </si>
  <si>
    <t>HEULOT</t>
  </si>
  <si>
    <t>Mathis</t>
  </si>
  <si>
    <t>SAVENAY</t>
  </si>
  <si>
    <t>Matt</t>
  </si>
  <si>
    <t>LUSSIGNOL VOUGE</t>
  </si>
  <si>
    <t>Charlotte</t>
  </si>
  <si>
    <t>GUILBAUD</t>
  </si>
  <si>
    <t>Jeanne</t>
  </si>
  <si>
    <t>NICOLLEAU</t>
  </si>
  <si>
    <t>Charles</t>
  </si>
  <si>
    <t>THUILLIER</t>
  </si>
  <si>
    <t>Timéo</t>
  </si>
  <si>
    <t>MILA</t>
  </si>
  <si>
    <t>Florian</t>
  </si>
  <si>
    <t>KHAMDARANIKORN</t>
  </si>
  <si>
    <t>Maxime</t>
  </si>
  <si>
    <t>ST SYLVAIN</t>
  </si>
  <si>
    <t>BRAUD</t>
  </si>
  <si>
    <t>Salomé</t>
  </si>
  <si>
    <t>SIMON</t>
  </si>
  <si>
    <t>Raphaël</t>
  </si>
  <si>
    <t>VERDONK</t>
  </si>
  <si>
    <t>Ethan</t>
  </si>
  <si>
    <t>GUYOT</t>
  </si>
  <si>
    <t>Armand</t>
  </si>
  <si>
    <t>PECH</t>
  </si>
  <si>
    <t>Camille</t>
  </si>
  <si>
    <t>SABLES OLONNES</t>
  </si>
  <si>
    <t>SARRAZIN</t>
  </si>
  <si>
    <t>GUILLORIT FLECHARD</t>
  </si>
  <si>
    <t>Margaux</t>
  </si>
  <si>
    <t>CEVAER</t>
  </si>
  <si>
    <t>Lila</t>
  </si>
  <si>
    <t>Clémence</t>
  </si>
  <si>
    <t>Sacha</t>
  </si>
  <si>
    <t>forfait</t>
  </si>
  <si>
    <t>BISIAU</t>
  </si>
  <si>
    <t>Victor</t>
  </si>
  <si>
    <t>ANGERS</t>
  </si>
  <si>
    <t>TURCAUD</t>
  </si>
  <si>
    <t>CHOLET</t>
  </si>
  <si>
    <t>TREGER</t>
  </si>
  <si>
    <t>Quentin</t>
  </si>
  <si>
    <t>PORT BOURGENAY</t>
  </si>
  <si>
    <t>Trou en 1 au P-O trou 9</t>
  </si>
  <si>
    <t>1° F</t>
  </si>
  <si>
    <t>R</t>
  </si>
  <si>
    <t>2° F</t>
  </si>
  <si>
    <t>3° F</t>
  </si>
  <si>
    <t>4° F</t>
  </si>
  <si>
    <t>5° F</t>
  </si>
  <si>
    <t>6° 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</si>
</sst>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hh&quot; H &quot;mm&quot;  à &quot;"/>
    <numFmt numFmtId="166" formatCode="hh&quot;  H&quot;:mm&quot;  à&quot;"/>
    <numFmt numFmtId="167" formatCode="hh&quot; H&quot;:mm&quot;  à&quot;"/>
    <numFmt numFmtId="168" formatCode="hh&quot; H &quot;mm&quot;  et &quot;"/>
    <numFmt numFmtId="169" formatCode="hh&quot; H&quot;:mm"/>
  </numFmts>
  <fonts count="45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22"/>
      <name val="Arial"/>
      <family val="2"/>
    </font>
    <font>
      <sz val="20"/>
      <name val="Arial"/>
      <family val="2"/>
    </font>
    <font>
      <b/>
      <sz val="12"/>
      <color theme="1"/>
      <name val="Calibri"/>
      <family val="2"/>
      <scheme val="minor"/>
    </font>
    <font>
      <sz val="12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6DDE8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0" borderId="0"/>
    <xf numFmtId="0" fontId="2" fillId="0" borderId="0"/>
    <xf numFmtId="0" fontId="9" fillId="0" borderId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16" applyNumberFormat="0" applyAlignment="0" applyProtection="0"/>
    <xf numFmtId="0" fontId="31" fillId="9" borderId="17" applyNumberFormat="0" applyAlignment="0" applyProtection="0"/>
    <xf numFmtId="0" fontId="32" fillId="9" borderId="16" applyNumberFormat="0" applyAlignment="0" applyProtection="0"/>
    <xf numFmtId="0" fontId="33" fillId="0" borderId="18" applyNumberFormat="0" applyFill="0" applyAlignment="0" applyProtection="0"/>
    <xf numFmtId="0" fontId="34" fillId="10" borderId="19" applyNumberFormat="0" applyAlignment="0" applyProtection="0"/>
    <xf numFmtId="0" fontId="35" fillId="0" borderId="0" applyNumberFormat="0" applyFill="0" applyBorder="0" applyAlignment="0" applyProtection="0"/>
    <xf numFmtId="0" fontId="22" fillId="11" borderId="20" applyNumberFormat="0" applyFont="0" applyAlignment="0" applyProtection="0"/>
    <xf numFmtId="0" fontId="36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37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37" fillId="15" borderId="0" applyNumberFormat="0" applyBorder="0" applyAlignment="0" applyProtection="0"/>
    <xf numFmtId="0" fontId="37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37" fillId="23" borderId="0" applyNumberFormat="0" applyBorder="0" applyAlignment="0" applyProtection="0"/>
    <xf numFmtId="0" fontId="37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37" fillId="27" borderId="0" applyNumberFormat="0" applyBorder="0" applyAlignment="0" applyProtection="0"/>
    <xf numFmtId="0" fontId="37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37" fillId="31" borderId="0" applyNumberFormat="0" applyBorder="0" applyAlignment="0" applyProtection="0"/>
    <xf numFmtId="0" fontId="37" fillId="32" borderId="0" applyNumberFormat="0" applyBorder="0" applyAlignment="0" applyProtection="0"/>
    <xf numFmtId="0" fontId="22" fillId="33" borderId="0" applyNumberFormat="0" applyBorder="0" applyAlignment="0" applyProtection="0"/>
    <xf numFmtId="0" fontId="22" fillId="34" borderId="0" applyNumberFormat="0" applyBorder="0" applyAlignment="0" applyProtection="0"/>
    <xf numFmtId="0" fontId="37" fillId="35" borderId="0" applyNumberFormat="0" applyBorder="0" applyAlignment="0" applyProtection="0"/>
  </cellStyleXfs>
  <cellXfs count="169">
    <xf numFmtId="0" fontId="0" fillId="0" borderId="0" xfId="0"/>
    <xf numFmtId="0" fontId="2" fillId="0" borderId="0" xfId="2"/>
    <xf numFmtId="49" fontId="2" fillId="0" borderId="0" xfId="2" applyNumberFormat="1"/>
    <xf numFmtId="0" fontId="2" fillId="0" borderId="0" xfId="2" applyAlignment="1">
      <alignment horizontal="center"/>
    </xf>
    <xf numFmtId="0" fontId="2" fillId="0" borderId="0" xfId="2"/>
    <xf numFmtId="164" fontId="2" fillId="0" borderId="0" xfId="2" applyNumberFormat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center"/>
    </xf>
    <xf numFmtId="0" fontId="4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9" fillId="0" borderId="0" xfId="3" applyAlignment="1">
      <alignment horizontal="right" vertical="center"/>
    </xf>
    <xf numFmtId="0" fontId="3" fillId="0" borderId="0" xfId="3" applyFont="1" applyFill="1" applyBorder="1" applyAlignment="1">
      <alignment horizontal="center" vertical="center"/>
    </xf>
    <xf numFmtId="0" fontId="9" fillId="0" borderId="0" xfId="3" applyBorder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0" fontId="9" fillId="0" borderId="0" xfId="3" applyAlignment="1">
      <alignment vertical="center"/>
    </xf>
    <xf numFmtId="0" fontId="6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9" fillId="0" borderId="0" xfId="3"/>
    <xf numFmtId="0" fontId="19" fillId="0" borderId="0" xfId="3" applyFont="1" applyAlignment="1">
      <alignment horizontal="center" vertical="center"/>
    </xf>
    <xf numFmtId="0" fontId="9" fillId="0" borderId="0" xfId="3" applyAlignment="1">
      <alignment horizontal="right"/>
    </xf>
    <xf numFmtId="0" fontId="9" fillId="0" borderId="0" xfId="3" applyBorder="1"/>
    <xf numFmtId="0" fontId="3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right"/>
    </xf>
    <xf numFmtId="0" fontId="8" fillId="0" borderId="0" xfId="3" applyFont="1" applyAlignment="1">
      <alignment horizontal="centerContinuous" vertical="center"/>
    </xf>
    <xf numFmtId="0" fontId="10" fillId="0" borderId="0" xfId="3" applyFont="1" applyFill="1" applyAlignment="1">
      <alignment horizontal="center" vertical="center"/>
    </xf>
    <xf numFmtId="0" fontId="9" fillId="0" borderId="0" xfId="3" applyFill="1"/>
    <xf numFmtId="168" fontId="9" fillId="0" borderId="0" xfId="3" applyNumberFormat="1" applyFill="1" applyAlignment="1">
      <alignment horizontal="center" vertical="center"/>
    </xf>
    <xf numFmtId="169" fontId="9" fillId="0" borderId="0" xfId="3" applyNumberFormat="1" applyFill="1" applyAlignment="1">
      <alignment horizontal="center" vertical="center"/>
    </xf>
    <xf numFmtId="0" fontId="9" fillId="0" borderId="0" xfId="3" applyFill="1" applyBorder="1"/>
    <xf numFmtId="168" fontId="9" fillId="0" borderId="0" xfId="3" applyNumberFormat="1" applyAlignment="1">
      <alignment horizontal="right"/>
    </xf>
    <xf numFmtId="169" fontId="9" fillId="0" borderId="0" xfId="3" applyNumberFormat="1" applyAlignment="1">
      <alignment horizontal="left"/>
    </xf>
    <xf numFmtId="168" fontId="9" fillId="0" borderId="0" xfId="3" applyNumberFormat="1" applyFill="1" applyAlignment="1">
      <alignment horizontal="right"/>
    </xf>
    <xf numFmtId="0" fontId="19" fillId="0" borderId="0" xfId="3" applyFont="1" applyFill="1" applyAlignment="1">
      <alignment horizontal="center" vertical="center"/>
    </xf>
    <xf numFmtId="169" fontId="9" fillId="0" borderId="0" xfId="3" applyNumberFormat="1" applyFill="1" applyAlignment="1">
      <alignment horizontal="left"/>
    </xf>
    <xf numFmtId="0" fontId="11" fillId="0" borderId="0" xfId="3" applyFont="1"/>
    <xf numFmtId="168" fontId="18" fillId="0" borderId="0" xfId="3" applyNumberFormat="1" applyFont="1" applyAlignment="1">
      <alignment horizontal="left"/>
    </xf>
    <xf numFmtId="0" fontId="18" fillId="0" borderId="0" xfId="3" applyFont="1"/>
    <xf numFmtId="168" fontId="18" fillId="0" borderId="0" xfId="3" applyNumberFormat="1" applyFont="1" applyAlignment="1">
      <alignment horizontal="right"/>
    </xf>
    <xf numFmtId="0" fontId="8" fillId="0" borderId="0" xfId="3" applyFont="1" applyAlignment="1">
      <alignment horizontal="center" vertical="center"/>
    </xf>
    <xf numFmtId="0" fontId="8" fillId="0" borderId="0" xfId="3" applyFont="1"/>
    <xf numFmtId="0" fontId="18" fillId="0" borderId="0" xfId="3" applyFont="1" applyAlignment="1">
      <alignment horizontal="left"/>
    </xf>
    <xf numFmtId="0" fontId="18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15" fillId="0" borderId="0" xfId="3" applyFont="1" applyAlignment="1">
      <alignment horizontal="right"/>
    </xf>
    <xf numFmtId="0" fontId="9" fillId="0" borderId="0" xfId="3" applyAlignment="1"/>
    <xf numFmtId="0" fontId="8" fillId="0" borderId="0" xfId="3" applyFont="1" applyAlignment="1">
      <alignment horizontal="left" vertical="center"/>
    </xf>
    <xf numFmtId="0" fontId="17" fillId="0" borderId="0" xfId="3" applyFont="1" applyAlignment="1">
      <alignment horizontal="left" vertical="center"/>
    </xf>
    <xf numFmtId="0" fontId="0" fillId="0" borderId="0" xfId="0"/>
    <xf numFmtId="0" fontId="0" fillId="3" borderId="12" xfId="0" applyFill="1" applyBorder="1"/>
    <xf numFmtId="0" fontId="0" fillId="3" borderId="12" xfId="0" applyFill="1" applyBorder="1" applyAlignment="1">
      <alignment horizontal="center"/>
    </xf>
    <xf numFmtId="0" fontId="2" fillId="3" borderId="12" xfId="2" applyFill="1" applyBorder="1" applyAlignment="1">
      <alignment horizontal="center"/>
    </xf>
    <xf numFmtId="0" fontId="0" fillId="0" borderId="12" xfId="0" applyBorder="1"/>
    <xf numFmtId="0" fontId="2" fillId="3" borderId="12" xfId="2" applyFill="1" applyBorder="1"/>
    <xf numFmtId="0" fontId="0" fillId="0" borderId="0" xfId="0" applyAlignment="1">
      <alignment horizontal="center"/>
    </xf>
    <xf numFmtId="0" fontId="2" fillId="0" borderId="12" xfId="2" applyBorder="1" applyAlignment="1">
      <alignment horizontal="center"/>
    </xf>
    <xf numFmtId="0" fontId="38" fillId="0" borderId="0" xfId="2" applyFont="1" applyBorder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39" fillId="3" borderId="12" xfId="2" applyFont="1" applyFill="1" applyBorder="1" applyAlignment="1">
      <alignment horizontal="center"/>
    </xf>
    <xf numFmtId="0" fontId="40" fillId="3" borderId="12" xfId="0" applyFont="1" applyFill="1" applyBorder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9" fillId="0" borderId="0" xfId="3" applyAlignment="1">
      <alignment horizontal="center" vertical="center"/>
    </xf>
    <xf numFmtId="168" fontId="9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3" borderId="12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4" borderId="12" xfId="0" applyFill="1" applyBorder="1"/>
    <xf numFmtId="0" fontId="0" fillId="4" borderId="12" xfId="0" applyFill="1" applyBorder="1" applyAlignment="1">
      <alignment horizontal="center"/>
    </xf>
    <xf numFmtId="0" fontId="39" fillId="4" borderId="12" xfId="2" applyFon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Fill="1" applyBorder="1"/>
    <xf numFmtId="0" fontId="0" fillId="0" borderId="0" xfId="0" applyFill="1" applyBorder="1"/>
    <xf numFmtId="0" fontId="2" fillId="0" borderId="12" xfId="2" applyFill="1" applyBorder="1" applyAlignment="1">
      <alignment horizontal="center"/>
    </xf>
    <xf numFmtId="0" fontId="19" fillId="4" borderId="0" xfId="3" applyFont="1" applyFill="1" applyAlignment="1">
      <alignment horizontal="center" vertical="center"/>
    </xf>
    <xf numFmtId="49" fontId="2" fillId="0" borderId="0" xfId="2" applyNumberFormat="1" applyAlignment="1">
      <alignment horizontal="center" vertical="center"/>
    </xf>
    <xf numFmtId="0" fontId="9" fillId="0" borderId="0" xfId="3" applyAlignment="1">
      <alignment horizontal="center" vertical="center"/>
    </xf>
    <xf numFmtId="0" fontId="8" fillId="36" borderId="0" xfId="3" applyFont="1" applyFill="1" applyAlignment="1">
      <alignment horizontal="center" vertical="center"/>
    </xf>
    <xf numFmtId="0" fontId="41" fillId="0" borderId="25" xfId="3" applyFont="1" applyBorder="1" applyAlignment="1">
      <alignment horizontal="center" vertical="center"/>
    </xf>
    <xf numFmtId="0" fontId="9" fillId="0" borderId="0" xfId="3" applyFill="1" applyAlignment="1">
      <alignment horizontal="center" vertical="center"/>
    </xf>
    <xf numFmtId="0" fontId="41" fillId="0" borderId="25" xfId="3" applyFont="1" applyFill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top"/>
    </xf>
    <xf numFmtId="0" fontId="8" fillId="36" borderId="0" xfId="3" applyFont="1" applyFill="1" applyAlignment="1">
      <alignment horizontal="center" vertical="top"/>
    </xf>
    <xf numFmtId="0" fontId="9" fillId="0" borderId="0" xfId="3" applyFill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15" fillId="0" borderId="0" xfId="3" applyFont="1" applyAlignment="1">
      <alignment horizontal="center" vertical="center"/>
    </xf>
    <xf numFmtId="0" fontId="6" fillId="0" borderId="0" xfId="3" applyFont="1" applyAlignment="1">
      <alignment horizontal="left" vertical="center"/>
    </xf>
    <xf numFmtId="0" fontId="7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/>
    </xf>
    <xf numFmtId="0" fontId="42" fillId="0" borderId="0" xfId="3" applyFont="1" applyAlignment="1">
      <alignment horizontal="left" vertical="center"/>
    </xf>
    <xf numFmtId="0" fontId="2" fillId="0" borderId="0" xfId="2" applyAlignment="1">
      <alignment horizontal="left"/>
    </xf>
    <xf numFmtId="0" fontId="0" fillId="3" borderId="1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39" fillId="0" borderId="0" xfId="2" applyFont="1" applyFill="1" applyBorder="1" applyAlignment="1">
      <alignment horizontal="center"/>
    </xf>
    <xf numFmtId="0" fontId="2" fillId="0" borderId="0" xfId="2" applyFill="1" applyBorder="1"/>
    <xf numFmtId="0" fontId="2" fillId="0" borderId="0" xfId="2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41" fillId="0" borderId="25" xfId="3" applyFont="1" applyFill="1" applyBorder="1" applyAlignment="1">
      <alignment horizontal="center" vertical="top"/>
    </xf>
    <xf numFmtId="0" fontId="6" fillId="0" borderId="0" xfId="3" applyFont="1" applyFill="1"/>
    <xf numFmtId="0" fontId="0" fillId="0" borderId="0" xfId="0" applyFont="1" applyFill="1" applyAlignment="1">
      <alignment vertical="center"/>
    </xf>
    <xf numFmtId="0" fontId="7" fillId="0" borderId="0" xfId="3" applyFont="1" applyFill="1" applyAlignment="1">
      <alignment horizontal="left" vertical="center" wrapText="1"/>
    </xf>
    <xf numFmtId="0" fontId="0" fillId="3" borderId="12" xfId="0" applyFill="1" applyBorder="1" applyAlignment="1">
      <alignment horizontal="center"/>
    </xf>
    <xf numFmtId="0" fontId="2" fillId="4" borderId="0" xfId="2" applyFill="1"/>
    <xf numFmtId="0" fontId="9" fillId="0" borderId="0" xfId="3" applyAlignment="1">
      <alignment horizontal="center" vertical="center"/>
    </xf>
    <xf numFmtId="0" fontId="18" fillId="0" borderId="0" xfId="3" applyFont="1" applyAlignment="1">
      <alignment horizontal="right"/>
    </xf>
    <xf numFmtId="0" fontId="18" fillId="0" borderId="0" xfId="3" applyFont="1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8" fillId="0" borderId="0" xfId="3" applyFont="1" applyFill="1" applyAlignment="1">
      <alignment horizontal="center"/>
    </xf>
    <xf numFmtId="0" fontId="18" fillId="0" borderId="0" xfId="3" applyFont="1" applyBorder="1" applyAlignment="1">
      <alignment horizontal="center" vertical="center"/>
    </xf>
    <xf numFmtId="0" fontId="20" fillId="0" borderId="0" xfId="3" applyFont="1" applyAlignment="1">
      <alignment horizontal="center"/>
    </xf>
    <xf numFmtId="0" fontId="20" fillId="0" borderId="0" xfId="3" applyFont="1" applyAlignment="1">
      <alignment horizontal="left"/>
    </xf>
    <xf numFmtId="0" fontId="18" fillId="0" borderId="0" xfId="3" applyFont="1" applyBorder="1" applyAlignment="1">
      <alignment horizontal="center"/>
    </xf>
    <xf numFmtId="0" fontId="8" fillId="37" borderId="0" xfId="3" applyFont="1" applyFill="1" applyAlignment="1">
      <alignment horizontal="center" vertical="center"/>
    </xf>
    <xf numFmtId="0" fontId="41" fillId="37" borderId="25" xfId="3" applyFont="1" applyFill="1" applyBorder="1" applyAlignment="1">
      <alignment horizontal="center" vertical="center"/>
    </xf>
    <xf numFmtId="0" fontId="44" fillId="0" borderId="0" xfId="3" applyFont="1"/>
    <xf numFmtId="0" fontId="41" fillId="37" borderId="25" xfId="3" applyFont="1" applyFill="1" applyBorder="1" applyAlignment="1">
      <alignment horizontal="center" vertical="top"/>
    </xf>
    <xf numFmtId="0" fontId="9" fillId="4" borderId="0" xfId="3" applyFill="1" applyBorder="1"/>
    <xf numFmtId="0" fontId="9" fillId="4" borderId="0" xfId="3" applyFill="1"/>
    <xf numFmtId="0" fontId="9" fillId="4" borderId="0" xfId="3" applyFill="1" applyAlignment="1">
      <alignment horizontal="center" vertical="center"/>
    </xf>
    <xf numFmtId="0" fontId="6" fillId="4" borderId="0" xfId="3" applyFont="1" applyFill="1"/>
    <xf numFmtId="0" fontId="7" fillId="4" borderId="0" xfId="3" applyFont="1" applyFill="1" applyAlignment="1">
      <alignment horizontal="center" vertical="center"/>
    </xf>
    <xf numFmtId="0" fontId="38" fillId="0" borderId="12" xfId="2" applyFont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20" fillId="0" borderId="22" xfId="2" applyFont="1" applyBorder="1" applyAlignment="1">
      <alignment horizontal="center"/>
    </xf>
    <xf numFmtId="0" fontId="20" fillId="0" borderId="23" xfId="2" applyFont="1" applyBorder="1" applyAlignment="1">
      <alignment horizontal="center"/>
    </xf>
    <xf numFmtId="0" fontId="13" fillId="0" borderId="0" xfId="3" applyFont="1" applyAlignment="1">
      <alignment horizontal="left" vertical="center"/>
    </xf>
    <xf numFmtId="0" fontId="12" fillId="0" borderId="0" xfId="0" applyFont="1" applyAlignment="1">
      <alignment horizontal="left"/>
    </xf>
    <xf numFmtId="0" fontId="2" fillId="0" borderId="8" xfId="3" applyFont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7" fillId="3" borderId="6" xfId="3" applyFont="1" applyFill="1" applyBorder="1" applyAlignment="1">
      <alignment horizontal="center" vertical="center" wrapText="1"/>
    </xf>
    <xf numFmtId="0" fontId="9" fillId="0" borderId="8" xfId="3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9" fillId="0" borderId="6" xfId="3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7" fillId="3" borderId="6" xfId="2" applyFont="1" applyFill="1" applyBorder="1" applyAlignment="1">
      <alignment horizontal="center" vertical="center" wrapText="1"/>
    </xf>
    <xf numFmtId="0" fontId="9" fillId="3" borderId="6" xfId="3" applyFill="1" applyBorder="1" applyAlignment="1">
      <alignment horizontal="center" vertical="center" wrapText="1"/>
    </xf>
    <xf numFmtId="0" fontId="2" fillId="3" borderId="6" xfId="2" applyFill="1" applyBorder="1" applyAlignment="1">
      <alignment horizontal="center" vertical="center" wrapText="1"/>
    </xf>
    <xf numFmtId="168" fontId="18" fillId="0" borderId="9" xfId="3" applyNumberFormat="1" applyFont="1" applyFill="1" applyBorder="1" applyAlignment="1">
      <alignment horizontal="center" vertical="center"/>
    </xf>
    <xf numFmtId="0" fontId="9" fillId="0" borderId="10" xfId="3" applyBorder="1" applyAlignment="1">
      <alignment horizontal="center" vertical="center"/>
    </xf>
    <xf numFmtId="0" fontId="7" fillId="2" borderId="5" xfId="2" applyFont="1" applyFill="1" applyBorder="1" applyAlignment="1">
      <alignment horizontal="center" vertical="center" wrapText="1"/>
    </xf>
    <xf numFmtId="0" fontId="2" fillId="0" borderId="6" xfId="2" applyBorder="1" applyAlignment="1">
      <alignment horizontal="center" vertical="center" wrapText="1"/>
    </xf>
    <xf numFmtId="0" fontId="18" fillId="0" borderId="10" xfId="3" applyFont="1" applyBorder="1" applyAlignment="1">
      <alignment horizontal="center" vertical="center"/>
    </xf>
    <xf numFmtId="168" fontId="2" fillId="0" borderId="8" xfId="2" applyNumberFormat="1" applyFill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168" fontId="9" fillId="0" borderId="7" xfId="3" applyNumberFormat="1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1" xfId="3" applyBorder="1" applyAlignment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165" fontId="7" fillId="2" borderId="3" xfId="3" applyNumberFormat="1" applyFont="1" applyFill="1" applyBorder="1" applyAlignment="1">
      <alignment horizontal="center" vertical="center"/>
    </xf>
    <xf numFmtId="0" fontId="9" fillId="0" borderId="0" xfId="3" applyAlignment="1">
      <alignment horizontal="center" vertical="center"/>
    </xf>
    <xf numFmtId="166" fontId="7" fillId="2" borderId="0" xfId="3" applyNumberFormat="1" applyFont="1" applyFill="1" applyAlignment="1">
      <alignment horizontal="center" vertical="center"/>
    </xf>
    <xf numFmtId="167" fontId="7" fillId="2" borderId="0" xfId="3" applyNumberFormat="1" applyFont="1" applyFill="1" applyAlignment="1">
      <alignment horizontal="center" vertical="center"/>
    </xf>
    <xf numFmtId="0" fontId="9" fillId="0" borderId="0" xfId="3" applyAlignment="1">
      <alignment horizontal="center" vertical="center" wrapText="1"/>
    </xf>
    <xf numFmtId="0" fontId="13" fillId="0" borderId="0" xfId="3" applyFont="1" applyAlignment="1">
      <alignment horizontal="right" vertical="center"/>
    </xf>
    <xf numFmtId="0" fontId="0" fillId="0" borderId="0" xfId="0" applyAlignment="1">
      <alignment horizontal="right"/>
    </xf>
    <xf numFmtId="0" fontId="16" fillId="0" borderId="11" xfId="3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45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Entrée" xfId="12" builtinId="20" customBuiltin="1"/>
    <cellStyle name="Insatisfaisant" xfId="10" builtinId="27" customBuiltin="1"/>
    <cellStyle name="Neutre" xfId="11" builtinId="28" customBuiltin="1"/>
    <cellStyle name="Normal" xfId="0" builtinId="0"/>
    <cellStyle name="Normal 2" xfId="1" xr:uid="{00000000-0005-0000-0000-000020000000}"/>
    <cellStyle name="Normal 3" xfId="2" xr:uid="{00000000-0005-0000-0000-000021000000}"/>
    <cellStyle name="Normal 3 2" xfId="3" xr:uid="{00000000-0005-0000-0000-000022000000}"/>
    <cellStyle name="Note" xfId="18" builtinId="10" customBuiltin="1"/>
    <cellStyle name="Satisfaisant" xfId="9" builtinId="26" customBuiltin="1"/>
    <cellStyle name="Sortie" xfId="13" builtinId="21" customBuiltin="1"/>
    <cellStyle name="Texte explicatif" xfId="19" builtinId="53" customBuiltin="1"/>
    <cellStyle name="Titre" xfId="4" builtinId="15" customBuiltin="1"/>
    <cellStyle name="Titre 1" xfId="5" builtinId="16" customBuiltin="1"/>
    <cellStyle name="Titre 2" xfId="6" builtinId="17" customBuiltin="1"/>
    <cellStyle name="Titre 3" xfId="7" builtinId="18" customBuiltin="1"/>
    <cellStyle name="Titre 4" xfId="8" builtinId="19" customBuiltin="1"/>
    <cellStyle name="Total" xfId="20" builtinId="25" customBuiltin="1"/>
    <cellStyle name="Vérification" xfId="16" builtinId="23" customBuiltin="1"/>
  </cellStyles>
  <dxfs count="0"/>
  <tableStyles count="0" defaultTableStyle="TableStyleMedium2" defaultPivotStyle="PivotStyleMedium9"/>
  <colors>
    <mruColors>
      <color rgb="FFFF00FF"/>
      <color rgb="FFB6DDE8"/>
      <color rgb="FF00FFFF"/>
      <color rgb="FF00FF00"/>
      <color rgb="FFFF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>
          <a:off x="2876550" y="13782675"/>
          <a:ext cx="150495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V="1">
          <a:off x="2914650" y="12372975"/>
          <a:ext cx="146685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>
          <a:off x="2895600" y="11991975"/>
          <a:ext cx="1485900" cy="1504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ShapeType="1"/>
        </xdr:cNvSpPr>
      </xdr:nvSpPr>
      <xdr:spPr bwMode="auto">
        <a:xfrm flipV="1">
          <a:off x="289560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ShapeType="1"/>
        </xdr:cNvSpPr>
      </xdr:nvSpPr>
      <xdr:spPr bwMode="auto">
        <a:xfrm>
          <a:off x="289560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ShapeType="1"/>
        </xdr:cNvSpPr>
      </xdr:nvSpPr>
      <xdr:spPr bwMode="auto">
        <a:xfrm flipV="1">
          <a:off x="2876550" y="8791575"/>
          <a:ext cx="150495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ShapeType="1"/>
        </xdr:cNvSpPr>
      </xdr:nvSpPr>
      <xdr:spPr bwMode="auto">
        <a:xfrm>
          <a:off x="2876550" y="8429625"/>
          <a:ext cx="15049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ShapeType="1"/>
        </xdr:cNvSpPr>
      </xdr:nvSpPr>
      <xdr:spPr bwMode="auto">
        <a:xfrm flipV="1">
          <a:off x="2895600" y="8124825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ShapeType="1"/>
        </xdr:cNvSpPr>
      </xdr:nvSpPr>
      <xdr:spPr bwMode="auto">
        <a:xfrm>
          <a:off x="2895600" y="6619875"/>
          <a:ext cx="148590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ShapeType="1"/>
        </xdr:cNvSpPr>
      </xdr:nvSpPr>
      <xdr:spPr bwMode="auto">
        <a:xfrm flipV="1">
          <a:off x="2914650" y="5210175"/>
          <a:ext cx="1466850" cy="1390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ShapeType="1"/>
        </xdr:cNvSpPr>
      </xdr:nvSpPr>
      <xdr:spPr bwMode="auto">
        <a:xfrm>
          <a:off x="2895600" y="4905375"/>
          <a:ext cx="1485900" cy="14287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ShapeType="1"/>
        </xdr:cNvSpPr>
      </xdr:nvSpPr>
      <xdr:spPr bwMode="auto">
        <a:xfrm flipV="1">
          <a:off x="2857500" y="4543425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ShapeType="1"/>
        </xdr:cNvSpPr>
      </xdr:nvSpPr>
      <xdr:spPr bwMode="auto">
        <a:xfrm>
          <a:off x="2895600" y="3000375"/>
          <a:ext cx="14859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ShapeType="1"/>
        </xdr:cNvSpPr>
      </xdr:nvSpPr>
      <xdr:spPr bwMode="auto">
        <a:xfrm flipV="1">
          <a:off x="2895600" y="1628775"/>
          <a:ext cx="14859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ShapeType="1"/>
        </xdr:cNvSpPr>
      </xdr:nvSpPr>
      <xdr:spPr bwMode="auto">
        <a:xfrm>
          <a:off x="2914650" y="1304925"/>
          <a:ext cx="1466850" cy="14287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ShapeType="1"/>
        </xdr:cNvSpPr>
      </xdr:nvSpPr>
      <xdr:spPr bwMode="auto">
        <a:xfrm flipV="1">
          <a:off x="2933700" y="942975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ShapeType="1"/>
        </xdr:cNvSpPr>
      </xdr:nvSpPr>
      <xdr:spPr bwMode="auto">
        <a:xfrm>
          <a:off x="651510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ShapeType="1"/>
        </xdr:cNvSpPr>
      </xdr:nvSpPr>
      <xdr:spPr bwMode="auto">
        <a:xfrm>
          <a:off x="651510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ShapeType="1"/>
        </xdr:cNvSpPr>
      </xdr:nvSpPr>
      <xdr:spPr bwMode="auto">
        <a:xfrm>
          <a:off x="651510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ShapeType="1"/>
        </xdr:cNvSpPr>
      </xdr:nvSpPr>
      <xdr:spPr bwMode="auto">
        <a:xfrm>
          <a:off x="651510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ShapeType="1"/>
        </xdr:cNvSpPr>
      </xdr:nvSpPr>
      <xdr:spPr bwMode="auto">
        <a:xfrm>
          <a:off x="6610350" y="3019425"/>
          <a:ext cx="1390650" cy="32766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ShapeType="1"/>
        </xdr:cNvSpPr>
      </xdr:nvSpPr>
      <xdr:spPr bwMode="auto">
        <a:xfrm flipV="1">
          <a:off x="6477000" y="2790825"/>
          <a:ext cx="1524000" cy="3848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ShapeType="1"/>
        </xdr:cNvSpPr>
      </xdr:nvSpPr>
      <xdr:spPr bwMode="auto">
        <a:xfrm>
          <a:off x="6477000" y="10220325"/>
          <a:ext cx="1524000" cy="3314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ShapeType="1"/>
        </xdr:cNvSpPr>
      </xdr:nvSpPr>
      <xdr:spPr bwMode="auto">
        <a:xfrm flipV="1">
          <a:off x="6515100" y="9934575"/>
          <a:ext cx="1485900" cy="3867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ShapeType="1"/>
        </xdr:cNvSpPr>
      </xdr:nvSpPr>
      <xdr:spPr bwMode="auto">
        <a:xfrm flipV="1">
          <a:off x="6496050" y="12372975"/>
          <a:ext cx="5200650" cy="14097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ShapeType="1"/>
        </xdr:cNvSpPr>
      </xdr:nvSpPr>
      <xdr:spPr bwMode="auto">
        <a:xfrm flipV="1">
          <a:off x="6505575" y="6400800"/>
          <a:ext cx="5143500" cy="5619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ShapeType="1"/>
        </xdr:cNvSpPr>
      </xdr:nvSpPr>
      <xdr:spPr bwMode="auto">
        <a:xfrm flipV="1">
          <a:off x="6515100" y="8753475"/>
          <a:ext cx="50863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ShapeType="1"/>
        </xdr:cNvSpPr>
      </xdr:nvSpPr>
      <xdr:spPr bwMode="auto">
        <a:xfrm>
          <a:off x="6515100" y="6619875"/>
          <a:ext cx="5105400" cy="7410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ShapeType="1"/>
        </xdr:cNvSpPr>
      </xdr:nvSpPr>
      <xdr:spPr bwMode="auto">
        <a:xfrm flipV="1">
          <a:off x="6477000" y="2771775"/>
          <a:ext cx="5143500" cy="2076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ShapeType="1"/>
        </xdr:cNvSpPr>
      </xdr:nvSpPr>
      <xdr:spPr bwMode="auto">
        <a:xfrm>
          <a:off x="6591300" y="3038475"/>
          <a:ext cx="5029200" cy="7391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ShapeType="1"/>
        </xdr:cNvSpPr>
      </xdr:nvSpPr>
      <xdr:spPr bwMode="auto">
        <a:xfrm flipV="1">
          <a:off x="10134600" y="3419475"/>
          <a:ext cx="1543050" cy="9534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ShapeType="1"/>
        </xdr:cNvSpPr>
      </xdr:nvSpPr>
      <xdr:spPr bwMode="auto">
        <a:xfrm flipV="1">
          <a:off x="10115550" y="1609725"/>
          <a:ext cx="1543050" cy="7724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ShapeType="1"/>
        </xdr:cNvSpPr>
      </xdr:nvSpPr>
      <xdr:spPr bwMode="auto">
        <a:xfrm>
          <a:off x="10115550" y="5753100"/>
          <a:ext cx="1562100" cy="1247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ShapeType="1"/>
        </xdr:cNvSpPr>
      </xdr:nvSpPr>
      <xdr:spPr bwMode="auto">
        <a:xfrm>
          <a:off x="10134600" y="2152650"/>
          <a:ext cx="1543050" cy="3057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ShapeType="1"/>
        </xdr:cNvSpPr>
      </xdr:nvSpPr>
      <xdr:spPr bwMode="auto">
        <a:xfrm>
          <a:off x="10134600" y="12934950"/>
          <a:ext cx="1562100" cy="5048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ShapeType="1"/>
        </xdr:cNvSpPr>
      </xdr:nvSpPr>
      <xdr:spPr bwMode="auto">
        <a:xfrm>
          <a:off x="10134600" y="9353550"/>
          <a:ext cx="1581150" cy="5429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ShapeType="1"/>
        </xdr:cNvSpPr>
      </xdr:nvSpPr>
      <xdr:spPr bwMode="auto">
        <a:xfrm>
          <a:off x="10134600" y="5772150"/>
          <a:ext cx="1524000" cy="58959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ShapeType="1"/>
        </xdr:cNvSpPr>
      </xdr:nvSpPr>
      <xdr:spPr bwMode="auto">
        <a:xfrm>
          <a:off x="10153650" y="2171700"/>
          <a:ext cx="1524000" cy="59150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ShapeType="1"/>
        </xdr:cNvSpPr>
      </xdr:nvSpPr>
      <xdr:spPr bwMode="auto">
        <a:xfrm flipV="1">
          <a:off x="6515100" y="962025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ShapeType="1"/>
        </xdr:cNvSpPr>
      </xdr:nvSpPr>
      <xdr:spPr bwMode="auto">
        <a:xfrm>
          <a:off x="14097000" y="3133725"/>
          <a:ext cx="1352550" cy="2114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ShapeType="1"/>
        </xdr:cNvSpPr>
      </xdr:nvSpPr>
      <xdr:spPr bwMode="auto">
        <a:xfrm flipV="1">
          <a:off x="14097000" y="962025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ShapeType="1"/>
        </xdr:cNvSpPr>
      </xdr:nvSpPr>
      <xdr:spPr bwMode="auto">
        <a:xfrm>
          <a:off x="14039850" y="4810125"/>
          <a:ext cx="13335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ShapeType="1"/>
        </xdr:cNvSpPr>
      </xdr:nvSpPr>
      <xdr:spPr bwMode="auto">
        <a:xfrm flipV="1">
          <a:off x="14097000" y="10582275"/>
          <a:ext cx="1276350" cy="3219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ShapeType="1"/>
        </xdr:cNvSpPr>
      </xdr:nvSpPr>
      <xdr:spPr bwMode="auto">
        <a:xfrm flipV="1">
          <a:off x="13963650" y="9953625"/>
          <a:ext cx="1371600" cy="2152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ShapeType="1"/>
        </xdr:cNvSpPr>
      </xdr:nvSpPr>
      <xdr:spPr bwMode="auto">
        <a:xfrm>
          <a:off x="13925550" y="12049125"/>
          <a:ext cx="1485900" cy="1295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ShapeType="1"/>
        </xdr:cNvSpPr>
      </xdr:nvSpPr>
      <xdr:spPr bwMode="auto">
        <a:xfrm flipV="1">
          <a:off x="14077950" y="8791575"/>
          <a:ext cx="13335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9" name="Line 276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ShapeType="1"/>
        </xdr:cNvSpPr>
      </xdr:nvSpPr>
      <xdr:spPr bwMode="auto">
        <a:xfrm>
          <a:off x="17640300" y="138207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100" name="Line 277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ShapeType="1"/>
        </xdr:cNvSpPr>
      </xdr:nvSpPr>
      <xdr:spPr bwMode="auto">
        <a:xfrm flipV="1">
          <a:off x="17602200" y="12430125"/>
          <a:ext cx="1581150" cy="1352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1" name="Line 278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ShapeType="1"/>
        </xdr:cNvSpPr>
      </xdr:nvSpPr>
      <xdr:spPr bwMode="auto">
        <a:xfrm>
          <a:off x="17640300" y="12030075"/>
          <a:ext cx="154305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2" name="Line 27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ShapeType="1"/>
        </xdr:cNvSpPr>
      </xdr:nvSpPr>
      <xdr:spPr bwMode="auto">
        <a:xfrm flipV="1">
          <a:off x="17640300" y="11706225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3" name="Line 280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ShapeType="1"/>
        </xdr:cNvSpPr>
      </xdr:nvSpPr>
      <xdr:spPr bwMode="auto">
        <a:xfrm>
          <a:off x="17640300" y="102393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4" name="Line 281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ShapeType="1"/>
        </xdr:cNvSpPr>
      </xdr:nvSpPr>
      <xdr:spPr bwMode="auto">
        <a:xfrm flipV="1">
          <a:off x="17659350" y="8810625"/>
          <a:ext cx="15240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5" name="Line 282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ShapeType="1"/>
        </xdr:cNvSpPr>
      </xdr:nvSpPr>
      <xdr:spPr bwMode="auto">
        <a:xfrm>
          <a:off x="17659350" y="8467725"/>
          <a:ext cx="15240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6" name="Line 283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ShapeType="1"/>
        </xdr:cNvSpPr>
      </xdr:nvSpPr>
      <xdr:spPr bwMode="auto">
        <a:xfrm flipV="1">
          <a:off x="17621250" y="8162925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7" name="Line 284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ShapeType="1"/>
        </xdr:cNvSpPr>
      </xdr:nvSpPr>
      <xdr:spPr bwMode="auto">
        <a:xfrm>
          <a:off x="17640300" y="66579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8" name="Line 285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ShapeType="1"/>
        </xdr:cNvSpPr>
      </xdr:nvSpPr>
      <xdr:spPr bwMode="auto">
        <a:xfrm flipV="1">
          <a:off x="17602200" y="5210175"/>
          <a:ext cx="1543050" cy="1447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9" name="Line 286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ShapeType="1"/>
        </xdr:cNvSpPr>
      </xdr:nvSpPr>
      <xdr:spPr bwMode="auto">
        <a:xfrm>
          <a:off x="17640300" y="4867275"/>
          <a:ext cx="158115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10" name="Line 287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ShapeType="1"/>
        </xdr:cNvSpPr>
      </xdr:nvSpPr>
      <xdr:spPr bwMode="auto">
        <a:xfrm flipV="1">
          <a:off x="17659350" y="4524375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1" name="Line 288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ShapeType="1"/>
        </xdr:cNvSpPr>
      </xdr:nvSpPr>
      <xdr:spPr bwMode="auto">
        <a:xfrm>
          <a:off x="17640300" y="30765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2" name="Line 289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ShapeType="1"/>
        </xdr:cNvSpPr>
      </xdr:nvSpPr>
      <xdr:spPr bwMode="auto">
        <a:xfrm flipV="1">
          <a:off x="17640300" y="1628775"/>
          <a:ext cx="15240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3" name="Line 290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ShapeType="1"/>
        </xdr:cNvSpPr>
      </xdr:nvSpPr>
      <xdr:spPr bwMode="auto">
        <a:xfrm>
          <a:off x="17640300" y="1285875"/>
          <a:ext cx="156210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4" name="Line 291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ShapeType="1"/>
        </xdr:cNvSpPr>
      </xdr:nvSpPr>
      <xdr:spPr bwMode="auto">
        <a:xfrm flipV="1">
          <a:off x="17621250" y="942975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1" name="Line 340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ShapeType="1"/>
        </xdr:cNvSpPr>
      </xdr:nvSpPr>
      <xdr:spPr bwMode="auto">
        <a:xfrm flipV="1">
          <a:off x="21412200" y="923925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2" name="Line 341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ShapeType="1"/>
        </xdr:cNvSpPr>
      </xdr:nvSpPr>
      <xdr:spPr bwMode="auto">
        <a:xfrm flipV="1">
          <a:off x="21393150" y="27527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3" name="Line 342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ShapeType="1"/>
        </xdr:cNvSpPr>
      </xdr:nvSpPr>
      <xdr:spPr bwMode="auto">
        <a:xfrm flipV="1">
          <a:off x="21393150" y="45434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4" name="Line 343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ShapeType="1"/>
        </xdr:cNvSpPr>
      </xdr:nvSpPr>
      <xdr:spPr bwMode="auto">
        <a:xfrm flipV="1">
          <a:off x="21393150" y="63341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5" name="Line 344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ShapeType="1"/>
        </xdr:cNvSpPr>
      </xdr:nvSpPr>
      <xdr:spPr bwMode="auto">
        <a:xfrm flipV="1">
          <a:off x="21393150" y="81248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6" name="Line 345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ShapeType="1"/>
        </xdr:cNvSpPr>
      </xdr:nvSpPr>
      <xdr:spPr bwMode="auto">
        <a:xfrm flipV="1">
          <a:off x="21393150" y="99155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7" name="Line 346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ShapeType="1"/>
        </xdr:cNvSpPr>
      </xdr:nvSpPr>
      <xdr:spPr bwMode="auto">
        <a:xfrm flipV="1">
          <a:off x="2139315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8" name="Line 347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ShapeType="1"/>
        </xdr:cNvSpPr>
      </xdr:nvSpPr>
      <xdr:spPr bwMode="auto">
        <a:xfrm flipV="1">
          <a:off x="21393150" y="134969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9" name="Line 348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ShapeType="1"/>
        </xdr:cNvSpPr>
      </xdr:nvSpPr>
      <xdr:spPr bwMode="auto">
        <a:xfrm>
          <a:off x="2139315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40" name="Line 349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ShapeType="1"/>
        </xdr:cNvSpPr>
      </xdr:nvSpPr>
      <xdr:spPr bwMode="auto">
        <a:xfrm>
          <a:off x="21393150" y="30765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1" name="Line 350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ShapeType="1"/>
        </xdr:cNvSpPr>
      </xdr:nvSpPr>
      <xdr:spPr bwMode="auto">
        <a:xfrm>
          <a:off x="2139315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2" name="Line 351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ShapeType="1"/>
        </xdr:cNvSpPr>
      </xdr:nvSpPr>
      <xdr:spPr bwMode="auto">
        <a:xfrm>
          <a:off x="21393150" y="66579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3" name="Line 352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ShapeType="1"/>
        </xdr:cNvSpPr>
      </xdr:nvSpPr>
      <xdr:spPr bwMode="auto">
        <a:xfrm>
          <a:off x="2139315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4" name="Line 353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ShapeType="1"/>
        </xdr:cNvSpPr>
      </xdr:nvSpPr>
      <xdr:spPr bwMode="auto">
        <a:xfrm>
          <a:off x="2139315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5" name="Line 354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ShapeType="1"/>
        </xdr:cNvSpPr>
      </xdr:nvSpPr>
      <xdr:spPr bwMode="auto">
        <a:xfrm>
          <a:off x="2139315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6" name="Line 355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ShapeType="1"/>
        </xdr:cNvSpPr>
      </xdr:nvSpPr>
      <xdr:spPr bwMode="auto">
        <a:xfrm>
          <a:off x="21393150" y="138207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3" name="Line 422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ShapeType="1"/>
        </xdr:cNvSpPr>
      </xdr:nvSpPr>
      <xdr:spPr bwMode="auto">
        <a:xfrm>
          <a:off x="14039850" y="13801725"/>
          <a:ext cx="14097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4" name="Line 423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ShapeType="1"/>
        </xdr:cNvSpPr>
      </xdr:nvSpPr>
      <xdr:spPr bwMode="auto">
        <a:xfrm flipV="1">
          <a:off x="14077950" y="1704975"/>
          <a:ext cx="12573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5" name="Line 467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ShapeType="1"/>
        </xdr:cNvSpPr>
      </xdr:nvSpPr>
      <xdr:spPr bwMode="auto">
        <a:xfrm>
          <a:off x="14097000" y="1381125"/>
          <a:ext cx="1238250" cy="3086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6" name="Line 468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ShapeType="1"/>
        </xdr:cNvSpPr>
      </xdr:nvSpPr>
      <xdr:spPr bwMode="auto">
        <a:xfrm>
          <a:off x="14077950" y="6638925"/>
          <a:ext cx="1371600" cy="361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7" name="Line 469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ShapeType="1"/>
        </xdr:cNvSpPr>
      </xdr:nvSpPr>
      <xdr:spPr bwMode="auto">
        <a:xfrm flipV="1">
          <a:off x="14039850" y="2828925"/>
          <a:ext cx="1257300" cy="1981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8" name="Line 470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ShapeType="1"/>
        </xdr:cNvSpPr>
      </xdr:nvSpPr>
      <xdr:spPr bwMode="auto">
        <a:xfrm>
          <a:off x="14097000" y="8505825"/>
          <a:ext cx="1352550" cy="3162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9" name="Line 471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ShapeType="1"/>
        </xdr:cNvSpPr>
      </xdr:nvSpPr>
      <xdr:spPr bwMode="auto">
        <a:xfrm flipV="1">
          <a:off x="14097000" y="8086725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70" name="Line 472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ShapeType="1"/>
        </xdr:cNvSpPr>
      </xdr:nvSpPr>
      <xdr:spPr bwMode="auto">
        <a:xfrm flipV="1">
          <a:off x="14097000" y="3419475"/>
          <a:ext cx="1123950" cy="3162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1" name="Line 473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ShapeType="1"/>
        </xdr:cNvSpPr>
      </xdr:nvSpPr>
      <xdr:spPr bwMode="auto">
        <a:xfrm>
          <a:off x="14001750" y="10296525"/>
          <a:ext cx="1371600" cy="2000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15</xdr:row>
      <xdr:rowOff>247650</xdr:rowOff>
    </xdr:from>
    <xdr:to>
      <xdr:col>18</xdr:col>
      <xdr:colOff>476250</xdr:colOff>
      <xdr:row>28</xdr:row>
      <xdr:rowOff>171450</xdr:rowOff>
    </xdr:to>
    <xdr:sp macro="" textlink="">
      <xdr:nvSpPr>
        <xdr:cNvPr id="90" name="Line 145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ShapeType="1"/>
        </xdr:cNvSpPr>
      </xdr:nvSpPr>
      <xdr:spPr bwMode="auto">
        <a:xfrm flipV="1">
          <a:off x="7143750" y="4724400"/>
          <a:ext cx="5524500" cy="39624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>
          <a:off x="2876550" y="15468600"/>
          <a:ext cx="150495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V="1">
          <a:off x="2914650" y="13887450"/>
          <a:ext cx="146685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>
          <a:off x="2895600" y="13449300"/>
          <a:ext cx="1485900" cy="1733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ShapeType="1"/>
        </xdr:cNvSpPr>
      </xdr:nvSpPr>
      <xdr:spPr bwMode="auto">
        <a:xfrm flipV="1">
          <a:off x="289560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>
          <a:spLocks noChangeShapeType="1"/>
        </xdr:cNvSpPr>
      </xdr:nvSpPr>
      <xdr:spPr bwMode="auto">
        <a:xfrm>
          <a:off x="289560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ShapeType="1"/>
        </xdr:cNvSpPr>
      </xdr:nvSpPr>
      <xdr:spPr bwMode="auto">
        <a:xfrm flipV="1">
          <a:off x="2876550" y="9848850"/>
          <a:ext cx="150495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>
          <a:spLocks noChangeShapeType="1"/>
        </xdr:cNvSpPr>
      </xdr:nvSpPr>
      <xdr:spPr bwMode="auto">
        <a:xfrm>
          <a:off x="2876550" y="9429750"/>
          <a:ext cx="1504950" cy="1714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>
          <a:spLocks noChangeShapeType="1"/>
        </xdr:cNvSpPr>
      </xdr:nvSpPr>
      <xdr:spPr bwMode="auto">
        <a:xfrm flipV="1">
          <a:off x="2895600" y="9124950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>
          <a:spLocks noChangeShapeType="1"/>
        </xdr:cNvSpPr>
      </xdr:nvSpPr>
      <xdr:spPr bwMode="auto">
        <a:xfrm>
          <a:off x="2895600" y="7391400"/>
          <a:ext cx="14859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>
          <a:spLocks noChangeShapeType="1"/>
        </xdr:cNvSpPr>
      </xdr:nvSpPr>
      <xdr:spPr bwMode="auto">
        <a:xfrm flipV="1">
          <a:off x="2914650" y="5810250"/>
          <a:ext cx="1466850" cy="1562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>
          <a:spLocks noChangeShapeType="1"/>
        </xdr:cNvSpPr>
      </xdr:nvSpPr>
      <xdr:spPr bwMode="auto">
        <a:xfrm>
          <a:off x="2895600" y="5448300"/>
          <a:ext cx="148590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>
          <a:spLocks noChangeShapeType="1"/>
        </xdr:cNvSpPr>
      </xdr:nvSpPr>
      <xdr:spPr bwMode="auto">
        <a:xfrm flipV="1">
          <a:off x="2857500" y="5086350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 noChangeShapeType="1"/>
        </xdr:cNvSpPr>
      </xdr:nvSpPr>
      <xdr:spPr bwMode="auto">
        <a:xfrm>
          <a:off x="2895600" y="3314700"/>
          <a:ext cx="1485900" cy="476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 noChangeShapeType="1"/>
        </xdr:cNvSpPr>
      </xdr:nvSpPr>
      <xdr:spPr bwMode="auto">
        <a:xfrm flipV="1">
          <a:off x="2895600" y="1771650"/>
          <a:ext cx="14859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 noChangeShapeType="1"/>
        </xdr:cNvSpPr>
      </xdr:nvSpPr>
      <xdr:spPr bwMode="auto">
        <a:xfrm>
          <a:off x="2914650" y="1390650"/>
          <a:ext cx="1466850" cy="16573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 noChangeShapeType="1"/>
        </xdr:cNvSpPr>
      </xdr:nvSpPr>
      <xdr:spPr bwMode="auto">
        <a:xfrm flipV="1">
          <a:off x="2933700" y="1028700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>
          <a:spLocks noChangeShapeType="1"/>
        </xdr:cNvSpPr>
      </xdr:nvSpPr>
      <xdr:spPr bwMode="auto">
        <a:xfrm>
          <a:off x="651510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>
          <a:spLocks noChangeShapeType="1"/>
        </xdr:cNvSpPr>
      </xdr:nvSpPr>
      <xdr:spPr bwMode="auto">
        <a:xfrm>
          <a:off x="651510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>
          <a:spLocks noChangeShapeType="1"/>
        </xdr:cNvSpPr>
      </xdr:nvSpPr>
      <xdr:spPr bwMode="auto">
        <a:xfrm>
          <a:off x="651510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>
          <a:spLocks noChangeShapeType="1"/>
        </xdr:cNvSpPr>
      </xdr:nvSpPr>
      <xdr:spPr bwMode="auto">
        <a:xfrm>
          <a:off x="651510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>
          <a:spLocks noChangeShapeType="1"/>
        </xdr:cNvSpPr>
      </xdr:nvSpPr>
      <xdr:spPr bwMode="auto">
        <a:xfrm>
          <a:off x="6610350" y="3333750"/>
          <a:ext cx="1390650" cy="3733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>
          <a:spLocks noChangeShapeType="1"/>
        </xdr:cNvSpPr>
      </xdr:nvSpPr>
      <xdr:spPr bwMode="auto">
        <a:xfrm flipV="1">
          <a:off x="6477000" y="3105150"/>
          <a:ext cx="1524000" cy="4305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>
          <a:spLocks noChangeShapeType="1"/>
        </xdr:cNvSpPr>
      </xdr:nvSpPr>
      <xdr:spPr bwMode="auto">
        <a:xfrm>
          <a:off x="6477000" y="11449050"/>
          <a:ext cx="1524000" cy="3771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ShapeType="1"/>
        </xdr:cNvSpPr>
      </xdr:nvSpPr>
      <xdr:spPr bwMode="auto">
        <a:xfrm flipV="1">
          <a:off x="6515100" y="11163300"/>
          <a:ext cx="1485900" cy="4324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>
          <a:spLocks noChangeShapeType="1"/>
        </xdr:cNvSpPr>
      </xdr:nvSpPr>
      <xdr:spPr bwMode="auto">
        <a:xfrm flipV="1">
          <a:off x="6496050" y="13887450"/>
          <a:ext cx="5200650" cy="1581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>
          <a:spLocks noChangeShapeType="1"/>
        </xdr:cNvSpPr>
      </xdr:nvSpPr>
      <xdr:spPr bwMode="auto">
        <a:xfrm flipV="1">
          <a:off x="6505575" y="7172325"/>
          <a:ext cx="5143500" cy="6305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>
          <a:spLocks noChangeShapeType="1"/>
        </xdr:cNvSpPr>
      </xdr:nvSpPr>
      <xdr:spPr bwMode="auto">
        <a:xfrm flipV="1">
          <a:off x="6515100" y="9810750"/>
          <a:ext cx="508635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15</xdr:row>
      <xdr:rowOff>209550</xdr:rowOff>
    </xdr:from>
    <xdr:to>
      <xdr:col>18</xdr:col>
      <xdr:colOff>419100</xdr:colOff>
      <xdr:row>28</xdr:row>
      <xdr:rowOff>133350</xdr:rowOff>
    </xdr:to>
    <xdr:sp macro="" textlink="">
      <xdr:nvSpPr>
        <xdr:cNvPr id="45" name="Line 145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>
          <a:spLocks noChangeShapeType="1"/>
        </xdr:cNvSpPr>
      </xdr:nvSpPr>
      <xdr:spPr bwMode="auto">
        <a:xfrm flipV="1">
          <a:off x="6515100" y="5067300"/>
          <a:ext cx="5143500" cy="4381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>
          <a:spLocks noChangeShapeType="1"/>
        </xdr:cNvSpPr>
      </xdr:nvSpPr>
      <xdr:spPr bwMode="auto">
        <a:xfrm>
          <a:off x="6515100" y="7391400"/>
          <a:ext cx="5105400" cy="8382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>
          <a:spLocks noChangeShapeType="1"/>
        </xdr:cNvSpPr>
      </xdr:nvSpPr>
      <xdr:spPr bwMode="auto">
        <a:xfrm flipV="1">
          <a:off x="6477000" y="3086100"/>
          <a:ext cx="5143500" cy="23050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>
          <a:spLocks noChangeShapeType="1"/>
        </xdr:cNvSpPr>
      </xdr:nvSpPr>
      <xdr:spPr bwMode="auto">
        <a:xfrm>
          <a:off x="6591300" y="3352800"/>
          <a:ext cx="5029200" cy="8362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>
          <a:spLocks noChangeShapeType="1"/>
        </xdr:cNvSpPr>
      </xdr:nvSpPr>
      <xdr:spPr bwMode="auto">
        <a:xfrm flipV="1">
          <a:off x="10134600" y="3790950"/>
          <a:ext cx="1543050" cy="107346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>
          <a:spLocks noChangeShapeType="1"/>
        </xdr:cNvSpPr>
      </xdr:nvSpPr>
      <xdr:spPr bwMode="auto">
        <a:xfrm flipV="1">
          <a:off x="10115550" y="1752600"/>
          <a:ext cx="1543050" cy="86963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>
          <a:spLocks noChangeShapeType="1"/>
        </xdr:cNvSpPr>
      </xdr:nvSpPr>
      <xdr:spPr bwMode="auto">
        <a:xfrm>
          <a:off x="10115550" y="6410325"/>
          <a:ext cx="1562100" cy="14192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>
          <a:spLocks noChangeShapeType="1"/>
        </xdr:cNvSpPr>
      </xdr:nvSpPr>
      <xdr:spPr bwMode="auto">
        <a:xfrm>
          <a:off x="10134600" y="2352675"/>
          <a:ext cx="1543050" cy="34575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>
          <a:spLocks noChangeShapeType="1"/>
        </xdr:cNvSpPr>
      </xdr:nvSpPr>
      <xdr:spPr bwMode="auto">
        <a:xfrm>
          <a:off x="10134600" y="14506575"/>
          <a:ext cx="1562100" cy="619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>
          <a:spLocks noChangeShapeType="1"/>
        </xdr:cNvSpPr>
      </xdr:nvSpPr>
      <xdr:spPr bwMode="auto">
        <a:xfrm>
          <a:off x="10134600" y="10467975"/>
          <a:ext cx="1581150" cy="6572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>
          <a:spLocks noChangeShapeType="1"/>
        </xdr:cNvSpPr>
      </xdr:nvSpPr>
      <xdr:spPr bwMode="auto">
        <a:xfrm>
          <a:off x="10134600" y="6429375"/>
          <a:ext cx="1524000" cy="66960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>
          <a:spLocks noChangeShapeType="1"/>
        </xdr:cNvSpPr>
      </xdr:nvSpPr>
      <xdr:spPr bwMode="auto">
        <a:xfrm>
          <a:off x="10153650" y="2371725"/>
          <a:ext cx="1524000" cy="6715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fr-FR"/>
            <a:t>33</a:t>
          </a:r>
        </a:p>
      </xdr:txBody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>
          <a:spLocks noChangeShapeType="1"/>
        </xdr:cNvSpPr>
      </xdr:nvSpPr>
      <xdr:spPr bwMode="auto">
        <a:xfrm flipV="1">
          <a:off x="6515100" y="1047750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>
          <a:spLocks noChangeShapeType="1"/>
        </xdr:cNvSpPr>
      </xdr:nvSpPr>
      <xdr:spPr bwMode="auto">
        <a:xfrm>
          <a:off x="14097000" y="3448050"/>
          <a:ext cx="1352550" cy="2400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>
          <a:spLocks noChangeShapeType="1"/>
        </xdr:cNvSpPr>
      </xdr:nvSpPr>
      <xdr:spPr bwMode="auto">
        <a:xfrm flipV="1">
          <a:off x="14097000" y="1047750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>
          <a:spLocks noChangeShapeType="1"/>
        </xdr:cNvSpPr>
      </xdr:nvSpPr>
      <xdr:spPr bwMode="auto">
        <a:xfrm>
          <a:off x="14039850" y="5353050"/>
          <a:ext cx="13335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>
          <a:spLocks noChangeShapeType="1"/>
        </xdr:cNvSpPr>
      </xdr:nvSpPr>
      <xdr:spPr bwMode="auto">
        <a:xfrm flipV="1">
          <a:off x="14097000" y="11868150"/>
          <a:ext cx="1276350" cy="3619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>
          <a:spLocks noChangeShapeType="1"/>
        </xdr:cNvSpPr>
      </xdr:nvSpPr>
      <xdr:spPr bwMode="auto">
        <a:xfrm flipV="1">
          <a:off x="13963650" y="11182350"/>
          <a:ext cx="1371600" cy="2381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>
          <a:spLocks noChangeShapeType="1"/>
        </xdr:cNvSpPr>
      </xdr:nvSpPr>
      <xdr:spPr bwMode="auto">
        <a:xfrm>
          <a:off x="13925550" y="13506450"/>
          <a:ext cx="1485900" cy="1524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>
          <a:spLocks noChangeShapeType="1"/>
        </xdr:cNvSpPr>
      </xdr:nvSpPr>
      <xdr:spPr bwMode="auto">
        <a:xfrm flipV="1">
          <a:off x="14077950" y="9848850"/>
          <a:ext cx="13335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8" name="Line 276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>
          <a:spLocks noChangeShapeType="1"/>
        </xdr:cNvSpPr>
      </xdr:nvSpPr>
      <xdr:spPr bwMode="auto">
        <a:xfrm>
          <a:off x="17640300" y="155067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99" name="Line 277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>
          <a:spLocks noChangeShapeType="1"/>
        </xdr:cNvSpPr>
      </xdr:nvSpPr>
      <xdr:spPr bwMode="auto">
        <a:xfrm flipV="1">
          <a:off x="17602200" y="13944600"/>
          <a:ext cx="1581150" cy="15240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0" name="Line 278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>
          <a:spLocks noChangeShapeType="1"/>
        </xdr:cNvSpPr>
      </xdr:nvSpPr>
      <xdr:spPr bwMode="auto">
        <a:xfrm>
          <a:off x="17640300" y="13487400"/>
          <a:ext cx="154305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1" name="Line 279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>
          <a:spLocks noChangeShapeType="1"/>
        </xdr:cNvSpPr>
      </xdr:nvSpPr>
      <xdr:spPr bwMode="auto">
        <a:xfrm flipV="1">
          <a:off x="17640300" y="1316355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2" name="Line 280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>
          <a:spLocks noChangeShapeType="1"/>
        </xdr:cNvSpPr>
      </xdr:nvSpPr>
      <xdr:spPr bwMode="auto">
        <a:xfrm>
          <a:off x="17640300" y="114681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3" name="Line 281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>
          <a:spLocks noChangeShapeType="1"/>
        </xdr:cNvSpPr>
      </xdr:nvSpPr>
      <xdr:spPr bwMode="auto">
        <a:xfrm flipV="1">
          <a:off x="17659350" y="9867900"/>
          <a:ext cx="15240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4" name="Line 282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>
          <a:spLocks noChangeShapeType="1"/>
        </xdr:cNvSpPr>
      </xdr:nvSpPr>
      <xdr:spPr bwMode="auto">
        <a:xfrm>
          <a:off x="17659350" y="9467850"/>
          <a:ext cx="15240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5" name="Line 283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>
          <a:spLocks noChangeShapeType="1"/>
        </xdr:cNvSpPr>
      </xdr:nvSpPr>
      <xdr:spPr bwMode="auto">
        <a:xfrm flipV="1">
          <a:off x="17621250" y="9163050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6" name="Line 284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>
          <a:spLocks noChangeShapeType="1"/>
        </xdr:cNvSpPr>
      </xdr:nvSpPr>
      <xdr:spPr bwMode="auto">
        <a:xfrm>
          <a:off x="17640300" y="74295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7" name="Line 285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>
          <a:spLocks noChangeShapeType="1"/>
        </xdr:cNvSpPr>
      </xdr:nvSpPr>
      <xdr:spPr bwMode="auto">
        <a:xfrm flipV="1">
          <a:off x="17602200" y="5810250"/>
          <a:ext cx="1543050" cy="1619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8" name="Line 286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>
          <a:spLocks noChangeShapeType="1"/>
        </xdr:cNvSpPr>
      </xdr:nvSpPr>
      <xdr:spPr bwMode="auto">
        <a:xfrm>
          <a:off x="17640300" y="5410200"/>
          <a:ext cx="158115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09" name="Line 287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>
          <a:spLocks noChangeShapeType="1"/>
        </xdr:cNvSpPr>
      </xdr:nvSpPr>
      <xdr:spPr bwMode="auto">
        <a:xfrm flipV="1">
          <a:off x="17659350" y="5067300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0" name="Line 288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>
          <a:spLocks noChangeShapeType="1"/>
        </xdr:cNvSpPr>
      </xdr:nvSpPr>
      <xdr:spPr bwMode="auto">
        <a:xfrm>
          <a:off x="17640300" y="33909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1" name="Line 289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>
          <a:spLocks noChangeShapeType="1"/>
        </xdr:cNvSpPr>
      </xdr:nvSpPr>
      <xdr:spPr bwMode="auto">
        <a:xfrm flipV="1">
          <a:off x="17640300" y="1771650"/>
          <a:ext cx="15240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2" name="Line 290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>
          <a:spLocks noChangeShapeType="1"/>
        </xdr:cNvSpPr>
      </xdr:nvSpPr>
      <xdr:spPr bwMode="auto">
        <a:xfrm>
          <a:off x="17640300" y="1371600"/>
          <a:ext cx="156210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3" name="Line 291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>
          <a:spLocks noChangeShapeType="1"/>
        </xdr:cNvSpPr>
      </xdr:nvSpPr>
      <xdr:spPr bwMode="auto">
        <a:xfrm flipV="1">
          <a:off x="17621250" y="1028700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0" name="Line 340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>
          <a:spLocks noChangeShapeType="1"/>
        </xdr:cNvSpPr>
      </xdr:nvSpPr>
      <xdr:spPr bwMode="auto">
        <a:xfrm flipV="1">
          <a:off x="21412200" y="100965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1" name="Line 341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>
          <a:spLocks noChangeShapeType="1"/>
        </xdr:cNvSpPr>
      </xdr:nvSpPr>
      <xdr:spPr bwMode="auto">
        <a:xfrm flipV="1">
          <a:off x="21393150" y="30670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2" name="Line 342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>
          <a:spLocks noChangeShapeType="1"/>
        </xdr:cNvSpPr>
      </xdr:nvSpPr>
      <xdr:spPr bwMode="auto">
        <a:xfrm flipV="1">
          <a:off x="21393150" y="50863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3" name="Line 343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>
          <a:spLocks noChangeShapeType="1"/>
        </xdr:cNvSpPr>
      </xdr:nvSpPr>
      <xdr:spPr bwMode="auto">
        <a:xfrm flipV="1">
          <a:off x="21393150" y="71056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4" name="Line 344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>
          <a:spLocks noChangeShapeType="1"/>
        </xdr:cNvSpPr>
      </xdr:nvSpPr>
      <xdr:spPr bwMode="auto">
        <a:xfrm flipV="1">
          <a:off x="21393150" y="91249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5" name="Line 345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>
          <a:spLocks noChangeShapeType="1"/>
        </xdr:cNvSpPr>
      </xdr:nvSpPr>
      <xdr:spPr bwMode="auto">
        <a:xfrm flipV="1">
          <a:off x="21393150" y="111442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6" name="Line 346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>
          <a:spLocks noChangeShapeType="1"/>
        </xdr:cNvSpPr>
      </xdr:nvSpPr>
      <xdr:spPr bwMode="auto">
        <a:xfrm flipV="1">
          <a:off x="2139315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7" name="Line 347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>
          <a:spLocks noChangeShapeType="1"/>
        </xdr:cNvSpPr>
      </xdr:nvSpPr>
      <xdr:spPr bwMode="auto">
        <a:xfrm flipV="1">
          <a:off x="21393150" y="151828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8" name="Line 348">
          <a:extLst>
            <a:ext uri="{FF2B5EF4-FFF2-40B4-BE49-F238E27FC236}">
              <a16:creationId xmlns:a16="http://schemas.microsoft.com/office/drawing/2014/main" id="{00000000-0008-0000-0200-00008A000000}"/>
            </a:ext>
          </a:extLst>
        </xdr:cNvPr>
        <xdr:cNvSpPr>
          <a:spLocks noChangeShapeType="1"/>
        </xdr:cNvSpPr>
      </xdr:nvSpPr>
      <xdr:spPr bwMode="auto">
        <a:xfrm>
          <a:off x="2139315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39" name="Line 349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>
          <a:spLocks noChangeShapeType="1"/>
        </xdr:cNvSpPr>
      </xdr:nvSpPr>
      <xdr:spPr bwMode="auto">
        <a:xfrm>
          <a:off x="21393150" y="33909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0" name="Line 350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>
          <a:spLocks noChangeShapeType="1"/>
        </xdr:cNvSpPr>
      </xdr:nvSpPr>
      <xdr:spPr bwMode="auto">
        <a:xfrm>
          <a:off x="2139315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1" name="Line 351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>
          <a:spLocks noChangeShapeType="1"/>
        </xdr:cNvSpPr>
      </xdr:nvSpPr>
      <xdr:spPr bwMode="auto">
        <a:xfrm>
          <a:off x="21393150" y="74295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2" name="Line 352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>
          <a:spLocks noChangeShapeType="1"/>
        </xdr:cNvSpPr>
      </xdr:nvSpPr>
      <xdr:spPr bwMode="auto">
        <a:xfrm>
          <a:off x="2139315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3" name="Line 353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>
          <a:spLocks noChangeShapeType="1"/>
        </xdr:cNvSpPr>
      </xdr:nvSpPr>
      <xdr:spPr bwMode="auto">
        <a:xfrm>
          <a:off x="2139315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4" name="Line 35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>
          <a:spLocks noChangeShapeType="1"/>
        </xdr:cNvSpPr>
      </xdr:nvSpPr>
      <xdr:spPr bwMode="auto">
        <a:xfrm>
          <a:off x="2139315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5" name="Line 355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>
          <a:spLocks noChangeShapeType="1"/>
        </xdr:cNvSpPr>
      </xdr:nvSpPr>
      <xdr:spPr bwMode="auto">
        <a:xfrm>
          <a:off x="21393150" y="155067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2" name="Line 422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>
          <a:spLocks noChangeShapeType="1"/>
        </xdr:cNvSpPr>
      </xdr:nvSpPr>
      <xdr:spPr bwMode="auto">
        <a:xfrm>
          <a:off x="14039850" y="15487650"/>
          <a:ext cx="1409700" cy="495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3" name="Line 423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>
          <a:spLocks noChangeShapeType="1"/>
        </xdr:cNvSpPr>
      </xdr:nvSpPr>
      <xdr:spPr bwMode="auto">
        <a:xfrm flipV="1">
          <a:off x="14077950" y="1847850"/>
          <a:ext cx="12573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4" name="Line 467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>
          <a:spLocks noChangeShapeType="1"/>
        </xdr:cNvSpPr>
      </xdr:nvSpPr>
      <xdr:spPr bwMode="auto">
        <a:xfrm>
          <a:off x="14097000" y="1466850"/>
          <a:ext cx="1238250" cy="3543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5" name="Line 468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>
          <a:spLocks noChangeShapeType="1"/>
        </xdr:cNvSpPr>
      </xdr:nvSpPr>
      <xdr:spPr bwMode="auto">
        <a:xfrm>
          <a:off x="14077950" y="7410450"/>
          <a:ext cx="13716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6" name="Line 469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>
          <a:spLocks noChangeShapeType="1"/>
        </xdr:cNvSpPr>
      </xdr:nvSpPr>
      <xdr:spPr bwMode="auto">
        <a:xfrm flipV="1">
          <a:off x="14039850" y="3143250"/>
          <a:ext cx="1257300" cy="2209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7" name="Line 470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>
          <a:spLocks noChangeShapeType="1"/>
        </xdr:cNvSpPr>
      </xdr:nvSpPr>
      <xdr:spPr bwMode="auto">
        <a:xfrm>
          <a:off x="14097000" y="9505950"/>
          <a:ext cx="1352550" cy="3619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8" name="Line 471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>
          <a:spLocks noChangeShapeType="1"/>
        </xdr:cNvSpPr>
      </xdr:nvSpPr>
      <xdr:spPr bwMode="auto">
        <a:xfrm flipV="1">
          <a:off x="14097000" y="9086850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69" name="Line 472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>
          <a:spLocks noChangeShapeType="1"/>
        </xdr:cNvSpPr>
      </xdr:nvSpPr>
      <xdr:spPr bwMode="auto">
        <a:xfrm flipV="1">
          <a:off x="14097000" y="3790950"/>
          <a:ext cx="1123950" cy="3562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0" name="Line 473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>
          <a:spLocks noChangeShapeType="1"/>
        </xdr:cNvSpPr>
      </xdr:nvSpPr>
      <xdr:spPr bwMode="auto">
        <a:xfrm>
          <a:off x="14001750" y="11525250"/>
          <a:ext cx="1371600" cy="2286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190500</xdr:rowOff>
    </xdr:from>
    <xdr:to>
      <xdr:col>6</xdr:col>
      <xdr:colOff>457200</xdr:colOff>
      <xdr:row>4</xdr:row>
      <xdr:rowOff>114300</xdr:rowOff>
    </xdr:to>
    <xdr:sp macro="" textlink="">
      <xdr:nvSpPr>
        <xdr:cNvPr id="2" name="Line 34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 flipV="1">
          <a:off x="377190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</xdr:row>
      <xdr:rowOff>228600</xdr:rowOff>
    </xdr:from>
    <xdr:to>
      <xdr:col>6</xdr:col>
      <xdr:colOff>457200</xdr:colOff>
      <xdr:row>10</xdr:row>
      <xdr:rowOff>114300</xdr:rowOff>
    </xdr:to>
    <xdr:sp macro="" textlink="">
      <xdr:nvSpPr>
        <xdr:cNvPr id="3" name="Line 34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V="1">
          <a:off x="375285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15</xdr:row>
      <xdr:rowOff>228600</xdr:rowOff>
    </xdr:from>
    <xdr:to>
      <xdr:col>6</xdr:col>
      <xdr:colOff>457200</xdr:colOff>
      <xdr:row>16</xdr:row>
      <xdr:rowOff>114300</xdr:rowOff>
    </xdr:to>
    <xdr:sp macro="" textlink="">
      <xdr:nvSpPr>
        <xdr:cNvPr id="4" name="Line 34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V="1">
          <a:off x="375285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21</xdr:row>
      <xdr:rowOff>228600</xdr:rowOff>
    </xdr:from>
    <xdr:to>
      <xdr:col>6</xdr:col>
      <xdr:colOff>457200</xdr:colOff>
      <xdr:row>22</xdr:row>
      <xdr:rowOff>114300</xdr:rowOff>
    </xdr:to>
    <xdr:sp macro="" textlink="">
      <xdr:nvSpPr>
        <xdr:cNvPr id="5" name="Line 34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ShapeType="1"/>
        </xdr:cNvSpPr>
      </xdr:nvSpPr>
      <xdr:spPr bwMode="auto">
        <a:xfrm flipV="1">
          <a:off x="375285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6</xdr:col>
      <xdr:colOff>457200</xdr:colOff>
      <xdr:row>28</xdr:row>
      <xdr:rowOff>114300</xdr:rowOff>
    </xdr:to>
    <xdr:sp macro="" textlink="">
      <xdr:nvSpPr>
        <xdr:cNvPr id="6" name="Line 344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ShapeType="1"/>
        </xdr:cNvSpPr>
      </xdr:nvSpPr>
      <xdr:spPr bwMode="auto">
        <a:xfrm flipV="1">
          <a:off x="375285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33</xdr:row>
      <xdr:rowOff>228600</xdr:rowOff>
    </xdr:from>
    <xdr:to>
      <xdr:col>6</xdr:col>
      <xdr:colOff>457200</xdr:colOff>
      <xdr:row>34</xdr:row>
      <xdr:rowOff>114300</xdr:rowOff>
    </xdr:to>
    <xdr:sp macro="" textlink="">
      <xdr:nvSpPr>
        <xdr:cNvPr id="7" name="Line 34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ShapeType="1"/>
        </xdr:cNvSpPr>
      </xdr:nvSpPr>
      <xdr:spPr bwMode="auto">
        <a:xfrm flipV="1">
          <a:off x="375285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6</xdr:col>
      <xdr:colOff>457200</xdr:colOff>
      <xdr:row>40</xdr:row>
      <xdr:rowOff>114300</xdr:rowOff>
    </xdr:to>
    <xdr:sp macro="" textlink="">
      <xdr:nvSpPr>
        <xdr:cNvPr id="8" name="Line 346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ShapeType="1"/>
        </xdr:cNvSpPr>
      </xdr:nvSpPr>
      <xdr:spPr bwMode="auto">
        <a:xfrm flipV="1">
          <a:off x="375285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45</xdr:row>
      <xdr:rowOff>228600</xdr:rowOff>
    </xdr:from>
    <xdr:to>
      <xdr:col>6</xdr:col>
      <xdr:colOff>457200</xdr:colOff>
      <xdr:row>46</xdr:row>
      <xdr:rowOff>114300</xdr:rowOff>
    </xdr:to>
    <xdr:sp macro="" textlink="">
      <xdr:nvSpPr>
        <xdr:cNvPr id="9" name="Line 347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ShapeType="1"/>
        </xdr:cNvSpPr>
      </xdr:nvSpPr>
      <xdr:spPr bwMode="auto">
        <a:xfrm flipV="1">
          <a:off x="375285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133350</xdr:rowOff>
    </xdr:from>
    <xdr:to>
      <xdr:col>7</xdr:col>
      <xdr:colOff>0</xdr:colOff>
      <xdr:row>5</xdr:row>
      <xdr:rowOff>228600</xdr:rowOff>
    </xdr:to>
    <xdr:sp macro="" textlink="">
      <xdr:nvSpPr>
        <xdr:cNvPr id="10" name="Line 348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ShapeType="1"/>
        </xdr:cNvSpPr>
      </xdr:nvSpPr>
      <xdr:spPr bwMode="auto">
        <a:xfrm>
          <a:off x="375285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133350</xdr:rowOff>
    </xdr:from>
    <xdr:to>
      <xdr:col>7</xdr:col>
      <xdr:colOff>0</xdr:colOff>
      <xdr:row>11</xdr:row>
      <xdr:rowOff>228600</xdr:rowOff>
    </xdr:to>
    <xdr:sp macro="" textlink="">
      <xdr:nvSpPr>
        <xdr:cNvPr id="11" name="Line 349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ShapeType="1"/>
        </xdr:cNvSpPr>
      </xdr:nvSpPr>
      <xdr:spPr bwMode="auto">
        <a:xfrm>
          <a:off x="375285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133350</xdr:rowOff>
    </xdr:from>
    <xdr:to>
      <xdr:col>7</xdr:col>
      <xdr:colOff>0</xdr:colOff>
      <xdr:row>17</xdr:row>
      <xdr:rowOff>228600</xdr:rowOff>
    </xdr:to>
    <xdr:sp macro="" textlink="">
      <xdr:nvSpPr>
        <xdr:cNvPr id="12" name="Line 350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ShapeType="1"/>
        </xdr:cNvSpPr>
      </xdr:nvSpPr>
      <xdr:spPr bwMode="auto">
        <a:xfrm>
          <a:off x="375285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133350</xdr:rowOff>
    </xdr:from>
    <xdr:to>
      <xdr:col>7</xdr:col>
      <xdr:colOff>0</xdr:colOff>
      <xdr:row>23</xdr:row>
      <xdr:rowOff>228600</xdr:rowOff>
    </xdr:to>
    <xdr:sp macro="" textlink="">
      <xdr:nvSpPr>
        <xdr:cNvPr id="13" name="Line 35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ShapeType="1"/>
        </xdr:cNvSpPr>
      </xdr:nvSpPr>
      <xdr:spPr bwMode="auto">
        <a:xfrm>
          <a:off x="375285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133350</xdr:rowOff>
    </xdr:from>
    <xdr:to>
      <xdr:col>7</xdr:col>
      <xdr:colOff>0</xdr:colOff>
      <xdr:row>29</xdr:row>
      <xdr:rowOff>228600</xdr:rowOff>
    </xdr:to>
    <xdr:sp macro="" textlink="">
      <xdr:nvSpPr>
        <xdr:cNvPr id="14" name="Line 35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ShapeType="1"/>
        </xdr:cNvSpPr>
      </xdr:nvSpPr>
      <xdr:spPr bwMode="auto">
        <a:xfrm>
          <a:off x="375285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15" name="Line 35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ShapeType="1"/>
        </xdr:cNvSpPr>
      </xdr:nvSpPr>
      <xdr:spPr bwMode="auto">
        <a:xfrm>
          <a:off x="375285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133350</xdr:rowOff>
    </xdr:from>
    <xdr:to>
      <xdr:col>7</xdr:col>
      <xdr:colOff>0</xdr:colOff>
      <xdr:row>41</xdr:row>
      <xdr:rowOff>228600</xdr:rowOff>
    </xdr:to>
    <xdr:sp macro="" textlink="">
      <xdr:nvSpPr>
        <xdr:cNvPr id="16" name="Line 354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ShapeType="1"/>
        </xdr:cNvSpPr>
      </xdr:nvSpPr>
      <xdr:spPr bwMode="auto">
        <a:xfrm>
          <a:off x="375285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133350</xdr:rowOff>
    </xdr:from>
    <xdr:to>
      <xdr:col>7</xdr:col>
      <xdr:colOff>0</xdr:colOff>
      <xdr:row>47</xdr:row>
      <xdr:rowOff>228600</xdr:rowOff>
    </xdr:to>
    <xdr:sp macro="" textlink="">
      <xdr:nvSpPr>
        <xdr:cNvPr id="17" name="Line 355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 bwMode="auto">
        <a:xfrm>
          <a:off x="375285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57150</xdr:colOff>
      <xdr:row>3</xdr:row>
      <xdr:rowOff>190500</xdr:rowOff>
    </xdr:from>
    <xdr:to>
      <xdr:col>17</xdr:col>
      <xdr:colOff>457200</xdr:colOff>
      <xdr:row>4</xdr:row>
      <xdr:rowOff>114300</xdr:rowOff>
    </xdr:to>
    <xdr:sp macro="" textlink="">
      <xdr:nvSpPr>
        <xdr:cNvPr id="34" name="Line 340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ShapeType="1"/>
        </xdr:cNvSpPr>
      </xdr:nvSpPr>
      <xdr:spPr bwMode="auto">
        <a:xfrm flipV="1">
          <a:off x="1659255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9</xdr:row>
      <xdr:rowOff>228600</xdr:rowOff>
    </xdr:from>
    <xdr:to>
      <xdr:col>17</xdr:col>
      <xdr:colOff>457200</xdr:colOff>
      <xdr:row>10</xdr:row>
      <xdr:rowOff>114300</xdr:rowOff>
    </xdr:to>
    <xdr:sp macro="" textlink="">
      <xdr:nvSpPr>
        <xdr:cNvPr id="35" name="Line 34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ShapeType="1"/>
        </xdr:cNvSpPr>
      </xdr:nvSpPr>
      <xdr:spPr bwMode="auto">
        <a:xfrm flipV="1">
          <a:off x="1657350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15</xdr:row>
      <xdr:rowOff>228600</xdr:rowOff>
    </xdr:from>
    <xdr:to>
      <xdr:col>17</xdr:col>
      <xdr:colOff>457200</xdr:colOff>
      <xdr:row>16</xdr:row>
      <xdr:rowOff>114300</xdr:rowOff>
    </xdr:to>
    <xdr:sp macro="" textlink="">
      <xdr:nvSpPr>
        <xdr:cNvPr id="36" name="Line 34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ShapeType="1"/>
        </xdr:cNvSpPr>
      </xdr:nvSpPr>
      <xdr:spPr bwMode="auto">
        <a:xfrm flipV="1">
          <a:off x="1657350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21</xdr:row>
      <xdr:rowOff>228600</xdr:rowOff>
    </xdr:from>
    <xdr:to>
      <xdr:col>17</xdr:col>
      <xdr:colOff>457200</xdr:colOff>
      <xdr:row>22</xdr:row>
      <xdr:rowOff>114300</xdr:rowOff>
    </xdr:to>
    <xdr:sp macro="" textlink="">
      <xdr:nvSpPr>
        <xdr:cNvPr id="37" name="Line 343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ShapeType="1"/>
        </xdr:cNvSpPr>
      </xdr:nvSpPr>
      <xdr:spPr bwMode="auto">
        <a:xfrm flipV="1">
          <a:off x="1657350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27</xdr:row>
      <xdr:rowOff>228600</xdr:rowOff>
    </xdr:from>
    <xdr:to>
      <xdr:col>17</xdr:col>
      <xdr:colOff>457200</xdr:colOff>
      <xdr:row>28</xdr:row>
      <xdr:rowOff>114300</xdr:rowOff>
    </xdr:to>
    <xdr:sp macro="" textlink="">
      <xdr:nvSpPr>
        <xdr:cNvPr id="38" name="Line 344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ShapeType="1"/>
        </xdr:cNvSpPr>
      </xdr:nvSpPr>
      <xdr:spPr bwMode="auto">
        <a:xfrm flipV="1">
          <a:off x="1657350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33</xdr:row>
      <xdr:rowOff>228600</xdr:rowOff>
    </xdr:from>
    <xdr:to>
      <xdr:col>17</xdr:col>
      <xdr:colOff>457200</xdr:colOff>
      <xdr:row>34</xdr:row>
      <xdr:rowOff>114300</xdr:rowOff>
    </xdr:to>
    <xdr:sp macro="" textlink="">
      <xdr:nvSpPr>
        <xdr:cNvPr id="39" name="Line 345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ShapeType="1"/>
        </xdr:cNvSpPr>
      </xdr:nvSpPr>
      <xdr:spPr bwMode="auto">
        <a:xfrm flipV="1">
          <a:off x="1657350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39</xdr:row>
      <xdr:rowOff>228600</xdr:rowOff>
    </xdr:from>
    <xdr:to>
      <xdr:col>17</xdr:col>
      <xdr:colOff>457200</xdr:colOff>
      <xdr:row>40</xdr:row>
      <xdr:rowOff>114300</xdr:rowOff>
    </xdr:to>
    <xdr:sp macro="" textlink="">
      <xdr:nvSpPr>
        <xdr:cNvPr id="40" name="Line 34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ShapeType="1"/>
        </xdr:cNvSpPr>
      </xdr:nvSpPr>
      <xdr:spPr bwMode="auto">
        <a:xfrm flipV="1">
          <a:off x="1657350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45</xdr:row>
      <xdr:rowOff>228600</xdr:rowOff>
    </xdr:from>
    <xdr:to>
      <xdr:col>17</xdr:col>
      <xdr:colOff>457200</xdr:colOff>
      <xdr:row>46</xdr:row>
      <xdr:rowOff>114300</xdr:rowOff>
    </xdr:to>
    <xdr:sp macro="" textlink="">
      <xdr:nvSpPr>
        <xdr:cNvPr id="41" name="Line 347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ShapeType="1"/>
        </xdr:cNvSpPr>
      </xdr:nvSpPr>
      <xdr:spPr bwMode="auto">
        <a:xfrm flipV="1">
          <a:off x="1657350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</xdr:row>
      <xdr:rowOff>133350</xdr:rowOff>
    </xdr:from>
    <xdr:to>
      <xdr:col>18</xdr:col>
      <xdr:colOff>0</xdr:colOff>
      <xdr:row>5</xdr:row>
      <xdr:rowOff>228600</xdr:rowOff>
    </xdr:to>
    <xdr:sp macro="" textlink="">
      <xdr:nvSpPr>
        <xdr:cNvPr id="42" name="Line 348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ShapeType="1"/>
        </xdr:cNvSpPr>
      </xdr:nvSpPr>
      <xdr:spPr bwMode="auto">
        <a:xfrm>
          <a:off x="1657350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10</xdr:row>
      <xdr:rowOff>133350</xdr:rowOff>
    </xdr:from>
    <xdr:to>
      <xdr:col>18</xdr:col>
      <xdr:colOff>0</xdr:colOff>
      <xdr:row>11</xdr:row>
      <xdr:rowOff>228600</xdr:rowOff>
    </xdr:to>
    <xdr:sp macro="" textlink="">
      <xdr:nvSpPr>
        <xdr:cNvPr id="43" name="Line 349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ShapeType="1"/>
        </xdr:cNvSpPr>
      </xdr:nvSpPr>
      <xdr:spPr bwMode="auto">
        <a:xfrm>
          <a:off x="1657350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16</xdr:row>
      <xdr:rowOff>133350</xdr:rowOff>
    </xdr:from>
    <xdr:to>
      <xdr:col>18</xdr:col>
      <xdr:colOff>0</xdr:colOff>
      <xdr:row>17</xdr:row>
      <xdr:rowOff>228600</xdr:rowOff>
    </xdr:to>
    <xdr:sp macro="" textlink="">
      <xdr:nvSpPr>
        <xdr:cNvPr id="44" name="Line 350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ShapeType="1"/>
        </xdr:cNvSpPr>
      </xdr:nvSpPr>
      <xdr:spPr bwMode="auto">
        <a:xfrm>
          <a:off x="1657350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22</xdr:row>
      <xdr:rowOff>133350</xdr:rowOff>
    </xdr:from>
    <xdr:to>
      <xdr:col>18</xdr:col>
      <xdr:colOff>0</xdr:colOff>
      <xdr:row>23</xdr:row>
      <xdr:rowOff>228600</xdr:rowOff>
    </xdr:to>
    <xdr:sp macro="" textlink="">
      <xdr:nvSpPr>
        <xdr:cNvPr id="45" name="Line 35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ShapeType="1"/>
        </xdr:cNvSpPr>
      </xdr:nvSpPr>
      <xdr:spPr bwMode="auto">
        <a:xfrm>
          <a:off x="1657350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28</xdr:row>
      <xdr:rowOff>133350</xdr:rowOff>
    </xdr:from>
    <xdr:to>
      <xdr:col>18</xdr:col>
      <xdr:colOff>0</xdr:colOff>
      <xdr:row>29</xdr:row>
      <xdr:rowOff>228600</xdr:rowOff>
    </xdr:to>
    <xdr:sp macro="" textlink="">
      <xdr:nvSpPr>
        <xdr:cNvPr id="46" name="Line 35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ShapeType="1"/>
        </xdr:cNvSpPr>
      </xdr:nvSpPr>
      <xdr:spPr bwMode="auto">
        <a:xfrm>
          <a:off x="1657350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34</xdr:row>
      <xdr:rowOff>133350</xdr:rowOff>
    </xdr:from>
    <xdr:to>
      <xdr:col>18</xdr:col>
      <xdr:colOff>0</xdr:colOff>
      <xdr:row>35</xdr:row>
      <xdr:rowOff>228600</xdr:rowOff>
    </xdr:to>
    <xdr:sp macro="" textlink="">
      <xdr:nvSpPr>
        <xdr:cNvPr id="47" name="Line 353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ShapeType="1"/>
        </xdr:cNvSpPr>
      </xdr:nvSpPr>
      <xdr:spPr bwMode="auto">
        <a:xfrm>
          <a:off x="1657350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40</xdr:row>
      <xdr:rowOff>133350</xdr:rowOff>
    </xdr:from>
    <xdr:to>
      <xdr:col>18</xdr:col>
      <xdr:colOff>0</xdr:colOff>
      <xdr:row>41</xdr:row>
      <xdr:rowOff>228600</xdr:rowOff>
    </xdr:to>
    <xdr:sp macro="" textlink="">
      <xdr:nvSpPr>
        <xdr:cNvPr id="48" name="Line 35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ShapeType="1"/>
        </xdr:cNvSpPr>
      </xdr:nvSpPr>
      <xdr:spPr bwMode="auto">
        <a:xfrm>
          <a:off x="1657350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38100</xdr:colOff>
      <xdr:row>46</xdr:row>
      <xdr:rowOff>133350</xdr:rowOff>
    </xdr:from>
    <xdr:to>
      <xdr:col>18</xdr:col>
      <xdr:colOff>0</xdr:colOff>
      <xdr:row>47</xdr:row>
      <xdr:rowOff>228600</xdr:rowOff>
    </xdr:to>
    <xdr:sp macro="" textlink="">
      <xdr:nvSpPr>
        <xdr:cNvPr id="49" name="Line 355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ShapeType="1"/>
        </xdr:cNvSpPr>
      </xdr:nvSpPr>
      <xdr:spPr bwMode="auto">
        <a:xfrm>
          <a:off x="1657350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es%20Documents\EXCELB\GOLF\MARTSC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RES"/>
    </sheetNames>
    <sheetDataSet>
      <sheetData sheetId="0">
        <row r="10">
          <cell r="O10" t="str">
            <v>1° TOUR</v>
          </cell>
          <cell r="X10" t="str">
            <v>2° TOUR</v>
          </cell>
          <cell r="AG10" t="str">
            <v>3° TOUR</v>
          </cell>
          <cell r="AP10" t="str">
            <v>4° TOUR</v>
          </cell>
          <cell r="AY10" t="str">
            <v>5° TOUR</v>
          </cell>
          <cell r="BH10" t="str">
            <v>6° TOUR</v>
          </cell>
          <cell r="BQ10" t="str">
            <v>1/2 FINALES</v>
          </cell>
          <cell r="BZ10" t="str">
            <v>FINALES</v>
          </cell>
        </row>
        <row r="11">
          <cell r="J11" t="str">
            <v>MARDI 21 MAI</v>
          </cell>
          <cell r="S11" t="str">
            <v>MARDI 21 MAI</v>
          </cell>
          <cell r="AB11" t="str">
            <v>MERCREDI 22 MAI</v>
          </cell>
          <cell r="AK11" t="str">
            <v>MERCREDI 23 MAI</v>
          </cell>
          <cell r="AT11" t="str">
            <v>MERCREDI 23 MAI</v>
          </cell>
          <cell r="BC11" t="str">
            <v>JEUDI 23 MAI</v>
          </cell>
          <cell r="BL11" t="str">
            <v>JEUDI 23 MAI</v>
          </cell>
          <cell r="BU11" t="str">
            <v>VENDREDI 24 MAI</v>
          </cell>
        </row>
        <row r="12">
          <cell r="J12">
            <v>0.5</v>
          </cell>
          <cell r="K12">
            <v>0.58333333333333315</v>
          </cell>
          <cell r="S12">
            <v>0.6875</v>
          </cell>
          <cell r="T12">
            <v>0.77083333333333315</v>
          </cell>
          <cell r="AB12">
            <v>0.33333333333333331</v>
          </cell>
          <cell r="AC12">
            <v>0.37222222222222212</v>
          </cell>
          <cell r="AK12">
            <v>0.47916666666666669</v>
          </cell>
          <cell r="AL12">
            <v>0.56249999999999989</v>
          </cell>
          <cell r="AT12">
            <v>0.6875</v>
          </cell>
          <cell r="AU12">
            <v>0.77083333333333315</v>
          </cell>
          <cell r="BC12">
            <v>0.39583333333333331</v>
          </cell>
          <cell r="BD12">
            <v>0.43472222222222212</v>
          </cell>
          <cell r="BL12">
            <v>0.58333333333333337</v>
          </cell>
          <cell r="BM12">
            <v>0.66666666666666652</v>
          </cell>
          <cell r="BU12">
            <v>0.33333333333333331</v>
          </cell>
          <cell r="BV12">
            <v>0.41666666666666652</v>
          </cell>
        </row>
        <row r="14">
          <cell r="J14" t="str">
            <v>LA BAULE</v>
          </cell>
          <cell r="M14">
            <v>85</v>
          </cell>
          <cell r="O14">
            <v>80</v>
          </cell>
          <cell r="Q14">
            <v>165</v>
          </cell>
          <cell r="S14" t="str">
            <v>LA BRETESCHE</v>
          </cell>
          <cell r="V14">
            <v>77</v>
          </cell>
          <cell r="X14">
            <v>89</v>
          </cell>
          <cell r="Z14">
            <v>166</v>
          </cell>
          <cell r="AK14" t="str">
            <v>LA BRETESCHE</v>
          </cell>
          <cell r="AN14">
            <v>98</v>
          </cell>
          <cell r="AP14">
            <v>87</v>
          </cell>
          <cell r="AR14">
            <v>185</v>
          </cell>
          <cell r="AT14" t="str">
            <v>BAUGE</v>
          </cell>
          <cell r="AW14">
            <v>89</v>
          </cell>
          <cell r="AY14">
            <v>87</v>
          </cell>
          <cell r="BA14">
            <v>176</v>
          </cell>
          <cell r="BL14" t="str">
            <v>BAUGE</v>
          </cell>
          <cell r="BO14">
            <v>80</v>
          </cell>
          <cell r="BQ14">
            <v>79</v>
          </cell>
          <cell r="BS14">
            <v>159</v>
          </cell>
          <cell r="BU14" t="str">
            <v>BAUGE</v>
          </cell>
          <cell r="BX14">
            <v>98</v>
          </cell>
          <cell r="BZ14">
            <v>99</v>
          </cell>
          <cell r="CB14">
            <v>197</v>
          </cell>
          <cell r="CD14" t="str">
            <v>PREMIER</v>
          </cell>
          <cell r="CF14" t="str">
            <v>SAVENAY</v>
          </cell>
        </row>
        <row r="15">
          <cell r="J15">
            <v>0.5</v>
          </cell>
          <cell r="K15">
            <v>0.5444444444444444</v>
          </cell>
          <cell r="S15">
            <v>0.6875</v>
          </cell>
          <cell r="T15">
            <v>0.7319444444444444</v>
          </cell>
          <cell r="AK15">
            <v>0.47916666666666669</v>
          </cell>
          <cell r="AL15">
            <v>0.52361111111111114</v>
          </cell>
          <cell r="AT15">
            <v>0.6875</v>
          </cell>
          <cell r="AU15">
            <v>0.7319444444444444</v>
          </cell>
          <cell r="BL15">
            <v>0.58333333333333337</v>
          </cell>
          <cell r="BM15">
            <v>0.62777777777777777</v>
          </cell>
          <cell r="BU15">
            <v>0.33333333333333331</v>
          </cell>
          <cell r="BV15">
            <v>0.37777777777777777</v>
          </cell>
        </row>
        <row r="16">
          <cell r="J16" t="str">
            <v>LA BRETESCHE</v>
          </cell>
          <cell r="M16">
            <v>80</v>
          </cell>
          <cell r="O16">
            <v>82</v>
          </cell>
          <cell r="Q16">
            <v>162</v>
          </cell>
          <cell r="S16" t="str">
            <v>NANTES VIGNEUX</v>
          </cell>
          <cell r="V16">
            <v>100</v>
          </cell>
          <cell r="X16">
            <v>98</v>
          </cell>
          <cell r="Z16">
            <v>198</v>
          </cell>
          <cell r="AB16" t="str">
            <v>NANTES VIGNEUX</v>
          </cell>
          <cell r="AE16">
            <v>78</v>
          </cell>
          <cell r="AG16">
            <v>79</v>
          </cell>
          <cell r="AI16">
            <v>157</v>
          </cell>
          <cell r="AK16" t="str">
            <v>BAUGE</v>
          </cell>
          <cell r="AN16">
            <v>78</v>
          </cell>
          <cell r="AP16">
            <v>79</v>
          </cell>
          <cell r="AR16">
            <v>157</v>
          </cell>
          <cell r="AT16" t="str">
            <v>NANTES ERDRE</v>
          </cell>
          <cell r="AW16">
            <v>98</v>
          </cell>
          <cell r="AY16">
            <v>99</v>
          </cell>
          <cell r="BA16">
            <v>197</v>
          </cell>
          <cell r="BC16" t="str">
            <v>NANTES ERDRE</v>
          </cell>
          <cell r="BF16">
            <v>98</v>
          </cell>
          <cell r="BH16">
            <v>100</v>
          </cell>
          <cell r="BJ16">
            <v>198</v>
          </cell>
          <cell r="BL16" t="str">
            <v>FONTENELLES</v>
          </cell>
          <cell r="BO16">
            <v>90</v>
          </cell>
          <cell r="BQ16">
            <v>98</v>
          </cell>
          <cell r="BS16">
            <v>188</v>
          </cell>
          <cell r="BU16" t="str">
            <v>SAVENAY</v>
          </cell>
          <cell r="BX16">
            <v>78</v>
          </cell>
          <cell r="BZ16">
            <v>77</v>
          </cell>
          <cell r="CB16">
            <v>155</v>
          </cell>
          <cell r="CD16" t="str">
            <v>DEUXIEME</v>
          </cell>
          <cell r="CF16" t="str">
            <v>BAUGE</v>
          </cell>
        </row>
        <row r="18">
          <cell r="AB18">
            <v>0.33333333333333331</v>
          </cell>
          <cell r="AC18">
            <v>0.35555555555555551</v>
          </cell>
          <cell r="BC18">
            <v>0.39583333333333331</v>
          </cell>
          <cell r="BD18">
            <v>0.41805555555555551</v>
          </cell>
        </row>
        <row r="20">
          <cell r="J20" t="str">
            <v>NANTES VIGNEUX</v>
          </cell>
          <cell r="M20">
            <v>78</v>
          </cell>
          <cell r="O20">
            <v>74</v>
          </cell>
          <cell r="Q20">
            <v>152</v>
          </cell>
          <cell r="S20" t="str">
            <v>LA BAULE</v>
          </cell>
          <cell r="V20">
            <v>87</v>
          </cell>
          <cell r="X20">
            <v>82</v>
          </cell>
          <cell r="Z20">
            <v>169</v>
          </cell>
          <cell r="AB20" t="str">
            <v>NANTES CARQUEFOU</v>
          </cell>
          <cell r="AE20">
            <v>90</v>
          </cell>
          <cell r="AG20">
            <v>89</v>
          </cell>
          <cell r="AI20">
            <v>179</v>
          </cell>
          <cell r="AK20" t="str">
            <v>NANTES ERDRE</v>
          </cell>
          <cell r="AN20">
            <v>76</v>
          </cell>
          <cell r="AP20">
            <v>78</v>
          </cell>
          <cell r="AR20">
            <v>154</v>
          </cell>
          <cell r="AT20" t="str">
            <v>NANTES VIGNEUX</v>
          </cell>
          <cell r="AW20">
            <v>91</v>
          </cell>
          <cell r="AY20">
            <v>89</v>
          </cell>
          <cell r="BA20">
            <v>180</v>
          </cell>
          <cell r="BC20" t="str">
            <v>AVRILLE</v>
          </cell>
          <cell r="BF20">
            <v>78</v>
          </cell>
          <cell r="BH20">
            <v>77</v>
          </cell>
          <cell r="BJ20">
            <v>155</v>
          </cell>
          <cell r="BL20" t="str">
            <v>AVRILLE</v>
          </cell>
          <cell r="BO20">
            <v>86</v>
          </cell>
          <cell r="BQ20">
            <v>85</v>
          </cell>
          <cell r="BS20">
            <v>171</v>
          </cell>
          <cell r="BU20" t="str">
            <v>FONTENELLES</v>
          </cell>
          <cell r="BX20">
            <v>88</v>
          </cell>
          <cell r="BZ20">
            <v>88</v>
          </cell>
          <cell r="CB20">
            <v>176</v>
          </cell>
          <cell r="CD20" t="str">
            <v>TROISIEME</v>
          </cell>
          <cell r="CF20" t="str">
            <v>AVRILLE</v>
          </cell>
        </row>
        <row r="21">
          <cell r="J21">
            <v>0.50555555555555554</v>
          </cell>
          <cell r="K21">
            <v>0.54999999999999993</v>
          </cell>
          <cell r="S21">
            <v>0.69305555555555554</v>
          </cell>
          <cell r="T21">
            <v>0.73749999999999993</v>
          </cell>
          <cell r="AK21">
            <v>0.48472222222222222</v>
          </cell>
          <cell r="AL21">
            <v>0.52916666666666667</v>
          </cell>
          <cell r="AT21">
            <v>0.69305555555555554</v>
          </cell>
          <cell r="AU21">
            <v>0.73749999999999993</v>
          </cell>
          <cell r="BL21">
            <v>0.58888888888888891</v>
          </cell>
          <cell r="BM21">
            <v>0.6333333333333333</v>
          </cell>
          <cell r="BU21">
            <v>0.33888888888888885</v>
          </cell>
          <cell r="BV21">
            <v>0.3833333333333333</v>
          </cell>
        </row>
        <row r="22">
          <cell r="J22" t="str">
            <v>NANTES ILE D'OR</v>
          </cell>
          <cell r="M22">
            <v>81</v>
          </cell>
          <cell r="O22">
            <v>84</v>
          </cell>
          <cell r="Q22">
            <v>165</v>
          </cell>
          <cell r="S22" t="str">
            <v>NANTES ILE D'OR</v>
          </cell>
          <cell r="V22">
            <v>78</v>
          </cell>
          <cell r="X22">
            <v>87</v>
          </cell>
          <cell r="Z22">
            <v>165</v>
          </cell>
          <cell r="AK22" t="str">
            <v>FONTENELLES</v>
          </cell>
          <cell r="AN22">
            <v>98</v>
          </cell>
          <cell r="AP22">
            <v>87</v>
          </cell>
          <cell r="AR22">
            <v>185</v>
          </cell>
          <cell r="AT22" t="str">
            <v>SAVENAY</v>
          </cell>
          <cell r="AW22">
            <v>78</v>
          </cell>
          <cell r="AY22">
            <v>78</v>
          </cell>
          <cell r="BA22">
            <v>156</v>
          </cell>
          <cell r="BL22" t="str">
            <v>SAVENAY</v>
          </cell>
          <cell r="BO22">
            <v>76</v>
          </cell>
          <cell r="BQ22">
            <v>78</v>
          </cell>
          <cell r="BS22">
            <v>154</v>
          </cell>
          <cell r="BU22" t="str">
            <v>AVRILLE</v>
          </cell>
          <cell r="BX22">
            <v>77</v>
          </cell>
          <cell r="BZ22">
            <v>78</v>
          </cell>
          <cell r="CB22">
            <v>155</v>
          </cell>
          <cell r="CD22" t="str">
            <v>QUATRIEME</v>
          </cell>
          <cell r="CF22" t="str">
            <v>FONTENELLES</v>
          </cell>
        </row>
        <row r="26">
          <cell r="J26" t="str">
            <v>NANTES ERDRE</v>
          </cell>
          <cell r="M26">
            <v>71</v>
          </cell>
          <cell r="O26">
            <v>84</v>
          </cell>
          <cell r="Q26">
            <v>155</v>
          </cell>
          <cell r="S26" t="str">
            <v>NANTES ERDRE</v>
          </cell>
          <cell r="V26">
            <v>79</v>
          </cell>
          <cell r="X26">
            <v>90</v>
          </cell>
          <cell r="Z26">
            <v>169</v>
          </cell>
          <cell r="AK26" t="str">
            <v>AVRILLE</v>
          </cell>
          <cell r="AN26">
            <v>98</v>
          </cell>
          <cell r="AP26">
            <v>99</v>
          </cell>
          <cell r="AR26">
            <v>197</v>
          </cell>
          <cell r="AT26" t="str">
            <v>LA BRETESCHE</v>
          </cell>
          <cell r="AW26">
            <v>90</v>
          </cell>
          <cell r="AY26">
            <v>89</v>
          </cell>
          <cell r="BA26">
            <v>179</v>
          </cell>
          <cell r="BL26" t="str">
            <v>NANTES ERDRE</v>
          </cell>
          <cell r="BO26">
            <v>76</v>
          </cell>
          <cell r="BQ26">
            <v>78</v>
          </cell>
          <cell r="BS26">
            <v>154</v>
          </cell>
          <cell r="BU26" t="str">
            <v>NANTES ERDRE</v>
          </cell>
          <cell r="BX26">
            <v>78</v>
          </cell>
          <cell r="BZ26">
            <v>79</v>
          </cell>
          <cell r="CB26">
            <v>157</v>
          </cell>
          <cell r="CD26" t="str">
            <v>CINQUIEME</v>
          </cell>
          <cell r="CF26" t="str">
            <v>NANTES ERDRE</v>
          </cell>
        </row>
        <row r="27">
          <cell r="J27">
            <v>0.51111111111111107</v>
          </cell>
          <cell r="K27">
            <v>0.55555555555555547</v>
          </cell>
          <cell r="S27">
            <v>0.69861111111111107</v>
          </cell>
          <cell r="T27">
            <v>0.74305555555555547</v>
          </cell>
          <cell r="AK27">
            <v>0.49027777777777776</v>
          </cell>
          <cell r="AL27">
            <v>0.53472222222222221</v>
          </cell>
          <cell r="AT27">
            <v>0.69861111111111107</v>
          </cell>
          <cell r="AU27">
            <v>0.74305555555555547</v>
          </cell>
          <cell r="BL27">
            <v>0.59444444444444444</v>
          </cell>
          <cell r="BM27">
            <v>0.63888888888888884</v>
          </cell>
          <cell r="BU27">
            <v>0.34444444444444439</v>
          </cell>
          <cell r="BV27">
            <v>0.38888888888888884</v>
          </cell>
        </row>
        <row r="28">
          <cell r="J28" t="str">
            <v>NANTES CARQUEFOU</v>
          </cell>
          <cell r="M28">
            <v>84</v>
          </cell>
          <cell r="O28">
            <v>74</v>
          </cell>
          <cell r="Q28">
            <v>158</v>
          </cell>
          <cell r="S28" t="str">
            <v>SAVENAY</v>
          </cell>
          <cell r="V28">
            <v>89</v>
          </cell>
          <cell r="X28">
            <v>89</v>
          </cell>
          <cell r="Z28">
            <v>178</v>
          </cell>
          <cell r="AB28" t="str">
            <v>SAVENAY</v>
          </cell>
          <cell r="AE28">
            <v>76</v>
          </cell>
          <cell r="AG28">
            <v>75</v>
          </cell>
          <cell r="AI28">
            <v>151</v>
          </cell>
          <cell r="AK28" t="str">
            <v>NANTES VIGNEUX</v>
          </cell>
          <cell r="AN28">
            <v>76</v>
          </cell>
          <cell r="AP28">
            <v>77</v>
          </cell>
          <cell r="AR28">
            <v>153</v>
          </cell>
          <cell r="AT28" t="str">
            <v>FONTENELLES</v>
          </cell>
          <cell r="AW28">
            <v>78</v>
          </cell>
          <cell r="AY28">
            <v>77</v>
          </cell>
          <cell r="BA28">
            <v>155</v>
          </cell>
          <cell r="BC28" t="str">
            <v>NANTES VIGNEUX</v>
          </cell>
          <cell r="BF28">
            <v>98</v>
          </cell>
          <cell r="BH28">
            <v>99</v>
          </cell>
          <cell r="BJ28">
            <v>197</v>
          </cell>
          <cell r="BL28" t="str">
            <v>LA BRETESCHE</v>
          </cell>
          <cell r="BO28">
            <v>90</v>
          </cell>
          <cell r="BQ28">
            <v>94</v>
          </cell>
          <cell r="BS28">
            <v>184</v>
          </cell>
          <cell r="BU28" t="str">
            <v>LE MANS</v>
          </cell>
          <cell r="BX28">
            <v>98</v>
          </cell>
          <cell r="BZ28">
            <v>99</v>
          </cell>
          <cell r="CB28">
            <v>197</v>
          </cell>
          <cell r="CD28" t="str">
            <v>SIXIEME</v>
          </cell>
          <cell r="CF28" t="str">
            <v>LE MANS</v>
          </cell>
        </row>
        <row r="30">
          <cell r="AB30">
            <v>0.33888888888888885</v>
          </cell>
          <cell r="AC30">
            <v>0.36111111111111105</v>
          </cell>
          <cell r="BC30">
            <v>0.40138888888888885</v>
          </cell>
          <cell r="BD30">
            <v>0.42361111111111105</v>
          </cell>
        </row>
        <row r="32">
          <cell r="J32" t="str">
            <v>PORNIC</v>
          </cell>
          <cell r="M32">
            <v>78</v>
          </cell>
          <cell r="O32">
            <v>87</v>
          </cell>
          <cell r="Q32">
            <v>165</v>
          </cell>
          <cell r="S32" t="str">
            <v>NANTES CARQUEFOU</v>
          </cell>
          <cell r="V32">
            <v>76</v>
          </cell>
          <cell r="X32">
            <v>77</v>
          </cell>
          <cell r="Z32">
            <v>153</v>
          </cell>
          <cell r="AB32" t="str">
            <v>NANTES ILE D'OR</v>
          </cell>
          <cell r="AE32">
            <v>89</v>
          </cell>
          <cell r="AG32">
            <v>87</v>
          </cell>
          <cell r="AI32">
            <v>176</v>
          </cell>
          <cell r="AK32" t="str">
            <v>LE MANS</v>
          </cell>
          <cell r="AN32">
            <v>89</v>
          </cell>
          <cell r="AP32">
            <v>78</v>
          </cell>
          <cell r="AR32">
            <v>167</v>
          </cell>
          <cell r="AT32" t="str">
            <v>AVRILLE</v>
          </cell>
          <cell r="AW32">
            <v>79</v>
          </cell>
          <cell r="AY32">
            <v>78</v>
          </cell>
          <cell r="BA32">
            <v>157</v>
          </cell>
          <cell r="BC32" t="str">
            <v>FONTENELLES</v>
          </cell>
          <cell r="BF32">
            <v>79</v>
          </cell>
          <cell r="BH32">
            <v>78</v>
          </cell>
          <cell r="BJ32">
            <v>157</v>
          </cell>
          <cell r="BL32" t="str">
            <v>NANTES VIGNEUX</v>
          </cell>
          <cell r="BO32">
            <v>80</v>
          </cell>
          <cell r="BQ32">
            <v>79</v>
          </cell>
          <cell r="BS32">
            <v>159</v>
          </cell>
          <cell r="BU32" t="str">
            <v>LA BRETESCHE</v>
          </cell>
          <cell r="BX32">
            <v>97</v>
          </cell>
          <cell r="BZ32">
            <v>98</v>
          </cell>
          <cell r="CB32">
            <v>195</v>
          </cell>
          <cell r="CD32" t="str">
            <v>SEPTIEME</v>
          </cell>
          <cell r="CF32" t="str">
            <v>NANTES VIGNEUX</v>
          </cell>
        </row>
        <row r="33">
          <cell r="J33">
            <v>0.51666666666666661</v>
          </cell>
          <cell r="K33">
            <v>0.56111111111111101</v>
          </cell>
          <cell r="S33">
            <v>0.70416666666666661</v>
          </cell>
          <cell r="T33">
            <v>0.74861111111111101</v>
          </cell>
          <cell r="AK33">
            <v>0.49583333333333329</v>
          </cell>
          <cell r="AL33">
            <v>0.54027777777777775</v>
          </cell>
          <cell r="AT33">
            <v>0.70416666666666661</v>
          </cell>
          <cell r="AU33">
            <v>0.74861111111111101</v>
          </cell>
          <cell r="BL33">
            <v>0.6</v>
          </cell>
          <cell r="BM33">
            <v>0.64444444444444438</v>
          </cell>
          <cell r="BU33">
            <v>0.34999999999999992</v>
          </cell>
          <cell r="BV33">
            <v>0.39444444444444438</v>
          </cell>
        </row>
        <row r="34">
          <cell r="J34" t="str">
            <v>SAVENAY</v>
          </cell>
          <cell r="M34">
            <v>84</v>
          </cell>
          <cell r="O34">
            <v>75</v>
          </cell>
          <cell r="Q34">
            <v>159</v>
          </cell>
          <cell r="S34" t="str">
            <v>PORNIC</v>
          </cell>
          <cell r="V34">
            <v>78</v>
          </cell>
          <cell r="X34">
            <v>90</v>
          </cell>
          <cell r="Z34">
            <v>168</v>
          </cell>
          <cell r="AK34" t="str">
            <v>SAVENAY</v>
          </cell>
          <cell r="AN34">
            <v>78</v>
          </cell>
          <cell r="AP34">
            <v>79</v>
          </cell>
          <cell r="AR34">
            <v>157</v>
          </cell>
          <cell r="AT34" t="str">
            <v>LE MANS</v>
          </cell>
          <cell r="AW34">
            <v>90</v>
          </cell>
          <cell r="AY34">
            <v>98</v>
          </cell>
          <cell r="BA34">
            <v>188</v>
          </cell>
          <cell r="BL34" t="str">
            <v>LE MANS</v>
          </cell>
          <cell r="BO34">
            <v>76</v>
          </cell>
          <cell r="BQ34">
            <v>78</v>
          </cell>
          <cell r="BS34">
            <v>154</v>
          </cell>
          <cell r="BU34" t="str">
            <v>NANTES VIGNEUX</v>
          </cell>
          <cell r="BX34">
            <v>76</v>
          </cell>
          <cell r="BZ34">
            <v>77</v>
          </cell>
          <cell r="CB34">
            <v>153</v>
          </cell>
          <cell r="CD34" t="str">
            <v>HUITIEME</v>
          </cell>
          <cell r="CF34" t="str">
            <v>LA BRETESCHE</v>
          </cell>
        </row>
        <row r="38">
          <cell r="J38" t="str">
            <v>SABLE</v>
          </cell>
          <cell r="M38">
            <v>81</v>
          </cell>
          <cell r="O38">
            <v>76</v>
          </cell>
          <cell r="Q38">
            <v>157</v>
          </cell>
          <cell r="S38" t="str">
            <v>AVRILLE</v>
          </cell>
          <cell r="V38">
            <v>79</v>
          </cell>
          <cell r="X38">
            <v>80</v>
          </cell>
          <cell r="Z38">
            <v>159</v>
          </cell>
          <cell r="AK38" t="str">
            <v>NANTES CARQUEFOU</v>
          </cell>
          <cell r="AN38">
            <v>78</v>
          </cell>
          <cell r="AP38">
            <v>89</v>
          </cell>
          <cell r="AR38">
            <v>167</v>
          </cell>
          <cell r="AT38" t="str">
            <v>NANTES CARQUEFOU</v>
          </cell>
          <cell r="AW38">
            <v>82</v>
          </cell>
          <cell r="AY38">
            <v>79</v>
          </cell>
          <cell r="BA38">
            <v>161</v>
          </cell>
          <cell r="BL38" t="str">
            <v>SAUMUR</v>
          </cell>
          <cell r="BO38">
            <v>89</v>
          </cell>
          <cell r="BQ38">
            <v>89</v>
          </cell>
          <cell r="BS38">
            <v>178</v>
          </cell>
          <cell r="BU38" t="str">
            <v>CHOLET</v>
          </cell>
          <cell r="BX38">
            <v>76</v>
          </cell>
          <cell r="BZ38">
            <v>89</v>
          </cell>
          <cell r="CB38">
            <v>165</v>
          </cell>
          <cell r="CD38" t="str">
            <v>NEUVIEME</v>
          </cell>
          <cell r="CF38" t="str">
            <v>CHOLET</v>
          </cell>
        </row>
        <row r="39">
          <cell r="J39">
            <v>0.52222222222222214</v>
          </cell>
          <cell r="K39">
            <v>0.56666666666666654</v>
          </cell>
          <cell r="S39">
            <v>0.70972222222222214</v>
          </cell>
          <cell r="T39">
            <v>0.75416666666666654</v>
          </cell>
          <cell r="AK39">
            <v>0.50138888888888888</v>
          </cell>
          <cell r="AL39">
            <v>0.54583333333333328</v>
          </cell>
          <cell r="AT39">
            <v>0.70972222222222214</v>
          </cell>
          <cell r="AU39">
            <v>0.75416666666666654</v>
          </cell>
          <cell r="BL39">
            <v>0.60555555555555551</v>
          </cell>
          <cell r="BM39">
            <v>0.64999999999999991</v>
          </cell>
          <cell r="BU39">
            <v>0.35555555555555546</v>
          </cell>
          <cell r="BV39">
            <v>0.39999999999999991</v>
          </cell>
        </row>
        <row r="40">
          <cell r="J40" t="str">
            <v>AVRILLE</v>
          </cell>
          <cell r="M40">
            <v>78</v>
          </cell>
          <cell r="O40">
            <v>78</v>
          </cell>
          <cell r="Q40">
            <v>156</v>
          </cell>
          <cell r="S40" t="str">
            <v>BAUGE</v>
          </cell>
          <cell r="V40">
            <v>89</v>
          </cell>
          <cell r="X40">
            <v>98</v>
          </cell>
          <cell r="Z40">
            <v>187</v>
          </cell>
          <cell r="AB40" t="str">
            <v>BAUGE</v>
          </cell>
          <cell r="AE40">
            <v>100</v>
          </cell>
          <cell r="AG40">
            <v>78</v>
          </cell>
          <cell r="AI40">
            <v>178</v>
          </cell>
          <cell r="AK40" t="str">
            <v>SABLE</v>
          </cell>
          <cell r="AN40">
            <v>89</v>
          </cell>
          <cell r="AP40">
            <v>88</v>
          </cell>
          <cell r="AR40">
            <v>177</v>
          </cell>
          <cell r="AT40" t="str">
            <v>SAUMUR</v>
          </cell>
          <cell r="AW40">
            <v>76</v>
          </cell>
          <cell r="AY40">
            <v>77</v>
          </cell>
          <cell r="BA40">
            <v>153</v>
          </cell>
          <cell r="BC40" t="str">
            <v>NANTES CARQUEFOU</v>
          </cell>
          <cell r="BF40">
            <v>89</v>
          </cell>
          <cell r="BH40">
            <v>92</v>
          </cell>
          <cell r="BJ40">
            <v>181</v>
          </cell>
          <cell r="BL40" t="str">
            <v>CHOLET</v>
          </cell>
          <cell r="BO40">
            <v>76</v>
          </cell>
          <cell r="BQ40">
            <v>77</v>
          </cell>
          <cell r="BS40">
            <v>153</v>
          </cell>
          <cell r="BU40" t="str">
            <v>PORNIC</v>
          </cell>
          <cell r="BX40">
            <v>89</v>
          </cell>
          <cell r="BZ40">
            <v>89</v>
          </cell>
          <cell r="CB40">
            <v>178</v>
          </cell>
          <cell r="CD40" t="str">
            <v>DIXIEME</v>
          </cell>
          <cell r="CF40" t="str">
            <v>PORNIC</v>
          </cell>
        </row>
        <row r="42">
          <cell r="AB42">
            <v>0.34444444444444439</v>
          </cell>
          <cell r="AC42">
            <v>0.36666666666666659</v>
          </cell>
          <cell r="BC42">
            <v>0.40694444444444439</v>
          </cell>
          <cell r="BD42">
            <v>0.42916666666666659</v>
          </cell>
        </row>
        <row r="44">
          <cell r="J44" t="str">
            <v>SARGE</v>
          </cell>
          <cell r="M44">
            <v>81</v>
          </cell>
          <cell r="O44">
            <v>89</v>
          </cell>
          <cell r="Q44">
            <v>170</v>
          </cell>
          <cell r="S44" t="str">
            <v>SABLE</v>
          </cell>
          <cell r="V44">
            <v>76</v>
          </cell>
          <cell r="X44">
            <v>76</v>
          </cell>
          <cell r="Z44">
            <v>152</v>
          </cell>
          <cell r="AB44" t="str">
            <v>SAUMUR</v>
          </cell>
          <cell r="AE44">
            <v>87</v>
          </cell>
          <cell r="AG44">
            <v>95</v>
          </cell>
          <cell r="AI44">
            <v>182</v>
          </cell>
          <cell r="AK44" t="str">
            <v>SAUMUR</v>
          </cell>
          <cell r="AN44">
            <v>76</v>
          </cell>
          <cell r="AP44">
            <v>77</v>
          </cell>
          <cell r="AR44">
            <v>153</v>
          </cell>
          <cell r="AT44" t="str">
            <v>CHOLET</v>
          </cell>
          <cell r="AW44">
            <v>88</v>
          </cell>
          <cell r="AY44">
            <v>89</v>
          </cell>
          <cell r="BA44">
            <v>177</v>
          </cell>
          <cell r="BC44" t="str">
            <v>PORNIC</v>
          </cell>
          <cell r="BF44">
            <v>76</v>
          </cell>
          <cell r="BH44">
            <v>77</v>
          </cell>
          <cell r="BJ44">
            <v>153</v>
          </cell>
          <cell r="BL44" t="str">
            <v>PORNIC</v>
          </cell>
          <cell r="BO44">
            <v>77</v>
          </cell>
          <cell r="BQ44">
            <v>76</v>
          </cell>
          <cell r="BS44">
            <v>153</v>
          </cell>
          <cell r="BU44" t="str">
            <v>SAUMUR</v>
          </cell>
          <cell r="BX44">
            <v>76</v>
          </cell>
          <cell r="BZ44">
            <v>77</v>
          </cell>
          <cell r="CB44">
            <v>153</v>
          </cell>
          <cell r="CD44" t="str">
            <v>ONZIEME</v>
          </cell>
          <cell r="CF44" t="str">
            <v>SAUMUR</v>
          </cell>
        </row>
        <row r="45">
          <cell r="J45">
            <v>0.52777777777777768</v>
          </cell>
          <cell r="K45">
            <v>0.57222222222222208</v>
          </cell>
          <cell r="S45">
            <v>0.71527777777777768</v>
          </cell>
          <cell r="T45">
            <v>0.75972222222222208</v>
          </cell>
          <cell r="AK45">
            <v>0.50694444444444442</v>
          </cell>
          <cell r="AL45">
            <v>0.55138888888888882</v>
          </cell>
          <cell r="AT45">
            <v>0.71527777777777768</v>
          </cell>
          <cell r="AU45">
            <v>0.75972222222222208</v>
          </cell>
          <cell r="BL45">
            <v>0.61111111111111105</v>
          </cell>
          <cell r="BM45">
            <v>0.65555555555555545</v>
          </cell>
          <cell r="BU45">
            <v>0.36111111111111099</v>
          </cell>
          <cell r="BV45">
            <v>0.40555555555555545</v>
          </cell>
        </row>
        <row r="46">
          <cell r="J46" t="str">
            <v>BAUGE</v>
          </cell>
          <cell r="M46">
            <v>74</v>
          </cell>
          <cell r="O46">
            <v>78</v>
          </cell>
          <cell r="Q46">
            <v>152</v>
          </cell>
          <cell r="S46" t="str">
            <v>SARGE</v>
          </cell>
          <cell r="V46">
            <v>78</v>
          </cell>
          <cell r="X46">
            <v>73</v>
          </cell>
          <cell r="Z46">
            <v>151</v>
          </cell>
          <cell r="AK46" t="str">
            <v>LA BAULE</v>
          </cell>
          <cell r="AN46">
            <v>88</v>
          </cell>
          <cell r="AP46">
            <v>89</v>
          </cell>
          <cell r="AR46">
            <v>177</v>
          </cell>
          <cell r="AT46" t="str">
            <v>SARGE</v>
          </cell>
          <cell r="AW46">
            <v>78</v>
          </cell>
          <cell r="AY46">
            <v>79</v>
          </cell>
          <cell r="BA46">
            <v>157</v>
          </cell>
          <cell r="BL46" t="str">
            <v>SARGE</v>
          </cell>
          <cell r="BO46">
            <v>87</v>
          </cell>
          <cell r="BQ46">
            <v>89</v>
          </cell>
          <cell r="BS46">
            <v>176</v>
          </cell>
          <cell r="BU46" t="str">
            <v>SARGE</v>
          </cell>
          <cell r="BX46">
            <v>78</v>
          </cell>
          <cell r="BZ46">
            <v>78</v>
          </cell>
          <cell r="CB46">
            <v>156</v>
          </cell>
          <cell r="CD46" t="str">
            <v>DOUZIEME</v>
          </cell>
          <cell r="CF46" t="str">
            <v>SARGE</v>
          </cell>
        </row>
        <row r="47">
          <cell r="AR47" t="str">
            <v/>
          </cell>
        </row>
        <row r="50">
          <cell r="J50" t="str">
            <v>CHOLET</v>
          </cell>
          <cell r="M50">
            <v>84</v>
          </cell>
          <cell r="O50">
            <v>81</v>
          </cell>
          <cell r="Q50">
            <v>165</v>
          </cell>
          <cell r="S50" t="str">
            <v>FONTENELLES</v>
          </cell>
          <cell r="V50">
            <v>79</v>
          </cell>
          <cell r="X50">
            <v>98</v>
          </cell>
          <cell r="Z50">
            <v>177</v>
          </cell>
          <cell r="AK50" t="str">
            <v>NANTES ILE D'OR</v>
          </cell>
          <cell r="AN50">
            <v>87</v>
          </cell>
          <cell r="AP50">
            <v>88</v>
          </cell>
          <cell r="AR50">
            <v>175</v>
          </cell>
          <cell r="AT50" t="str">
            <v>SABLE</v>
          </cell>
          <cell r="AW50">
            <v>88</v>
          </cell>
          <cell r="AY50">
            <v>87</v>
          </cell>
          <cell r="BA50">
            <v>175</v>
          </cell>
          <cell r="BL50" t="str">
            <v>NANTES CARQUEFOU</v>
          </cell>
          <cell r="BO50">
            <v>77</v>
          </cell>
          <cell r="BQ50">
            <v>78</v>
          </cell>
          <cell r="BS50">
            <v>155</v>
          </cell>
          <cell r="BU50" t="str">
            <v>NANTES CARQUEFOU</v>
          </cell>
          <cell r="BX50">
            <v>78</v>
          </cell>
          <cell r="BZ50">
            <v>79</v>
          </cell>
          <cell r="CB50">
            <v>157</v>
          </cell>
          <cell r="CD50" t="str">
            <v>TREIZIEME</v>
          </cell>
          <cell r="CF50" t="str">
            <v>NANTES CARQUEFOU</v>
          </cell>
        </row>
        <row r="51">
          <cell r="J51">
            <v>0.53333333333333321</v>
          </cell>
          <cell r="K51">
            <v>0.57777777777777761</v>
          </cell>
          <cell r="S51">
            <v>0.72083333333333321</v>
          </cell>
          <cell r="T51">
            <v>0.76527777777777761</v>
          </cell>
          <cell r="AK51">
            <v>0.51249999999999996</v>
          </cell>
          <cell r="AL51">
            <v>0.55694444444444435</v>
          </cell>
          <cell r="AT51">
            <v>0.72083333333333321</v>
          </cell>
          <cell r="AU51">
            <v>0.76527777777777761</v>
          </cell>
          <cell r="BL51">
            <v>0.61666666666666659</v>
          </cell>
          <cell r="BM51">
            <v>0.66111111111111098</v>
          </cell>
          <cell r="BU51">
            <v>0.36666666666666653</v>
          </cell>
          <cell r="BV51">
            <v>0.41111111111111098</v>
          </cell>
        </row>
        <row r="52">
          <cell r="J52" t="str">
            <v>FONTENELLES</v>
          </cell>
          <cell r="M52">
            <v>87</v>
          </cell>
          <cell r="O52">
            <v>74</v>
          </cell>
          <cell r="Q52">
            <v>161</v>
          </cell>
          <cell r="S52" t="str">
            <v>LE MANS</v>
          </cell>
          <cell r="V52">
            <v>89</v>
          </cell>
          <cell r="X52">
            <v>87</v>
          </cell>
          <cell r="Z52">
            <v>176</v>
          </cell>
          <cell r="AB52" t="str">
            <v>FONTENELLES</v>
          </cell>
          <cell r="AE52">
            <v>77</v>
          </cell>
          <cell r="AG52">
            <v>89</v>
          </cell>
          <cell r="AI52">
            <v>166</v>
          </cell>
          <cell r="AK52" t="str">
            <v>CHOLET</v>
          </cell>
          <cell r="AN52">
            <v>77</v>
          </cell>
          <cell r="AP52">
            <v>76</v>
          </cell>
          <cell r="AR52">
            <v>153</v>
          </cell>
          <cell r="AT52" t="str">
            <v>LA BAULE</v>
          </cell>
          <cell r="AW52">
            <v>78</v>
          </cell>
          <cell r="AY52">
            <v>79</v>
          </cell>
          <cell r="BA52">
            <v>157</v>
          </cell>
          <cell r="BC52" t="str">
            <v>CHOLET</v>
          </cell>
          <cell r="BF52">
            <v>77</v>
          </cell>
          <cell r="BH52">
            <v>76</v>
          </cell>
          <cell r="BJ52">
            <v>153</v>
          </cell>
          <cell r="BL52" t="str">
            <v>SABLE</v>
          </cell>
          <cell r="BO52">
            <v>87</v>
          </cell>
          <cell r="BQ52">
            <v>88</v>
          </cell>
          <cell r="BS52">
            <v>175</v>
          </cell>
          <cell r="BU52" t="str">
            <v>LA BAULE</v>
          </cell>
          <cell r="BX52">
            <v>87</v>
          </cell>
          <cell r="BY52">
            <v>89</v>
          </cell>
          <cell r="BZ52">
            <v>89</v>
          </cell>
          <cell r="CB52">
            <v>176</v>
          </cell>
          <cell r="CD52" t="str">
            <v>QUATORZIEME</v>
          </cell>
          <cell r="CF52" t="str">
            <v>LA BAULE</v>
          </cell>
        </row>
        <row r="54">
          <cell r="AB54">
            <v>0.34999999999999992</v>
          </cell>
          <cell r="AC54">
            <v>0.37222222222222212</v>
          </cell>
          <cell r="BC54">
            <v>0.41249999999999992</v>
          </cell>
          <cell r="BD54">
            <v>0.43472222222222212</v>
          </cell>
        </row>
        <row r="56">
          <cell r="J56" t="str">
            <v>LE MANS</v>
          </cell>
          <cell r="M56">
            <v>75</v>
          </cell>
          <cell r="O56">
            <v>68</v>
          </cell>
          <cell r="Q56">
            <v>143</v>
          </cell>
          <cell r="S56" t="str">
            <v>CHOLET</v>
          </cell>
          <cell r="V56">
            <v>79</v>
          </cell>
          <cell r="X56">
            <v>89</v>
          </cell>
          <cell r="Z56">
            <v>168</v>
          </cell>
          <cell r="AB56" t="str">
            <v>SARGE</v>
          </cell>
          <cell r="AE56">
            <v>78</v>
          </cell>
          <cell r="AG56">
            <v>89</v>
          </cell>
          <cell r="AI56">
            <v>167</v>
          </cell>
          <cell r="AK56" t="str">
            <v>SARGE</v>
          </cell>
          <cell r="AN56">
            <v>76</v>
          </cell>
          <cell r="AP56">
            <v>77</v>
          </cell>
          <cell r="AR56">
            <v>153</v>
          </cell>
          <cell r="AT56" t="str">
            <v>NANTES ILE D'OR</v>
          </cell>
          <cell r="AW56">
            <v>89</v>
          </cell>
          <cell r="AY56">
            <v>77</v>
          </cell>
          <cell r="BA56">
            <v>166</v>
          </cell>
          <cell r="BC56" t="str">
            <v>LA BAULE</v>
          </cell>
          <cell r="BF56">
            <v>87</v>
          </cell>
          <cell r="BH56">
            <v>87</v>
          </cell>
          <cell r="BJ56">
            <v>174</v>
          </cell>
          <cell r="BL56" t="str">
            <v>LA BAULE</v>
          </cell>
          <cell r="BO56">
            <v>76</v>
          </cell>
          <cell r="BQ56">
            <v>77</v>
          </cell>
          <cell r="BS56">
            <v>153</v>
          </cell>
          <cell r="BU56" t="str">
            <v>SABLE</v>
          </cell>
          <cell r="BX56">
            <v>78</v>
          </cell>
          <cell r="BZ56">
            <v>79</v>
          </cell>
          <cell r="CB56">
            <v>157</v>
          </cell>
          <cell r="CD56" t="str">
            <v>QUINZIEME</v>
          </cell>
          <cell r="CF56" t="str">
            <v>SABLE</v>
          </cell>
        </row>
        <row r="57">
          <cell r="J57">
            <v>0.53888888888888875</v>
          </cell>
          <cell r="K57">
            <v>0.58333333333333315</v>
          </cell>
          <cell r="S57">
            <v>0.72638888888888875</v>
          </cell>
          <cell r="T57">
            <v>0.77083333333333315</v>
          </cell>
          <cell r="AK57">
            <v>0.51805555555555549</v>
          </cell>
          <cell r="AL57">
            <v>0.56249999999999989</v>
          </cell>
          <cell r="AT57">
            <v>0.72638888888888875</v>
          </cell>
          <cell r="AU57">
            <v>0.77083333333333315</v>
          </cell>
          <cell r="BL57">
            <v>0.62222222222222212</v>
          </cell>
          <cell r="BM57">
            <v>0.66666666666666652</v>
          </cell>
          <cell r="BU57">
            <v>0.37222222222222207</v>
          </cell>
          <cell r="BV57">
            <v>0.41666666666666652</v>
          </cell>
        </row>
        <row r="58">
          <cell r="J58" t="str">
            <v>SAUMUR</v>
          </cell>
          <cell r="M58">
            <v>89</v>
          </cell>
          <cell r="O58">
            <v>101</v>
          </cell>
          <cell r="Q58">
            <v>190</v>
          </cell>
          <cell r="S58" t="str">
            <v>SAUMUR</v>
          </cell>
          <cell r="V58">
            <v>78</v>
          </cell>
          <cell r="X58">
            <v>89</v>
          </cell>
          <cell r="Z58">
            <v>167</v>
          </cell>
          <cell r="AK58" t="str">
            <v>PORNIC</v>
          </cell>
          <cell r="AN58">
            <v>89</v>
          </cell>
          <cell r="AP58">
            <v>88</v>
          </cell>
          <cell r="AR58">
            <v>177</v>
          </cell>
          <cell r="AT58" t="str">
            <v>PORNIC</v>
          </cell>
          <cell r="AW58">
            <v>76</v>
          </cell>
          <cell r="AY58">
            <v>77</v>
          </cell>
          <cell r="BA58">
            <v>153</v>
          </cell>
          <cell r="BL58" t="str">
            <v>NANTES ILE D'OR</v>
          </cell>
          <cell r="BO58">
            <v>88</v>
          </cell>
          <cell r="BQ58">
            <v>87</v>
          </cell>
          <cell r="BS58">
            <v>175</v>
          </cell>
          <cell r="BU58" t="str">
            <v>NANTES ILE D'OR</v>
          </cell>
          <cell r="BX58">
            <v>87</v>
          </cell>
          <cell r="BZ58">
            <v>88</v>
          </cell>
          <cell r="CB58">
            <v>175</v>
          </cell>
          <cell r="CD58" t="str">
            <v>SEIZIEME</v>
          </cell>
          <cell r="CF58" t="str">
            <v>NANTES ILE D'OR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55"/>
  <sheetViews>
    <sheetView topLeftCell="A25" zoomScale="75" zoomScaleNormal="75" workbookViewId="0">
      <selection activeCell="N32" sqref="N32"/>
    </sheetView>
  </sheetViews>
  <sheetFormatPr baseColWidth="10" defaultRowHeight="12.75" x14ac:dyDescent="0.2"/>
  <cols>
    <col min="1" max="1" width="9.7109375" style="4" customWidth="1"/>
    <col min="2" max="2" width="6.28515625" style="1" bestFit="1" customWidth="1"/>
    <col min="3" max="3" width="21.28515625" style="5" bestFit="1" customWidth="1"/>
    <col min="4" max="4" width="10.42578125" style="8" bestFit="1" customWidth="1"/>
    <col min="5" max="5" width="28.7109375" style="3" bestFit="1" customWidth="1"/>
    <col min="6" max="6" width="20.7109375" style="8" customWidth="1"/>
    <col min="7" max="7" width="17" style="2" bestFit="1" customWidth="1"/>
    <col min="8" max="8" width="17.42578125" style="1" bestFit="1" customWidth="1"/>
    <col min="9" max="9" width="9.28515625" style="4" bestFit="1" customWidth="1"/>
    <col min="10" max="10" width="12.28515625" style="1" bestFit="1" customWidth="1"/>
    <col min="11" max="11" width="14.85546875" style="1" customWidth="1"/>
    <col min="12" max="12" width="26.85546875" style="1" bestFit="1" customWidth="1"/>
    <col min="13" max="13" width="11" style="7" customWidth="1"/>
    <col min="14" max="14" width="26.85546875" style="1" bestFit="1" customWidth="1"/>
    <col min="15" max="15" width="11" style="3" customWidth="1"/>
    <col min="16" max="16" width="18.85546875" style="3" bestFit="1" customWidth="1"/>
    <col min="17" max="17" width="16.85546875" style="1" customWidth="1"/>
    <col min="18" max="25" width="11.42578125" style="1"/>
    <col min="26" max="26" width="35.5703125" style="1" bestFit="1" customWidth="1"/>
    <col min="27" max="16384" width="11.42578125" style="1"/>
  </cols>
  <sheetData>
    <row r="1" spans="2:16" ht="15" x14ac:dyDescent="0.25">
      <c r="B1" s="56"/>
      <c r="C1" s="129" t="s">
        <v>80</v>
      </c>
      <c r="D1" s="129"/>
      <c r="E1" s="129"/>
      <c r="F1" s="129"/>
      <c r="G1" s="129"/>
      <c r="H1" s="129"/>
      <c r="I1" s="51"/>
      <c r="J1" s="51"/>
      <c r="L1" s="51"/>
      <c r="M1" s="51"/>
      <c r="N1" s="51"/>
      <c r="O1" s="57"/>
      <c r="P1" s="57"/>
    </row>
    <row r="2" spans="2:16" ht="15" x14ac:dyDescent="0.25">
      <c r="B2" s="56"/>
      <c r="C2" s="52" t="s">
        <v>0</v>
      </c>
      <c r="D2" s="52" t="s">
        <v>130</v>
      </c>
      <c r="E2" s="71" t="s">
        <v>129</v>
      </c>
      <c r="F2" s="53" t="s">
        <v>1</v>
      </c>
      <c r="G2" s="53" t="s">
        <v>79</v>
      </c>
      <c r="H2" s="54" t="s">
        <v>81</v>
      </c>
      <c r="I2" s="1"/>
      <c r="M2" s="1"/>
    </row>
    <row r="3" spans="2:16" ht="15" x14ac:dyDescent="0.25">
      <c r="B3" s="56">
        <v>1</v>
      </c>
      <c r="C3" s="52" t="s">
        <v>113</v>
      </c>
      <c r="D3" s="52" t="s">
        <v>74</v>
      </c>
      <c r="E3" s="70"/>
      <c r="F3" s="53">
        <v>12.1</v>
      </c>
      <c r="G3" s="53"/>
      <c r="H3" s="64" t="s">
        <v>114</v>
      </c>
      <c r="I3" s="1"/>
      <c r="M3" s="1"/>
    </row>
    <row r="4" spans="2:16" s="4" customFormat="1" ht="15" x14ac:dyDescent="0.25">
      <c r="B4" s="56">
        <v>2</v>
      </c>
      <c r="C4" s="52" t="s">
        <v>178</v>
      </c>
      <c r="D4" s="52" t="s">
        <v>159</v>
      </c>
      <c r="E4" s="102"/>
      <c r="F4" s="102">
        <v>15</v>
      </c>
      <c r="G4" s="102"/>
      <c r="H4" s="64" t="s">
        <v>179</v>
      </c>
      <c r="O4" s="3"/>
      <c r="P4" s="3"/>
    </row>
    <row r="5" spans="2:16" ht="15" x14ac:dyDescent="0.25">
      <c r="B5" s="56">
        <v>3</v>
      </c>
      <c r="C5" s="52" t="s">
        <v>122</v>
      </c>
      <c r="D5" s="52" t="s">
        <v>100</v>
      </c>
      <c r="E5" s="70"/>
      <c r="F5" s="53">
        <v>18</v>
      </c>
      <c r="G5" s="53"/>
      <c r="H5" s="64" t="s">
        <v>120</v>
      </c>
      <c r="I5" s="1"/>
      <c r="M5" s="1"/>
    </row>
    <row r="6" spans="2:16" ht="15" x14ac:dyDescent="0.25">
      <c r="B6" s="56">
        <v>4</v>
      </c>
      <c r="C6" s="52" t="s">
        <v>135</v>
      </c>
      <c r="D6" s="52" t="s">
        <v>136</v>
      </c>
      <c r="E6" s="70"/>
      <c r="F6" s="53">
        <v>20</v>
      </c>
      <c r="G6" s="53"/>
      <c r="H6" s="64" t="s">
        <v>114</v>
      </c>
      <c r="I6" s="1"/>
      <c r="M6" s="1"/>
    </row>
    <row r="7" spans="2:16" ht="15" x14ac:dyDescent="0.25">
      <c r="B7" s="56">
        <v>5</v>
      </c>
      <c r="C7" s="52" t="s">
        <v>115</v>
      </c>
      <c r="D7" s="52" t="s">
        <v>116</v>
      </c>
      <c r="E7" s="70"/>
      <c r="F7" s="53">
        <v>20.399999999999999</v>
      </c>
      <c r="G7" s="53"/>
      <c r="H7" s="65" t="s">
        <v>114</v>
      </c>
      <c r="I7" s="1"/>
      <c r="M7" s="1"/>
    </row>
    <row r="8" spans="2:16" ht="15" x14ac:dyDescent="0.25">
      <c r="B8" s="56">
        <v>6</v>
      </c>
      <c r="C8" s="52" t="s">
        <v>109</v>
      </c>
      <c r="D8" s="52" t="s">
        <v>110</v>
      </c>
      <c r="E8" s="70"/>
      <c r="F8" s="53">
        <v>22.8</v>
      </c>
      <c r="G8" s="53"/>
      <c r="H8" s="64" t="s">
        <v>108</v>
      </c>
      <c r="I8" s="1"/>
      <c r="M8" s="1"/>
    </row>
    <row r="9" spans="2:16" s="4" customFormat="1" ht="15" x14ac:dyDescent="0.25">
      <c r="B9" s="56">
        <v>7</v>
      </c>
      <c r="C9" s="52" t="s">
        <v>103</v>
      </c>
      <c r="D9" s="52" t="s">
        <v>105</v>
      </c>
      <c r="E9" s="70"/>
      <c r="F9" s="53">
        <v>23.6</v>
      </c>
      <c r="G9" s="53"/>
      <c r="H9" s="64" t="s">
        <v>104</v>
      </c>
      <c r="O9" s="3"/>
      <c r="P9" s="3"/>
    </row>
    <row r="10" spans="2:16" s="4" customFormat="1" ht="15" x14ac:dyDescent="0.25">
      <c r="B10" s="56">
        <v>8</v>
      </c>
      <c r="C10" s="52" t="s">
        <v>106</v>
      </c>
      <c r="D10" s="52" t="s">
        <v>107</v>
      </c>
      <c r="E10" s="70"/>
      <c r="F10" s="53">
        <v>27</v>
      </c>
      <c r="G10" s="53"/>
      <c r="H10" s="64" t="s">
        <v>108</v>
      </c>
      <c r="O10" s="3"/>
      <c r="P10" s="3"/>
    </row>
    <row r="11" spans="2:16" s="4" customFormat="1" ht="15" x14ac:dyDescent="0.25">
      <c r="B11" s="56">
        <v>9</v>
      </c>
      <c r="C11" s="52" t="s">
        <v>101</v>
      </c>
      <c r="D11" s="52" t="s">
        <v>102</v>
      </c>
      <c r="E11" s="70"/>
      <c r="F11" s="53">
        <v>27.5</v>
      </c>
      <c r="G11" s="53"/>
      <c r="H11" s="64" t="s">
        <v>98</v>
      </c>
      <c r="O11" s="3"/>
      <c r="P11" s="3"/>
    </row>
    <row r="12" spans="2:16" s="4" customFormat="1" ht="15" x14ac:dyDescent="0.25">
      <c r="B12" s="56">
        <v>10</v>
      </c>
      <c r="C12" s="52" t="s">
        <v>137</v>
      </c>
      <c r="D12" s="52" t="s">
        <v>138</v>
      </c>
      <c r="E12" s="70"/>
      <c r="F12" s="53">
        <v>28</v>
      </c>
      <c r="G12" s="53"/>
      <c r="H12" s="64" t="s">
        <v>117</v>
      </c>
      <c r="O12" s="3"/>
      <c r="P12" s="3"/>
    </row>
    <row r="13" spans="2:16" s="4" customFormat="1" ht="15" x14ac:dyDescent="0.25">
      <c r="B13" s="56">
        <v>11</v>
      </c>
      <c r="C13" s="52" t="s">
        <v>132</v>
      </c>
      <c r="D13" s="52" t="s">
        <v>133</v>
      </c>
      <c r="E13" s="70"/>
      <c r="F13" s="53">
        <v>31</v>
      </c>
      <c r="G13" s="53"/>
      <c r="H13" s="64" t="s">
        <v>120</v>
      </c>
      <c r="J13" s="52" t="s">
        <v>123</v>
      </c>
      <c r="K13" s="52" t="s">
        <v>124</v>
      </c>
      <c r="L13" s="4" t="s">
        <v>174</v>
      </c>
      <c r="O13" s="3"/>
      <c r="P13" s="3"/>
    </row>
    <row r="14" spans="2:16" s="4" customFormat="1" ht="15" x14ac:dyDescent="0.25">
      <c r="B14" s="56">
        <v>12</v>
      </c>
      <c r="C14" s="52" t="s">
        <v>139</v>
      </c>
      <c r="D14" s="52" t="s">
        <v>140</v>
      </c>
      <c r="E14" s="70"/>
      <c r="F14" s="53">
        <v>32.5</v>
      </c>
      <c r="G14" s="53"/>
      <c r="H14" s="64" t="s">
        <v>141</v>
      </c>
      <c r="O14" s="3"/>
      <c r="P14" s="3"/>
    </row>
    <row r="15" spans="2:16" s="4" customFormat="1" ht="15" x14ac:dyDescent="0.25">
      <c r="B15" s="56">
        <v>13</v>
      </c>
      <c r="C15" s="52" t="s">
        <v>103</v>
      </c>
      <c r="D15" s="52" t="s">
        <v>142</v>
      </c>
      <c r="E15" s="70"/>
      <c r="F15" s="53">
        <v>33.5</v>
      </c>
      <c r="G15" s="53"/>
      <c r="H15" s="64" t="s">
        <v>104</v>
      </c>
      <c r="O15" s="3"/>
      <c r="P15" s="3"/>
    </row>
    <row r="16" spans="2:16" s="4" customFormat="1" ht="15" x14ac:dyDescent="0.25">
      <c r="B16" s="56">
        <v>14</v>
      </c>
      <c r="C16" s="72" t="s">
        <v>143</v>
      </c>
      <c r="D16" s="72" t="s">
        <v>144</v>
      </c>
      <c r="E16" s="73"/>
      <c r="F16" s="73">
        <v>33.5</v>
      </c>
      <c r="G16" s="73"/>
      <c r="H16" s="74" t="s">
        <v>108</v>
      </c>
      <c r="O16" s="3"/>
      <c r="P16" s="3"/>
    </row>
    <row r="17" spans="2:16" ht="15" x14ac:dyDescent="0.25">
      <c r="B17" s="56">
        <v>15</v>
      </c>
      <c r="C17" s="72" t="s">
        <v>145</v>
      </c>
      <c r="D17" s="72" t="s">
        <v>146</v>
      </c>
      <c r="E17" s="73"/>
      <c r="F17" s="73">
        <v>34</v>
      </c>
      <c r="G17" s="73"/>
      <c r="H17" s="74" t="s">
        <v>114</v>
      </c>
      <c r="I17" s="1"/>
      <c r="M17" s="1"/>
    </row>
    <row r="18" spans="2:16" ht="15" x14ac:dyDescent="0.25">
      <c r="B18" s="56">
        <v>16</v>
      </c>
      <c r="C18" s="52" t="s">
        <v>147</v>
      </c>
      <c r="D18" s="52" t="s">
        <v>148</v>
      </c>
      <c r="E18" s="97"/>
      <c r="F18" s="97">
        <v>34.5</v>
      </c>
      <c r="G18" s="97"/>
      <c r="H18" s="64" t="s">
        <v>104</v>
      </c>
      <c r="I18" s="1"/>
      <c r="M18" s="1"/>
    </row>
    <row r="19" spans="2:16" ht="15" x14ac:dyDescent="0.25">
      <c r="B19" s="56">
        <v>17</v>
      </c>
      <c r="C19" s="72" t="s">
        <v>118</v>
      </c>
      <c r="D19" s="72" t="s">
        <v>119</v>
      </c>
      <c r="E19" s="73"/>
      <c r="F19" s="73">
        <v>35</v>
      </c>
      <c r="G19" s="73"/>
      <c r="H19" s="74" t="s">
        <v>117</v>
      </c>
      <c r="I19" s="1"/>
      <c r="M19" s="1"/>
    </row>
    <row r="20" spans="2:16" ht="15" x14ac:dyDescent="0.25">
      <c r="B20" s="56">
        <v>18</v>
      </c>
      <c r="C20" s="52" t="s">
        <v>149</v>
      </c>
      <c r="D20" s="52" t="s">
        <v>150</v>
      </c>
      <c r="E20" s="97"/>
      <c r="F20" s="97">
        <v>35.5</v>
      </c>
      <c r="G20" s="97"/>
      <c r="H20" s="64" t="s">
        <v>114</v>
      </c>
      <c r="I20" s="1"/>
      <c r="M20" s="1"/>
    </row>
    <row r="21" spans="2:16" ht="15" x14ac:dyDescent="0.25">
      <c r="B21" s="56">
        <v>19</v>
      </c>
      <c r="C21" s="52" t="s">
        <v>121</v>
      </c>
      <c r="D21" s="52" t="s">
        <v>78</v>
      </c>
      <c r="E21" s="97"/>
      <c r="F21" s="97">
        <v>36</v>
      </c>
      <c r="G21" s="97"/>
      <c r="H21" s="64" t="s">
        <v>120</v>
      </c>
      <c r="I21" s="1"/>
      <c r="M21" s="1"/>
    </row>
    <row r="22" spans="2:16" ht="15" x14ac:dyDescent="0.25">
      <c r="B22" s="56">
        <v>20</v>
      </c>
      <c r="C22" s="52" t="s">
        <v>151</v>
      </c>
      <c r="D22" s="52" t="s">
        <v>152</v>
      </c>
      <c r="E22" s="97"/>
      <c r="F22" s="97">
        <v>37</v>
      </c>
      <c r="G22" s="97"/>
      <c r="H22" s="64" t="s">
        <v>114</v>
      </c>
      <c r="I22" s="1"/>
      <c r="M22" s="1"/>
    </row>
    <row r="23" spans="2:16" ht="15" x14ac:dyDescent="0.25">
      <c r="B23" s="56">
        <v>21</v>
      </c>
      <c r="C23" s="52" t="s">
        <v>99</v>
      </c>
      <c r="D23" s="52" t="s">
        <v>100</v>
      </c>
      <c r="E23" s="97"/>
      <c r="F23" s="97">
        <v>38</v>
      </c>
      <c r="G23" s="97"/>
      <c r="H23" s="64" t="s">
        <v>98</v>
      </c>
      <c r="I23" s="1"/>
      <c r="M23" s="1"/>
    </row>
    <row r="24" spans="2:16" ht="15" x14ac:dyDescent="0.25">
      <c r="B24" s="56">
        <v>22</v>
      </c>
      <c r="C24" s="52" t="s">
        <v>153</v>
      </c>
      <c r="D24" s="52" t="s">
        <v>154</v>
      </c>
      <c r="E24" s="97"/>
      <c r="F24" s="97">
        <v>38</v>
      </c>
      <c r="G24" s="97"/>
      <c r="H24" s="64" t="s">
        <v>155</v>
      </c>
      <c r="I24" s="1"/>
      <c r="M24" s="1"/>
    </row>
    <row r="25" spans="2:16" ht="15" x14ac:dyDescent="0.25">
      <c r="B25" s="56">
        <v>23</v>
      </c>
      <c r="C25" s="72" t="s">
        <v>156</v>
      </c>
      <c r="D25" s="72" t="s">
        <v>157</v>
      </c>
      <c r="E25" s="73"/>
      <c r="F25" s="73">
        <v>39</v>
      </c>
      <c r="G25" s="73"/>
      <c r="H25" s="74" t="s">
        <v>114</v>
      </c>
      <c r="I25" s="2"/>
      <c r="K25" s="4"/>
      <c r="M25" s="1"/>
      <c r="O25" s="7"/>
    </row>
    <row r="26" spans="2:16" ht="15" x14ac:dyDescent="0.25">
      <c r="B26" s="56">
        <v>24</v>
      </c>
      <c r="C26" s="52" t="s">
        <v>158</v>
      </c>
      <c r="D26" s="52" t="s">
        <v>159</v>
      </c>
      <c r="E26" s="97"/>
      <c r="F26" s="97">
        <v>40</v>
      </c>
      <c r="G26" s="97"/>
      <c r="H26" s="64" t="s">
        <v>114</v>
      </c>
      <c r="I26" s="51"/>
      <c r="K26" s="4"/>
      <c r="M26" s="1"/>
    </row>
    <row r="27" spans="2:16" ht="15" x14ac:dyDescent="0.25">
      <c r="B27" s="56">
        <v>25</v>
      </c>
      <c r="C27" s="52" t="s">
        <v>160</v>
      </c>
      <c r="D27" s="52" t="s">
        <v>161</v>
      </c>
      <c r="E27" s="97"/>
      <c r="F27" s="97">
        <v>40</v>
      </c>
      <c r="G27" s="97"/>
      <c r="H27" s="64" t="s">
        <v>114</v>
      </c>
      <c r="J27" s="4"/>
      <c r="K27" s="4"/>
      <c r="L27" s="4"/>
      <c r="M27" s="4"/>
      <c r="N27" s="4"/>
    </row>
    <row r="28" spans="2:16" ht="15" x14ac:dyDescent="0.25">
      <c r="B28" s="56">
        <v>26</v>
      </c>
      <c r="C28" s="52" t="s">
        <v>162</v>
      </c>
      <c r="D28" s="52" t="s">
        <v>163</v>
      </c>
      <c r="E28" s="97"/>
      <c r="F28" s="97">
        <v>44</v>
      </c>
      <c r="G28" s="97"/>
      <c r="H28" s="64" t="s">
        <v>114</v>
      </c>
      <c r="I28" s="2"/>
      <c r="J28" s="4"/>
      <c r="K28" s="4"/>
      <c r="L28" s="4"/>
      <c r="M28" s="4"/>
      <c r="N28" s="4"/>
      <c r="O28" s="7"/>
    </row>
    <row r="29" spans="2:16" ht="15" x14ac:dyDescent="0.25">
      <c r="B29" s="56">
        <v>27</v>
      </c>
      <c r="C29" s="52" t="s">
        <v>115</v>
      </c>
      <c r="D29" s="52" t="s">
        <v>173</v>
      </c>
      <c r="E29" s="97"/>
      <c r="F29" s="97">
        <v>45</v>
      </c>
      <c r="G29" s="97"/>
      <c r="H29" s="64" t="s">
        <v>114</v>
      </c>
      <c r="I29" s="2"/>
      <c r="M29" s="1"/>
      <c r="O29" s="7"/>
    </row>
    <row r="30" spans="2:16" ht="15" x14ac:dyDescent="0.25">
      <c r="B30" s="56">
        <v>28</v>
      </c>
      <c r="C30" s="52" t="s">
        <v>164</v>
      </c>
      <c r="D30" s="52" t="s">
        <v>165</v>
      </c>
      <c r="E30" s="97"/>
      <c r="F30" s="97">
        <v>48</v>
      </c>
      <c r="G30" s="97"/>
      <c r="H30" s="64" t="s">
        <v>166</v>
      </c>
      <c r="I30" s="1"/>
      <c r="M30" s="1"/>
    </row>
    <row r="31" spans="2:16" ht="15" x14ac:dyDescent="0.25">
      <c r="B31" s="56">
        <v>29</v>
      </c>
      <c r="C31" s="72" t="s">
        <v>168</v>
      </c>
      <c r="D31" s="72" t="s">
        <v>169</v>
      </c>
      <c r="E31" s="73"/>
      <c r="F31" s="73">
        <v>49</v>
      </c>
      <c r="G31" s="73"/>
      <c r="H31" s="74" t="s">
        <v>98</v>
      </c>
      <c r="J31" s="77"/>
      <c r="K31" s="77"/>
      <c r="L31" s="98"/>
      <c r="M31" s="98"/>
      <c r="N31" s="98"/>
      <c r="O31" s="99"/>
      <c r="P31" s="96"/>
    </row>
    <row r="32" spans="2:16" ht="15" x14ac:dyDescent="0.25">
      <c r="B32" s="56">
        <v>30</v>
      </c>
      <c r="C32" s="52" t="s">
        <v>175</v>
      </c>
      <c r="D32" s="52" t="s">
        <v>176</v>
      </c>
      <c r="E32" s="102"/>
      <c r="F32" s="102">
        <v>49</v>
      </c>
      <c r="G32" s="102"/>
      <c r="H32" s="64" t="s">
        <v>177</v>
      </c>
      <c r="I32" s="1"/>
      <c r="J32" s="100"/>
      <c r="K32" s="100"/>
      <c r="L32" s="77"/>
      <c r="M32" s="100"/>
      <c r="N32" s="100"/>
      <c r="O32" s="101"/>
    </row>
    <row r="33" spans="1:17" ht="15" x14ac:dyDescent="0.25">
      <c r="B33" s="56">
        <v>31</v>
      </c>
      <c r="C33" s="52" t="s">
        <v>180</v>
      </c>
      <c r="D33" s="52" t="s">
        <v>181</v>
      </c>
      <c r="E33" s="107"/>
      <c r="F33" s="107">
        <v>50</v>
      </c>
      <c r="G33" s="107"/>
      <c r="H33" s="64" t="s">
        <v>182</v>
      </c>
      <c r="I33" s="1"/>
      <c r="J33" s="108" t="s">
        <v>167</v>
      </c>
      <c r="K33" s="108" t="s">
        <v>172</v>
      </c>
      <c r="L33" s="4" t="s">
        <v>174</v>
      </c>
      <c r="M33" s="1"/>
    </row>
    <row r="34" spans="1:17" ht="15" x14ac:dyDescent="0.25">
      <c r="B34" s="56">
        <v>32</v>
      </c>
      <c r="C34" s="72" t="s">
        <v>111</v>
      </c>
      <c r="D34" s="72" t="s">
        <v>112</v>
      </c>
      <c r="E34" s="73"/>
      <c r="F34" s="73">
        <v>52</v>
      </c>
      <c r="G34" s="73"/>
      <c r="H34" s="74" t="s">
        <v>108</v>
      </c>
      <c r="I34" s="1"/>
      <c r="J34" s="72" t="s">
        <v>170</v>
      </c>
      <c r="K34" s="72" t="s">
        <v>171</v>
      </c>
      <c r="L34" s="4" t="s">
        <v>174</v>
      </c>
      <c r="M34" s="1"/>
    </row>
    <row r="36" spans="1:17" ht="15.75" x14ac:dyDescent="0.25">
      <c r="B36" s="128" t="s">
        <v>125</v>
      </c>
      <c r="C36" s="128"/>
      <c r="D36" s="128"/>
      <c r="E36" s="128"/>
      <c r="F36" s="128"/>
      <c r="G36" s="128"/>
      <c r="H36" s="128"/>
      <c r="I36" s="59"/>
      <c r="J36" s="4"/>
      <c r="K36" s="130" t="s">
        <v>126</v>
      </c>
      <c r="L36" s="131"/>
      <c r="M36" s="131"/>
      <c r="N36" s="131"/>
      <c r="O36" s="131"/>
      <c r="P36" s="131"/>
      <c r="Q36" s="131"/>
    </row>
    <row r="37" spans="1:17" ht="15" x14ac:dyDescent="0.25">
      <c r="A37" s="58" t="s">
        <v>87</v>
      </c>
      <c r="B37" s="62" t="s">
        <v>75</v>
      </c>
      <c r="C37" s="63" t="s">
        <v>82</v>
      </c>
      <c r="D37" s="63" t="s">
        <v>83</v>
      </c>
      <c r="E37" s="63" t="s">
        <v>86</v>
      </c>
      <c r="F37" s="63" t="s">
        <v>84</v>
      </c>
      <c r="G37" s="63" t="s">
        <v>85</v>
      </c>
      <c r="H37" s="61" t="s">
        <v>88</v>
      </c>
      <c r="I37" s="60"/>
      <c r="J37" s="58" t="s">
        <v>87</v>
      </c>
      <c r="K37" s="61" t="s">
        <v>75</v>
      </c>
      <c r="L37" s="55" t="s">
        <v>82</v>
      </c>
      <c r="M37" s="55" t="s">
        <v>83</v>
      </c>
      <c r="N37" s="55" t="s">
        <v>86</v>
      </c>
      <c r="O37" s="61" t="s">
        <v>84</v>
      </c>
      <c r="P37" s="61" t="s">
        <v>85</v>
      </c>
      <c r="Q37" s="61" t="s">
        <v>88</v>
      </c>
    </row>
    <row r="38" spans="1:17" ht="15" x14ac:dyDescent="0.25">
      <c r="A38" s="58">
        <v>1</v>
      </c>
      <c r="B38" s="61">
        <v>1</v>
      </c>
      <c r="C38" s="55" t="str">
        <f t="shared" ref="C38:C53" si="0">VLOOKUP(B38,$B$3:$G$34,2,0)</f>
        <v>FERNANDEZ-MANGAS</v>
      </c>
      <c r="D38" s="55" t="str">
        <f t="shared" ref="D38:D53" si="1">VLOOKUP(B38,$B$3:$G$34,3,0)</f>
        <v>Enzo</v>
      </c>
      <c r="E38" s="55" t="str">
        <f t="shared" ref="E38:E53" si="2">C38&amp;" "&amp;D38</f>
        <v>FERNANDEZ-MANGAS Enzo</v>
      </c>
      <c r="F38" s="61">
        <f t="shared" ref="F38:F53" si="3">VLOOKUP(B38,$B$3:$G$34,5,0)</f>
        <v>12.1</v>
      </c>
      <c r="G38" s="61" t="str">
        <f t="shared" ref="G38:G53" si="4">VLOOKUP(B38,$B$3:$H$34,7,0)</f>
        <v>ILE D'OR</v>
      </c>
      <c r="H38" s="61" t="str">
        <f>F38&amp;"-"&amp;"("&amp;G38&amp;")"</f>
        <v>12,1-(ILE D'OR)</v>
      </c>
      <c r="I38" s="60"/>
      <c r="J38" s="58">
        <v>1</v>
      </c>
      <c r="K38" s="61">
        <v>2</v>
      </c>
      <c r="L38" s="55" t="str">
        <f t="shared" ref="L38:L53" si="5">VLOOKUP(K38,$B$3:$G$34,2,0)</f>
        <v>TURCAUD</v>
      </c>
      <c r="M38" s="55" t="str">
        <f t="shared" ref="M38:M53" si="6">VLOOKUP(K38,$B$3:$G$34,3,0)</f>
        <v>Raphaël</v>
      </c>
      <c r="N38" s="55" t="str">
        <f t="shared" ref="N38:N53" si="7">L38&amp;" "&amp;M38</f>
        <v>TURCAUD Raphaël</v>
      </c>
      <c r="O38" s="61">
        <f t="shared" ref="O38:O53" si="8">VLOOKUP(K38,$B$3:$G$34,5,0)</f>
        <v>15</v>
      </c>
      <c r="P38" s="61" t="str">
        <f t="shared" ref="P38:P53" si="9">VLOOKUP(K38,$B$3:$H$34,7,0)</f>
        <v>CHOLET</v>
      </c>
      <c r="Q38" s="55" t="str">
        <f>O38&amp;"-"&amp;"("&amp;P38&amp;")"</f>
        <v>15-(CHOLET)</v>
      </c>
    </row>
    <row r="39" spans="1:17" ht="15" x14ac:dyDescent="0.25">
      <c r="A39" s="58">
        <v>2</v>
      </c>
      <c r="B39" s="61">
        <v>4</v>
      </c>
      <c r="C39" s="55" t="str">
        <f t="shared" si="0"/>
        <v>LETHULLIER</v>
      </c>
      <c r="D39" s="55" t="str">
        <f t="shared" si="1"/>
        <v>Maël</v>
      </c>
      <c r="E39" s="55" t="str">
        <f t="shared" si="2"/>
        <v>LETHULLIER Maël</v>
      </c>
      <c r="F39" s="61">
        <f t="shared" si="3"/>
        <v>20</v>
      </c>
      <c r="G39" s="61" t="str">
        <f t="shared" si="4"/>
        <v>ILE D'OR</v>
      </c>
      <c r="H39" s="61" t="str">
        <f t="shared" ref="H39:H52" si="10">F39&amp;"-"&amp;"("&amp;G39&amp;")"</f>
        <v>20-(ILE D'OR)</v>
      </c>
      <c r="I39" s="60"/>
      <c r="J39" s="58">
        <v>2</v>
      </c>
      <c r="K39" s="61">
        <v>3</v>
      </c>
      <c r="L39" s="55" t="str">
        <f t="shared" si="5"/>
        <v>MACOUIN</v>
      </c>
      <c r="M39" s="55" t="str">
        <f t="shared" si="6"/>
        <v>Louis</v>
      </c>
      <c r="N39" s="55" t="str">
        <f t="shared" si="7"/>
        <v>MACOUIN Louis</v>
      </c>
      <c r="O39" s="61">
        <f t="shared" si="8"/>
        <v>18</v>
      </c>
      <c r="P39" s="61" t="str">
        <f t="shared" si="9"/>
        <v>AVRILLE</v>
      </c>
      <c r="Q39" s="55" t="str">
        <f t="shared" ref="Q39:Q52" si="11">O39&amp;"-"&amp;"("&amp;P39&amp;")"</f>
        <v>18-(AVRILLE)</v>
      </c>
    </row>
    <row r="40" spans="1:17" ht="15" x14ac:dyDescent="0.25">
      <c r="A40" s="58">
        <v>3</v>
      </c>
      <c r="B40" s="61">
        <v>5</v>
      </c>
      <c r="C40" s="55" t="str">
        <f t="shared" si="0"/>
        <v>MAYRAS</v>
      </c>
      <c r="D40" s="55" t="str">
        <f t="shared" si="1"/>
        <v>Adam</v>
      </c>
      <c r="E40" s="55" t="str">
        <f t="shared" si="2"/>
        <v>MAYRAS Adam</v>
      </c>
      <c r="F40" s="61">
        <f t="shared" si="3"/>
        <v>20.399999999999999</v>
      </c>
      <c r="G40" s="61" t="str">
        <f t="shared" si="4"/>
        <v>ILE D'OR</v>
      </c>
      <c r="H40" s="61" t="str">
        <f t="shared" si="10"/>
        <v>20,4-(ILE D'OR)</v>
      </c>
      <c r="I40" s="60"/>
      <c r="J40" s="58">
        <v>3</v>
      </c>
      <c r="K40" s="61">
        <v>6</v>
      </c>
      <c r="L40" s="55" t="str">
        <f t="shared" si="5"/>
        <v>VINCENT</v>
      </c>
      <c r="M40" s="55" t="str">
        <f t="shared" si="6"/>
        <v>Nicolas</v>
      </c>
      <c r="N40" s="55" t="str">
        <f t="shared" si="7"/>
        <v>VINCENT Nicolas</v>
      </c>
      <c r="O40" s="61">
        <f t="shared" si="8"/>
        <v>22.8</v>
      </c>
      <c r="P40" s="61" t="str">
        <f t="shared" si="9"/>
        <v>LA BAULE</v>
      </c>
      <c r="Q40" s="55" t="str">
        <f t="shared" si="11"/>
        <v>22,8-(LA BAULE)</v>
      </c>
    </row>
    <row r="41" spans="1:17" ht="15" x14ac:dyDescent="0.25">
      <c r="A41" s="58">
        <v>4</v>
      </c>
      <c r="B41" s="61">
        <v>8</v>
      </c>
      <c r="C41" s="55" t="str">
        <f t="shared" si="0"/>
        <v>JAHAN</v>
      </c>
      <c r="D41" s="55" t="str">
        <f t="shared" si="1"/>
        <v>Timothée</v>
      </c>
      <c r="E41" s="55" t="str">
        <f t="shared" si="2"/>
        <v>JAHAN Timothée</v>
      </c>
      <c r="F41" s="61">
        <f t="shared" si="3"/>
        <v>27</v>
      </c>
      <c r="G41" s="61" t="str">
        <f t="shared" si="4"/>
        <v>LA BAULE</v>
      </c>
      <c r="H41" s="61" t="str">
        <f t="shared" si="10"/>
        <v>27-(LA BAULE)</v>
      </c>
      <c r="I41" s="60"/>
      <c r="J41" s="58">
        <v>4</v>
      </c>
      <c r="K41" s="61">
        <v>7</v>
      </c>
      <c r="L41" s="55" t="str">
        <f t="shared" si="5"/>
        <v>GOURAUD</v>
      </c>
      <c r="M41" s="55" t="str">
        <f t="shared" si="6"/>
        <v>Karl</v>
      </c>
      <c r="N41" s="55" t="str">
        <f t="shared" si="7"/>
        <v>GOURAUD Karl</v>
      </c>
      <c r="O41" s="61">
        <f t="shared" si="8"/>
        <v>23.6</v>
      </c>
      <c r="P41" s="61" t="str">
        <f t="shared" si="9"/>
        <v>SJD MONTS</v>
      </c>
      <c r="Q41" s="55" t="str">
        <f t="shared" si="11"/>
        <v>23,6-(SJD MONTS)</v>
      </c>
    </row>
    <row r="42" spans="1:17" ht="15" x14ac:dyDescent="0.25">
      <c r="A42" s="58">
        <v>5</v>
      </c>
      <c r="B42" s="75">
        <v>9</v>
      </c>
      <c r="C42" s="76" t="str">
        <f t="shared" si="0"/>
        <v>MARSOLIER</v>
      </c>
      <c r="D42" s="76" t="str">
        <f t="shared" si="1"/>
        <v>Nathan</v>
      </c>
      <c r="E42" s="76" t="str">
        <f t="shared" si="2"/>
        <v>MARSOLIER Nathan</v>
      </c>
      <c r="F42" s="75">
        <f t="shared" si="3"/>
        <v>27.5</v>
      </c>
      <c r="G42" s="75" t="str">
        <f t="shared" si="4"/>
        <v>LAVAL</v>
      </c>
      <c r="H42" s="75" t="str">
        <f t="shared" si="10"/>
        <v>27,5-(LAVAL)</v>
      </c>
      <c r="I42" s="77"/>
      <c r="J42" s="78">
        <v>5</v>
      </c>
      <c r="K42" s="75">
        <v>10</v>
      </c>
      <c r="L42" s="76" t="str">
        <f t="shared" si="5"/>
        <v>BEGIAC</v>
      </c>
      <c r="M42" s="76" t="str">
        <f t="shared" si="6"/>
        <v>Dylan</v>
      </c>
      <c r="N42" s="76" t="str">
        <f t="shared" si="7"/>
        <v>BEGIAC Dylan</v>
      </c>
      <c r="O42" s="75">
        <f t="shared" si="8"/>
        <v>28</v>
      </c>
      <c r="P42" s="75" t="str">
        <f t="shared" si="9"/>
        <v>LE MANS 24H</v>
      </c>
      <c r="Q42" s="76" t="str">
        <f t="shared" si="11"/>
        <v>28-(LE MANS 24H)</v>
      </c>
    </row>
    <row r="43" spans="1:17" ht="15" x14ac:dyDescent="0.25">
      <c r="A43" s="58">
        <v>6</v>
      </c>
      <c r="B43" s="75">
        <v>12</v>
      </c>
      <c r="C43" s="76" t="str">
        <f t="shared" si="0"/>
        <v>HEULOT</v>
      </c>
      <c r="D43" s="76" t="str">
        <f t="shared" si="1"/>
        <v>Mathis</v>
      </c>
      <c r="E43" s="76" t="str">
        <f t="shared" si="2"/>
        <v>HEULOT Mathis</v>
      </c>
      <c r="F43" s="75">
        <f t="shared" si="3"/>
        <v>32.5</v>
      </c>
      <c r="G43" s="75" t="str">
        <f t="shared" si="4"/>
        <v>SAVENAY</v>
      </c>
      <c r="H43" s="75" t="str">
        <f t="shared" si="10"/>
        <v>32,5-(SAVENAY)</v>
      </c>
      <c r="I43" s="77"/>
      <c r="J43" s="78">
        <v>6</v>
      </c>
      <c r="K43" s="75">
        <v>11</v>
      </c>
      <c r="L43" s="76" t="str">
        <f t="shared" si="5"/>
        <v>POITEVIN</v>
      </c>
      <c r="M43" s="76" t="str">
        <f t="shared" si="6"/>
        <v>Darren</v>
      </c>
      <c r="N43" s="76" t="str">
        <f t="shared" si="7"/>
        <v>POITEVIN Darren</v>
      </c>
      <c r="O43" s="75">
        <f t="shared" si="8"/>
        <v>31</v>
      </c>
      <c r="P43" s="75" t="str">
        <f t="shared" si="9"/>
        <v>AVRILLE</v>
      </c>
      <c r="Q43" s="76" t="str">
        <f t="shared" si="11"/>
        <v>31-(AVRILLE)</v>
      </c>
    </row>
    <row r="44" spans="1:17" ht="15" x14ac:dyDescent="0.25">
      <c r="A44" s="58">
        <v>7</v>
      </c>
      <c r="B44" s="75">
        <v>13</v>
      </c>
      <c r="C44" s="76" t="str">
        <f t="shared" si="0"/>
        <v>GOURAUD</v>
      </c>
      <c r="D44" s="76" t="str">
        <f t="shared" si="1"/>
        <v>Matt</v>
      </c>
      <c r="E44" s="76" t="str">
        <f t="shared" si="2"/>
        <v>GOURAUD Matt</v>
      </c>
      <c r="F44" s="75">
        <f t="shared" si="3"/>
        <v>33.5</v>
      </c>
      <c r="G44" s="75" t="str">
        <f t="shared" si="4"/>
        <v>SJD MONTS</v>
      </c>
      <c r="H44" s="75" t="str">
        <f t="shared" si="10"/>
        <v>33,5-(SJD MONTS)</v>
      </c>
      <c r="I44" s="77"/>
      <c r="J44" s="78">
        <v>7</v>
      </c>
      <c r="K44" s="75">
        <v>14</v>
      </c>
      <c r="L44" s="76" t="str">
        <f t="shared" si="5"/>
        <v>LUSSIGNOL VOUGE</v>
      </c>
      <c r="M44" s="76" t="str">
        <f t="shared" si="6"/>
        <v>Charlotte</v>
      </c>
      <c r="N44" s="76" t="str">
        <f t="shared" si="7"/>
        <v>LUSSIGNOL VOUGE Charlotte</v>
      </c>
      <c r="O44" s="75">
        <f t="shared" si="8"/>
        <v>33.5</v>
      </c>
      <c r="P44" s="75" t="str">
        <f t="shared" si="9"/>
        <v>LA BAULE</v>
      </c>
      <c r="Q44" s="76" t="str">
        <f t="shared" si="11"/>
        <v>33,5-(LA BAULE)</v>
      </c>
    </row>
    <row r="45" spans="1:17" ht="15" x14ac:dyDescent="0.25">
      <c r="A45" s="58">
        <v>8</v>
      </c>
      <c r="B45" s="75">
        <v>16</v>
      </c>
      <c r="C45" s="76" t="str">
        <f t="shared" si="0"/>
        <v>NICOLLEAU</v>
      </c>
      <c r="D45" s="76" t="str">
        <f t="shared" si="1"/>
        <v>Charles</v>
      </c>
      <c r="E45" s="76" t="str">
        <f t="shared" si="2"/>
        <v>NICOLLEAU Charles</v>
      </c>
      <c r="F45" s="75">
        <f t="shared" si="3"/>
        <v>34.5</v>
      </c>
      <c r="G45" s="75" t="str">
        <f t="shared" si="4"/>
        <v>SJD MONTS</v>
      </c>
      <c r="H45" s="75" t="str">
        <f t="shared" si="10"/>
        <v>34,5-(SJD MONTS)</v>
      </c>
      <c r="I45" s="77"/>
      <c r="J45" s="78">
        <v>8</v>
      </c>
      <c r="K45" s="75">
        <v>15</v>
      </c>
      <c r="L45" s="72" t="str">
        <f t="shared" si="5"/>
        <v>GUILBAUD</v>
      </c>
      <c r="M45" s="72" t="str">
        <f t="shared" si="6"/>
        <v>Jeanne</v>
      </c>
      <c r="N45" s="76" t="str">
        <f t="shared" si="7"/>
        <v>GUILBAUD Jeanne</v>
      </c>
      <c r="O45" s="75">
        <f t="shared" si="8"/>
        <v>34</v>
      </c>
      <c r="P45" s="75" t="str">
        <f t="shared" si="9"/>
        <v>ILE D'OR</v>
      </c>
      <c r="Q45" s="76" t="str">
        <f t="shared" si="11"/>
        <v>34-(ILE D'OR)</v>
      </c>
    </row>
    <row r="46" spans="1:17" ht="15" x14ac:dyDescent="0.25">
      <c r="A46" s="58">
        <v>9</v>
      </c>
      <c r="B46" s="75">
        <v>17</v>
      </c>
      <c r="C46" s="72" t="str">
        <f t="shared" si="0"/>
        <v>SAILLOUR</v>
      </c>
      <c r="D46" s="72" t="str">
        <f t="shared" si="1"/>
        <v>Juliette</v>
      </c>
      <c r="E46" s="76" t="str">
        <f t="shared" si="2"/>
        <v>SAILLOUR Juliette</v>
      </c>
      <c r="F46" s="75">
        <f t="shared" si="3"/>
        <v>35</v>
      </c>
      <c r="G46" s="75" t="str">
        <f t="shared" si="4"/>
        <v>LE MANS 24H</v>
      </c>
      <c r="H46" s="75" t="str">
        <f t="shared" si="10"/>
        <v>35-(LE MANS 24H)</v>
      </c>
      <c r="I46" s="77"/>
      <c r="J46" s="78">
        <v>9</v>
      </c>
      <c r="K46" s="75">
        <v>18</v>
      </c>
      <c r="L46" s="76" t="str">
        <f t="shared" si="5"/>
        <v>THUILLIER</v>
      </c>
      <c r="M46" s="76" t="str">
        <f t="shared" si="6"/>
        <v>Timéo</v>
      </c>
      <c r="N46" s="76" t="str">
        <f t="shared" si="7"/>
        <v>THUILLIER Timéo</v>
      </c>
      <c r="O46" s="75">
        <f t="shared" si="8"/>
        <v>35.5</v>
      </c>
      <c r="P46" s="75" t="str">
        <f t="shared" si="9"/>
        <v>ILE D'OR</v>
      </c>
      <c r="Q46" s="76" t="str">
        <f t="shared" si="11"/>
        <v>35,5-(ILE D'OR)</v>
      </c>
    </row>
    <row r="47" spans="1:17" ht="15" x14ac:dyDescent="0.25">
      <c r="A47" s="58">
        <v>10</v>
      </c>
      <c r="B47" s="75">
        <v>20</v>
      </c>
      <c r="C47" s="76" t="str">
        <f t="shared" si="0"/>
        <v>MILA</v>
      </c>
      <c r="D47" s="76" t="str">
        <f t="shared" si="1"/>
        <v>Florian</v>
      </c>
      <c r="E47" s="76" t="str">
        <f t="shared" si="2"/>
        <v>MILA Florian</v>
      </c>
      <c r="F47" s="75">
        <f t="shared" si="3"/>
        <v>37</v>
      </c>
      <c r="G47" s="75" t="str">
        <f t="shared" si="4"/>
        <v>ILE D'OR</v>
      </c>
      <c r="H47" s="75" t="str">
        <f t="shared" si="10"/>
        <v>37-(ILE D'OR)</v>
      </c>
      <c r="I47" s="77"/>
      <c r="J47" s="78">
        <v>10</v>
      </c>
      <c r="K47" s="75">
        <v>19</v>
      </c>
      <c r="L47" s="76" t="str">
        <f t="shared" si="5"/>
        <v>BOUTRY</v>
      </c>
      <c r="M47" s="76" t="str">
        <f t="shared" si="6"/>
        <v>Hugo</v>
      </c>
      <c r="N47" s="76" t="str">
        <f t="shared" si="7"/>
        <v>BOUTRY Hugo</v>
      </c>
      <c r="O47" s="75">
        <f t="shared" si="8"/>
        <v>36</v>
      </c>
      <c r="P47" s="75" t="str">
        <f t="shared" si="9"/>
        <v>AVRILLE</v>
      </c>
      <c r="Q47" s="76" t="str">
        <f t="shared" si="11"/>
        <v>36-(AVRILLE)</v>
      </c>
    </row>
    <row r="48" spans="1:17" ht="15" x14ac:dyDescent="0.25">
      <c r="A48" s="58">
        <v>11</v>
      </c>
      <c r="B48" s="75">
        <v>21</v>
      </c>
      <c r="C48" s="76" t="str">
        <f t="shared" si="0"/>
        <v>LACIRE</v>
      </c>
      <c r="D48" s="76" t="str">
        <f t="shared" si="1"/>
        <v>Louis</v>
      </c>
      <c r="E48" s="76" t="str">
        <f t="shared" si="2"/>
        <v>LACIRE Louis</v>
      </c>
      <c r="F48" s="75">
        <f t="shared" si="3"/>
        <v>38</v>
      </c>
      <c r="G48" s="75" t="str">
        <f t="shared" si="4"/>
        <v>LAVAL</v>
      </c>
      <c r="H48" s="75" t="str">
        <f t="shared" si="10"/>
        <v>38-(LAVAL)</v>
      </c>
      <c r="I48" s="77"/>
      <c r="J48" s="78">
        <v>11</v>
      </c>
      <c r="K48" s="75">
        <v>22</v>
      </c>
      <c r="L48" s="76" t="str">
        <f t="shared" si="5"/>
        <v>KHAMDARANIKORN</v>
      </c>
      <c r="M48" s="76" t="str">
        <f t="shared" si="6"/>
        <v>Maxime</v>
      </c>
      <c r="N48" s="76" t="str">
        <f t="shared" si="7"/>
        <v>KHAMDARANIKORN Maxime</v>
      </c>
      <c r="O48" s="75">
        <f t="shared" si="8"/>
        <v>38</v>
      </c>
      <c r="P48" s="75" t="str">
        <f t="shared" si="9"/>
        <v>ST SYLVAIN</v>
      </c>
      <c r="Q48" s="76" t="str">
        <f t="shared" si="11"/>
        <v>38-(ST SYLVAIN)</v>
      </c>
    </row>
    <row r="49" spans="1:23" ht="15" x14ac:dyDescent="0.25">
      <c r="A49" s="58">
        <v>12</v>
      </c>
      <c r="B49" s="75">
        <v>24</v>
      </c>
      <c r="C49" s="76" t="str">
        <f t="shared" si="0"/>
        <v>SIMON</v>
      </c>
      <c r="D49" s="76" t="str">
        <f t="shared" si="1"/>
        <v>Raphaël</v>
      </c>
      <c r="E49" s="76" t="str">
        <f t="shared" si="2"/>
        <v>SIMON Raphaël</v>
      </c>
      <c r="F49" s="75">
        <f t="shared" si="3"/>
        <v>40</v>
      </c>
      <c r="G49" s="75" t="str">
        <f t="shared" si="4"/>
        <v>ILE D'OR</v>
      </c>
      <c r="H49" s="75" t="str">
        <f t="shared" si="10"/>
        <v>40-(ILE D'OR)</v>
      </c>
      <c r="I49" s="77"/>
      <c r="J49" s="78">
        <v>12</v>
      </c>
      <c r="K49" s="75">
        <v>23</v>
      </c>
      <c r="L49" s="72" t="str">
        <f t="shared" si="5"/>
        <v>BRAUD</v>
      </c>
      <c r="M49" s="72" t="str">
        <f t="shared" si="6"/>
        <v>Salomé</v>
      </c>
      <c r="N49" s="76" t="str">
        <f t="shared" si="7"/>
        <v>BRAUD Salomé</v>
      </c>
      <c r="O49" s="75">
        <f t="shared" si="8"/>
        <v>39</v>
      </c>
      <c r="P49" s="75" t="str">
        <f t="shared" si="9"/>
        <v>ILE D'OR</v>
      </c>
      <c r="Q49" s="76" t="str">
        <f t="shared" si="11"/>
        <v>39-(ILE D'OR)</v>
      </c>
    </row>
    <row r="50" spans="1:23" ht="15" x14ac:dyDescent="0.25">
      <c r="A50" s="58">
        <v>13</v>
      </c>
      <c r="B50" s="61">
        <v>25</v>
      </c>
      <c r="C50" s="55" t="str">
        <f t="shared" si="0"/>
        <v>VERDONK</v>
      </c>
      <c r="D50" s="55" t="str">
        <f t="shared" si="1"/>
        <v>Ethan</v>
      </c>
      <c r="E50" s="55" t="str">
        <f t="shared" si="2"/>
        <v>VERDONK Ethan</v>
      </c>
      <c r="F50" s="61">
        <f t="shared" si="3"/>
        <v>40</v>
      </c>
      <c r="G50" s="61" t="str">
        <f t="shared" si="4"/>
        <v>ILE D'OR</v>
      </c>
      <c r="H50" s="61" t="str">
        <f t="shared" si="10"/>
        <v>40-(ILE D'OR)</v>
      </c>
      <c r="I50" s="60"/>
      <c r="J50" s="58">
        <v>13</v>
      </c>
      <c r="K50" s="61">
        <v>26</v>
      </c>
      <c r="L50" s="76" t="str">
        <f t="shared" si="5"/>
        <v>GUYOT</v>
      </c>
      <c r="M50" s="76" t="str">
        <f t="shared" si="6"/>
        <v>Armand</v>
      </c>
      <c r="N50" s="76" t="str">
        <f t="shared" si="7"/>
        <v>GUYOT Armand</v>
      </c>
      <c r="O50" s="61">
        <f t="shared" si="8"/>
        <v>44</v>
      </c>
      <c r="P50" s="61" t="str">
        <f t="shared" si="9"/>
        <v>ILE D'OR</v>
      </c>
      <c r="Q50" s="55" t="str">
        <f t="shared" si="11"/>
        <v>44-(ILE D'OR)</v>
      </c>
    </row>
    <row r="51" spans="1:23" ht="15" x14ac:dyDescent="0.25">
      <c r="A51" s="58">
        <v>14</v>
      </c>
      <c r="B51" s="61">
        <v>29</v>
      </c>
      <c r="C51" s="72" t="str">
        <f t="shared" si="0"/>
        <v>GUILLORIT FLECHARD</v>
      </c>
      <c r="D51" s="72" t="str">
        <f t="shared" si="1"/>
        <v>Margaux</v>
      </c>
      <c r="E51" s="55" t="str">
        <f t="shared" si="2"/>
        <v>GUILLORIT FLECHARD Margaux</v>
      </c>
      <c r="F51" s="61">
        <f t="shared" si="3"/>
        <v>49</v>
      </c>
      <c r="G51" s="61" t="str">
        <f t="shared" si="4"/>
        <v>LAVAL</v>
      </c>
      <c r="H51" s="61" t="str">
        <f t="shared" si="10"/>
        <v>49-(LAVAL)</v>
      </c>
      <c r="I51" s="60"/>
      <c r="J51" s="58">
        <v>14</v>
      </c>
      <c r="K51" s="61">
        <v>27</v>
      </c>
      <c r="L51" s="76" t="str">
        <f t="shared" si="5"/>
        <v>MAYRAS</v>
      </c>
      <c r="M51" s="76" t="str">
        <f t="shared" si="6"/>
        <v>Sacha</v>
      </c>
      <c r="N51" s="76" t="str">
        <f t="shared" si="7"/>
        <v>MAYRAS Sacha</v>
      </c>
      <c r="O51" s="61">
        <f t="shared" si="8"/>
        <v>45</v>
      </c>
      <c r="P51" s="61" t="str">
        <f t="shared" si="9"/>
        <v>ILE D'OR</v>
      </c>
      <c r="Q51" s="55" t="str">
        <f t="shared" si="11"/>
        <v>45-(ILE D'OR)</v>
      </c>
    </row>
    <row r="52" spans="1:23" ht="15" x14ac:dyDescent="0.25">
      <c r="A52" s="58">
        <v>15</v>
      </c>
      <c r="B52" s="61">
        <v>28</v>
      </c>
      <c r="C52" s="76" t="str">
        <f t="shared" si="0"/>
        <v>PECH</v>
      </c>
      <c r="D52" s="76" t="str">
        <f t="shared" si="1"/>
        <v>Camille</v>
      </c>
      <c r="E52" s="55" t="str">
        <f t="shared" si="2"/>
        <v>PECH Camille</v>
      </c>
      <c r="F52" s="61">
        <f t="shared" si="3"/>
        <v>48</v>
      </c>
      <c r="G52" s="61" t="str">
        <f t="shared" si="4"/>
        <v>SABLES OLONNES</v>
      </c>
      <c r="H52" s="61" t="str">
        <f t="shared" si="10"/>
        <v>48-(SABLES OLONNES)</v>
      </c>
      <c r="I52" s="60"/>
      <c r="J52" s="58">
        <v>15</v>
      </c>
      <c r="K52" s="61">
        <v>30</v>
      </c>
      <c r="L52" s="72" t="str">
        <f t="shared" si="5"/>
        <v>BISIAU</v>
      </c>
      <c r="M52" s="72" t="str">
        <f t="shared" si="6"/>
        <v>Victor</v>
      </c>
      <c r="N52" s="76" t="str">
        <f t="shared" si="7"/>
        <v>BISIAU Victor</v>
      </c>
      <c r="O52" s="61">
        <f t="shared" si="8"/>
        <v>49</v>
      </c>
      <c r="P52" s="61" t="str">
        <f t="shared" si="9"/>
        <v>ANGERS</v>
      </c>
      <c r="Q52" s="55" t="str">
        <f t="shared" si="11"/>
        <v>49-(ANGERS)</v>
      </c>
    </row>
    <row r="53" spans="1:23" ht="15" x14ac:dyDescent="0.25">
      <c r="A53" s="58">
        <v>16</v>
      </c>
      <c r="B53" s="61">
        <v>32</v>
      </c>
      <c r="C53" s="72" t="str">
        <f t="shared" si="0"/>
        <v>LEBORGNE</v>
      </c>
      <c r="D53" s="72" t="str">
        <f t="shared" si="1"/>
        <v>Eloïse</v>
      </c>
      <c r="E53" s="55" t="str">
        <f t="shared" si="2"/>
        <v>LEBORGNE Eloïse</v>
      </c>
      <c r="F53" s="61">
        <f t="shared" si="3"/>
        <v>52</v>
      </c>
      <c r="G53" s="61" t="str">
        <f t="shared" si="4"/>
        <v>LA BAULE</v>
      </c>
      <c r="H53" s="61" t="str">
        <f>F53&amp;"-"&amp;"("&amp;G53&amp;")"</f>
        <v>52-(LA BAULE)</v>
      </c>
      <c r="I53" s="60"/>
      <c r="J53" s="58">
        <v>16</v>
      </c>
      <c r="K53" s="61">
        <v>31</v>
      </c>
      <c r="L53" s="76" t="str">
        <f t="shared" si="5"/>
        <v>TREGER</v>
      </c>
      <c r="M53" s="76" t="str">
        <f t="shared" si="6"/>
        <v>Quentin</v>
      </c>
      <c r="N53" s="76" t="str">
        <f t="shared" si="7"/>
        <v>TREGER Quentin</v>
      </c>
      <c r="O53" s="61">
        <f t="shared" si="8"/>
        <v>50</v>
      </c>
      <c r="P53" s="61" t="str">
        <f t="shared" si="9"/>
        <v>PORT BOURGENAY</v>
      </c>
      <c r="Q53" s="55" t="str">
        <f>O53&amp;"-"&amp;"("&amp;P53&amp;")"</f>
        <v>50-(PORT BOURGENAY)</v>
      </c>
    </row>
    <row r="54" spans="1:23" x14ac:dyDescent="0.2">
      <c r="B54" s="5"/>
      <c r="C54" s="8"/>
      <c r="D54" s="3"/>
      <c r="E54" s="8"/>
      <c r="F54" s="2"/>
      <c r="G54" s="1"/>
      <c r="H54" s="4"/>
    </row>
    <row r="55" spans="1:23" x14ac:dyDescent="0.2">
      <c r="B55" s="5"/>
      <c r="C55" s="8"/>
      <c r="D55" s="3"/>
      <c r="E55" s="8"/>
      <c r="F55" s="80"/>
      <c r="G55" s="1"/>
      <c r="H55" s="4"/>
      <c r="I55" s="1"/>
      <c r="L55" s="7"/>
      <c r="M55" s="1"/>
      <c r="O55" s="7"/>
      <c r="V55" s="1" t="s">
        <v>77</v>
      </c>
      <c r="W55" s="1" t="s">
        <v>76</v>
      </c>
    </row>
  </sheetData>
  <autoFilter ref="J37:P53" xr:uid="{00000000-0009-0000-0000-000000000000}">
    <sortState ref="J38:P53">
      <sortCondition ref="O37:O53"/>
    </sortState>
  </autoFilter>
  <sortState ref="C3:H34">
    <sortCondition ref="F3:F34"/>
  </sortState>
  <mergeCells count="3">
    <mergeCell ref="B36:H36"/>
    <mergeCell ref="C1:H1"/>
    <mergeCell ref="K36:Q3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52"/>
  <sheetViews>
    <sheetView showGridLines="0" view="pageLayout" topLeftCell="K1" zoomScale="50" zoomScaleNormal="50" zoomScalePageLayoutView="50" workbookViewId="0">
      <selection activeCell="AL6" sqref="AL6:AM6"/>
    </sheetView>
  </sheetViews>
  <sheetFormatPr baseColWidth="10" defaultRowHeight="23.25" x14ac:dyDescent="0.2"/>
  <cols>
    <col min="1" max="1" width="11.42578125" style="24"/>
    <col min="2" max="3" width="15.7109375" style="18" customWidth="1"/>
    <col min="4" max="4" width="4.7109375" style="19" customWidth="1"/>
    <col min="5" max="5" width="2.7109375" style="18" customWidth="1"/>
    <col min="6" max="6" width="10.7109375" style="81" customWidth="1"/>
    <col min="7" max="7" width="5.7109375" style="45" customWidth="1"/>
    <col min="8" max="9" width="15.7109375" style="18" customWidth="1"/>
    <col min="10" max="10" width="3.7109375" style="21" customWidth="1"/>
    <col min="11" max="11" width="2.7109375" style="21" customWidth="1"/>
    <col min="12" max="12" width="10.7109375" style="81" customWidth="1"/>
    <col min="13" max="13" width="5.7109375" style="18" customWidth="1"/>
    <col min="14" max="15" width="15.7109375" style="18" customWidth="1"/>
    <col min="16" max="16" width="3.7109375" style="18" customWidth="1"/>
    <col min="17" max="17" width="2.7109375" style="18" customWidth="1"/>
    <col min="18" max="18" width="10.7109375" style="81" customWidth="1"/>
    <col min="19" max="19" width="7.7109375" style="45" customWidth="1"/>
    <col min="20" max="21" width="15.7109375" style="18" customWidth="1"/>
    <col min="22" max="22" width="3.7109375" style="18" customWidth="1"/>
    <col min="23" max="23" width="2.7109375" style="18" customWidth="1"/>
    <col min="24" max="24" width="10.7109375" style="81" customWidth="1"/>
    <col min="25" max="25" width="7.7109375" style="45" customWidth="1"/>
    <col min="26" max="27" width="15.7109375" style="18" customWidth="1"/>
    <col min="28" max="28" width="3.7109375" style="18" customWidth="1"/>
    <col min="29" max="29" width="2.7109375" style="18" customWidth="1"/>
    <col min="30" max="30" width="10.7109375" style="81" customWidth="1"/>
    <col min="31" max="31" width="7.7109375" style="110" customWidth="1"/>
    <col min="32" max="33" width="15.7109375" style="18" customWidth="1"/>
    <col min="34" max="34" width="3.7109375" style="18" customWidth="1"/>
    <col min="35" max="35" width="4" style="18" customWidth="1"/>
    <col min="36" max="36" width="10.7109375" style="90" customWidth="1"/>
    <col min="37" max="37" width="5.7109375" style="48" customWidth="1"/>
    <col min="38" max="39" width="15.7109375" style="18" customWidth="1"/>
    <col min="40" max="40" width="5.85546875" style="46" customWidth="1"/>
    <col min="41" max="251" width="11.42578125" style="18"/>
    <col min="252" max="253" width="15.7109375" style="18" customWidth="1"/>
    <col min="254" max="254" width="3.7109375" style="18" customWidth="1"/>
    <col min="255" max="255" width="2.7109375" style="18" customWidth="1"/>
    <col min="256" max="256" width="10.7109375" style="18" customWidth="1"/>
    <col min="257" max="257" width="5.7109375" style="18" customWidth="1"/>
    <col min="258" max="259" width="15.7109375" style="18" customWidth="1"/>
    <col min="260" max="260" width="3.7109375" style="18" customWidth="1"/>
    <col min="261" max="261" width="2.7109375" style="18" customWidth="1"/>
    <col min="262" max="262" width="10.7109375" style="18" customWidth="1"/>
    <col min="263" max="263" width="5.7109375" style="18" customWidth="1"/>
    <col min="264" max="265" width="15.7109375" style="18" customWidth="1"/>
    <col min="266" max="266" width="3.7109375" style="18" customWidth="1"/>
    <col min="267" max="267" width="2.7109375" style="18" customWidth="1"/>
    <col min="268" max="268" width="10.7109375" style="18" customWidth="1"/>
    <col min="269" max="269" width="7.7109375" style="18" customWidth="1"/>
    <col min="270" max="271" width="15.7109375" style="18" customWidth="1"/>
    <col min="272" max="272" width="3.7109375" style="18" customWidth="1"/>
    <col min="273" max="273" width="2.7109375" style="18" customWidth="1"/>
    <col min="274" max="274" width="10.7109375" style="18" customWidth="1"/>
    <col min="275" max="275" width="7.7109375" style="18" customWidth="1"/>
    <col min="276" max="277" width="15.7109375" style="18" customWidth="1"/>
    <col min="278" max="278" width="3.7109375" style="18" customWidth="1"/>
    <col min="279" max="279" width="2.7109375" style="18" customWidth="1"/>
    <col min="280" max="280" width="10.7109375" style="18" customWidth="1"/>
    <col min="281" max="281" width="7.7109375" style="18" customWidth="1"/>
    <col min="282" max="283" width="15.7109375" style="18" customWidth="1"/>
    <col min="284" max="284" width="3.7109375" style="18" customWidth="1"/>
    <col min="285" max="285" width="2.7109375" style="18" customWidth="1"/>
    <col min="286" max="286" width="10.7109375" style="18" customWidth="1"/>
    <col min="287" max="287" width="5.7109375" style="18" customWidth="1"/>
    <col min="288" max="289" width="15.7109375" style="18" customWidth="1"/>
    <col min="290" max="290" width="5.85546875" style="18" customWidth="1"/>
    <col min="291" max="507" width="11.42578125" style="18"/>
    <col min="508" max="509" width="15.7109375" style="18" customWidth="1"/>
    <col min="510" max="510" width="3.7109375" style="18" customWidth="1"/>
    <col min="511" max="511" width="2.7109375" style="18" customWidth="1"/>
    <col min="512" max="512" width="10.7109375" style="18" customWidth="1"/>
    <col min="513" max="513" width="5.7109375" style="18" customWidth="1"/>
    <col min="514" max="515" width="15.7109375" style="18" customWidth="1"/>
    <col min="516" max="516" width="3.7109375" style="18" customWidth="1"/>
    <col min="517" max="517" width="2.7109375" style="18" customWidth="1"/>
    <col min="518" max="518" width="10.7109375" style="18" customWidth="1"/>
    <col min="519" max="519" width="5.7109375" style="18" customWidth="1"/>
    <col min="520" max="521" width="15.7109375" style="18" customWidth="1"/>
    <col min="522" max="522" width="3.7109375" style="18" customWidth="1"/>
    <col min="523" max="523" width="2.7109375" style="18" customWidth="1"/>
    <col min="524" max="524" width="10.7109375" style="18" customWidth="1"/>
    <col min="525" max="525" width="7.7109375" style="18" customWidth="1"/>
    <col min="526" max="527" width="15.7109375" style="18" customWidth="1"/>
    <col min="528" max="528" width="3.7109375" style="18" customWidth="1"/>
    <col min="529" max="529" width="2.7109375" style="18" customWidth="1"/>
    <col min="530" max="530" width="10.7109375" style="18" customWidth="1"/>
    <col min="531" max="531" width="7.7109375" style="18" customWidth="1"/>
    <col min="532" max="533" width="15.7109375" style="18" customWidth="1"/>
    <col min="534" max="534" width="3.7109375" style="18" customWidth="1"/>
    <col min="535" max="535" width="2.7109375" style="18" customWidth="1"/>
    <col min="536" max="536" width="10.7109375" style="18" customWidth="1"/>
    <col min="537" max="537" width="7.7109375" style="18" customWidth="1"/>
    <col min="538" max="539" width="15.7109375" style="18" customWidth="1"/>
    <col min="540" max="540" width="3.7109375" style="18" customWidth="1"/>
    <col min="541" max="541" width="2.7109375" style="18" customWidth="1"/>
    <col min="542" max="542" width="10.7109375" style="18" customWidth="1"/>
    <col min="543" max="543" width="5.7109375" style="18" customWidth="1"/>
    <col min="544" max="545" width="15.7109375" style="18" customWidth="1"/>
    <col min="546" max="546" width="5.85546875" style="18" customWidth="1"/>
    <col min="547" max="763" width="11.42578125" style="18"/>
    <col min="764" max="765" width="15.7109375" style="18" customWidth="1"/>
    <col min="766" max="766" width="3.7109375" style="18" customWidth="1"/>
    <col min="767" max="767" width="2.7109375" style="18" customWidth="1"/>
    <col min="768" max="768" width="10.7109375" style="18" customWidth="1"/>
    <col min="769" max="769" width="5.7109375" style="18" customWidth="1"/>
    <col min="770" max="771" width="15.7109375" style="18" customWidth="1"/>
    <col min="772" max="772" width="3.7109375" style="18" customWidth="1"/>
    <col min="773" max="773" width="2.7109375" style="18" customWidth="1"/>
    <col min="774" max="774" width="10.7109375" style="18" customWidth="1"/>
    <col min="775" max="775" width="5.7109375" style="18" customWidth="1"/>
    <col min="776" max="777" width="15.7109375" style="18" customWidth="1"/>
    <col min="778" max="778" width="3.7109375" style="18" customWidth="1"/>
    <col min="779" max="779" width="2.7109375" style="18" customWidth="1"/>
    <col min="780" max="780" width="10.7109375" style="18" customWidth="1"/>
    <col min="781" max="781" width="7.7109375" style="18" customWidth="1"/>
    <col min="782" max="783" width="15.7109375" style="18" customWidth="1"/>
    <col min="784" max="784" width="3.7109375" style="18" customWidth="1"/>
    <col min="785" max="785" width="2.7109375" style="18" customWidth="1"/>
    <col min="786" max="786" width="10.7109375" style="18" customWidth="1"/>
    <col min="787" max="787" width="7.7109375" style="18" customWidth="1"/>
    <col min="788" max="789" width="15.7109375" style="18" customWidth="1"/>
    <col min="790" max="790" width="3.7109375" style="18" customWidth="1"/>
    <col min="791" max="791" width="2.7109375" style="18" customWidth="1"/>
    <col min="792" max="792" width="10.7109375" style="18" customWidth="1"/>
    <col min="793" max="793" width="7.7109375" style="18" customWidth="1"/>
    <col min="794" max="795" width="15.7109375" style="18" customWidth="1"/>
    <col min="796" max="796" width="3.7109375" style="18" customWidth="1"/>
    <col min="797" max="797" width="2.7109375" style="18" customWidth="1"/>
    <col min="798" max="798" width="10.7109375" style="18" customWidth="1"/>
    <col min="799" max="799" width="5.7109375" style="18" customWidth="1"/>
    <col min="800" max="801" width="15.7109375" style="18" customWidth="1"/>
    <col min="802" max="802" width="5.85546875" style="18" customWidth="1"/>
    <col min="803" max="1019" width="11.42578125" style="18"/>
    <col min="1020" max="1021" width="15.7109375" style="18" customWidth="1"/>
    <col min="1022" max="1022" width="3.7109375" style="18" customWidth="1"/>
    <col min="1023" max="1023" width="2.7109375" style="18" customWidth="1"/>
    <col min="1024" max="1024" width="10.7109375" style="18" customWidth="1"/>
    <col min="1025" max="1025" width="5.7109375" style="18" customWidth="1"/>
    <col min="1026" max="1027" width="15.7109375" style="18" customWidth="1"/>
    <col min="1028" max="1028" width="3.7109375" style="18" customWidth="1"/>
    <col min="1029" max="1029" width="2.7109375" style="18" customWidth="1"/>
    <col min="1030" max="1030" width="10.7109375" style="18" customWidth="1"/>
    <col min="1031" max="1031" width="5.7109375" style="18" customWidth="1"/>
    <col min="1032" max="1033" width="15.7109375" style="18" customWidth="1"/>
    <col min="1034" max="1034" width="3.7109375" style="18" customWidth="1"/>
    <col min="1035" max="1035" width="2.7109375" style="18" customWidth="1"/>
    <col min="1036" max="1036" width="10.7109375" style="18" customWidth="1"/>
    <col min="1037" max="1037" width="7.7109375" style="18" customWidth="1"/>
    <col min="1038" max="1039" width="15.7109375" style="18" customWidth="1"/>
    <col min="1040" max="1040" width="3.7109375" style="18" customWidth="1"/>
    <col min="1041" max="1041" width="2.7109375" style="18" customWidth="1"/>
    <col min="1042" max="1042" width="10.7109375" style="18" customWidth="1"/>
    <col min="1043" max="1043" width="7.7109375" style="18" customWidth="1"/>
    <col min="1044" max="1045" width="15.7109375" style="18" customWidth="1"/>
    <col min="1046" max="1046" width="3.7109375" style="18" customWidth="1"/>
    <col min="1047" max="1047" width="2.7109375" style="18" customWidth="1"/>
    <col min="1048" max="1048" width="10.7109375" style="18" customWidth="1"/>
    <col min="1049" max="1049" width="7.7109375" style="18" customWidth="1"/>
    <col min="1050" max="1051" width="15.7109375" style="18" customWidth="1"/>
    <col min="1052" max="1052" width="3.7109375" style="18" customWidth="1"/>
    <col min="1053" max="1053" width="2.7109375" style="18" customWidth="1"/>
    <col min="1054" max="1054" width="10.7109375" style="18" customWidth="1"/>
    <col min="1055" max="1055" width="5.7109375" style="18" customWidth="1"/>
    <col min="1056" max="1057" width="15.7109375" style="18" customWidth="1"/>
    <col min="1058" max="1058" width="5.85546875" style="18" customWidth="1"/>
    <col min="1059" max="1275" width="11.42578125" style="18"/>
    <col min="1276" max="1277" width="15.7109375" style="18" customWidth="1"/>
    <col min="1278" max="1278" width="3.7109375" style="18" customWidth="1"/>
    <col min="1279" max="1279" width="2.7109375" style="18" customWidth="1"/>
    <col min="1280" max="1280" width="10.7109375" style="18" customWidth="1"/>
    <col min="1281" max="1281" width="5.7109375" style="18" customWidth="1"/>
    <col min="1282" max="1283" width="15.7109375" style="18" customWidth="1"/>
    <col min="1284" max="1284" width="3.7109375" style="18" customWidth="1"/>
    <col min="1285" max="1285" width="2.7109375" style="18" customWidth="1"/>
    <col min="1286" max="1286" width="10.7109375" style="18" customWidth="1"/>
    <col min="1287" max="1287" width="5.7109375" style="18" customWidth="1"/>
    <col min="1288" max="1289" width="15.7109375" style="18" customWidth="1"/>
    <col min="1290" max="1290" width="3.7109375" style="18" customWidth="1"/>
    <col min="1291" max="1291" width="2.7109375" style="18" customWidth="1"/>
    <col min="1292" max="1292" width="10.7109375" style="18" customWidth="1"/>
    <col min="1293" max="1293" width="7.7109375" style="18" customWidth="1"/>
    <col min="1294" max="1295" width="15.7109375" style="18" customWidth="1"/>
    <col min="1296" max="1296" width="3.7109375" style="18" customWidth="1"/>
    <col min="1297" max="1297" width="2.7109375" style="18" customWidth="1"/>
    <col min="1298" max="1298" width="10.7109375" style="18" customWidth="1"/>
    <col min="1299" max="1299" width="7.7109375" style="18" customWidth="1"/>
    <col min="1300" max="1301" width="15.7109375" style="18" customWidth="1"/>
    <col min="1302" max="1302" width="3.7109375" style="18" customWidth="1"/>
    <col min="1303" max="1303" width="2.7109375" style="18" customWidth="1"/>
    <col min="1304" max="1304" width="10.7109375" style="18" customWidth="1"/>
    <col min="1305" max="1305" width="7.7109375" style="18" customWidth="1"/>
    <col min="1306" max="1307" width="15.7109375" style="18" customWidth="1"/>
    <col min="1308" max="1308" width="3.7109375" style="18" customWidth="1"/>
    <col min="1309" max="1309" width="2.7109375" style="18" customWidth="1"/>
    <col min="1310" max="1310" width="10.7109375" style="18" customWidth="1"/>
    <col min="1311" max="1311" width="5.7109375" style="18" customWidth="1"/>
    <col min="1312" max="1313" width="15.7109375" style="18" customWidth="1"/>
    <col min="1314" max="1314" width="5.85546875" style="18" customWidth="1"/>
    <col min="1315" max="1531" width="11.42578125" style="18"/>
    <col min="1532" max="1533" width="15.7109375" style="18" customWidth="1"/>
    <col min="1534" max="1534" width="3.7109375" style="18" customWidth="1"/>
    <col min="1535" max="1535" width="2.7109375" style="18" customWidth="1"/>
    <col min="1536" max="1536" width="10.7109375" style="18" customWidth="1"/>
    <col min="1537" max="1537" width="5.7109375" style="18" customWidth="1"/>
    <col min="1538" max="1539" width="15.7109375" style="18" customWidth="1"/>
    <col min="1540" max="1540" width="3.7109375" style="18" customWidth="1"/>
    <col min="1541" max="1541" width="2.7109375" style="18" customWidth="1"/>
    <col min="1542" max="1542" width="10.7109375" style="18" customWidth="1"/>
    <col min="1543" max="1543" width="5.7109375" style="18" customWidth="1"/>
    <col min="1544" max="1545" width="15.7109375" style="18" customWidth="1"/>
    <col min="1546" max="1546" width="3.7109375" style="18" customWidth="1"/>
    <col min="1547" max="1547" width="2.7109375" style="18" customWidth="1"/>
    <col min="1548" max="1548" width="10.7109375" style="18" customWidth="1"/>
    <col min="1549" max="1549" width="7.7109375" style="18" customWidth="1"/>
    <col min="1550" max="1551" width="15.7109375" style="18" customWidth="1"/>
    <col min="1552" max="1552" width="3.7109375" style="18" customWidth="1"/>
    <col min="1553" max="1553" width="2.7109375" style="18" customWidth="1"/>
    <col min="1554" max="1554" width="10.7109375" style="18" customWidth="1"/>
    <col min="1555" max="1555" width="7.7109375" style="18" customWidth="1"/>
    <col min="1556" max="1557" width="15.7109375" style="18" customWidth="1"/>
    <col min="1558" max="1558" width="3.7109375" style="18" customWidth="1"/>
    <col min="1559" max="1559" width="2.7109375" style="18" customWidth="1"/>
    <col min="1560" max="1560" width="10.7109375" style="18" customWidth="1"/>
    <col min="1561" max="1561" width="7.7109375" style="18" customWidth="1"/>
    <col min="1562" max="1563" width="15.7109375" style="18" customWidth="1"/>
    <col min="1564" max="1564" width="3.7109375" style="18" customWidth="1"/>
    <col min="1565" max="1565" width="2.7109375" style="18" customWidth="1"/>
    <col min="1566" max="1566" width="10.7109375" style="18" customWidth="1"/>
    <col min="1567" max="1567" width="5.7109375" style="18" customWidth="1"/>
    <col min="1568" max="1569" width="15.7109375" style="18" customWidth="1"/>
    <col min="1570" max="1570" width="5.85546875" style="18" customWidth="1"/>
    <col min="1571" max="1787" width="11.42578125" style="18"/>
    <col min="1788" max="1789" width="15.7109375" style="18" customWidth="1"/>
    <col min="1790" max="1790" width="3.7109375" style="18" customWidth="1"/>
    <col min="1791" max="1791" width="2.7109375" style="18" customWidth="1"/>
    <col min="1792" max="1792" width="10.7109375" style="18" customWidth="1"/>
    <col min="1793" max="1793" width="5.7109375" style="18" customWidth="1"/>
    <col min="1794" max="1795" width="15.7109375" style="18" customWidth="1"/>
    <col min="1796" max="1796" width="3.7109375" style="18" customWidth="1"/>
    <col min="1797" max="1797" width="2.7109375" style="18" customWidth="1"/>
    <col min="1798" max="1798" width="10.7109375" style="18" customWidth="1"/>
    <col min="1799" max="1799" width="5.7109375" style="18" customWidth="1"/>
    <col min="1800" max="1801" width="15.7109375" style="18" customWidth="1"/>
    <col min="1802" max="1802" width="3.7109375" style="18" customWidth="1"/>
    <col min="1803" max="1803" width="2.7109375" style="18" customWidth="1"/>
    <col min="1804" max="1804" width="10.7109375" style="18" customWidth="1"/>
    <col min="1805" max="1805" width="7.7109375" style="18" customWidth="1"/>
    <col min="1806" max="1807" width="15.7109375" style="18" customWidth="1"/>
    <col min="1808" max="1808" width="3.7109375" style="18" customWidth="1"/>
    <col min="1809" max="1809" width="2.7109375" style="18" customWidth="1"/>
    <col min="1810" max="1810" width="10.7109375" style="18" customWidth="1"/>
    <col min="1811" max="1811" width="7.7109375" style="18" customWidth="1"/>
    <col min="1812" max="1813" width="15.7109375" style="18" customWidth="1"/>
    <col min="1814" max="1814" width="3.7109375" style="18" customWidth="1"/>
    <col min="1815" max="1815" width="2.7109375" style="18" customWidth="1"/>
    <col min="1816" max="1816" width="10.7109375" style="18" customWidth="1"/>
    <col min="1817" max="1817" width="7.7109375" style="18" customWidth="1"/>
    <col min="1818" max="1819" width="15.7109375" style="18" customWidth="1"/>
    <col min="1820" max="1820" width="3.7109375" style="18" customWidth="1"/>
    <col min="1821" max="1821" width="2.7109375" style="18" customWidth="1"/>
    <col min="1822" max="1822" width="10.7109375" style="18" customWidth="1"/>
    <col min="1823" max="1823" width="5.7109375" style="18" customWidth="1"/>
    <col min="1824" max="1825" width="15.7109375" style="18" customWidth="1"/>
    <col min="1826" max="1826" width="5.85546875" style="18" customWidth="1"/>
    <col min="1827" max="2043" width="11.42578125" style="18"/>
    <col min="2044" max="2045" width="15.7109375" style="18" customWidth="1"/>
    <col min="2046" max="2046" width="3.7109375" style="18" customWidth="1"/>
    <col min="2047" max="2047" width="2.7109375" style="18" customWidth="1"/>
    <col min="2048" max="2048" width="10.7109375" style="18" customWidth="1"/>
    <col min="2049" max="2049" width="5.7109375" style="18" customWidth="1"/>
    <col min="2050" max="2051" width="15.7109375" style="18" customWidth="1"/>
    <col min="2052" max="2052" width="3.7109375" style="18" customWidth="1"/>
    <col min="2053" max="2053" width="2.7109375" style="18" customWidth="1"/>
    <col min="2054" max="2054" width="10.7109375" style="18" customWidth="1"/>
    <col min="2055" max="2055" width="5.7109375" style="18" customWidth="1"/>
    <col min="2056" max="2057" width="15.7109375" style="18" customWidth="1"/>
    <col min="2058" max="2058" width="3.7109375" style="18" customWidth="1"/>
    <col min="2059" max="2059" width="2.7109375" style="18" customWidth="1"/>
    <col min="2060" max="2060" width="10.7109375" style="18" customWidth="1"/>
    <col min="2061" max="2061" width="7.7109375" style="18" customWidth="1"/>
    <col min="2062" max="2063" width="15.7109375" style="18" customWidth="1"/>
    <col min="2064" max="2064" width="3.7109375" style="18" customWidth="1"/>
    <col min="2065" max="2065" width="2.7109375" style="18" customWidth="1"/>
    <col min="2066" max="2066" width="10.7109375" style="18" customWidth="1"/>
    <col min="2067" max="2067" width="7.7109375" style="18" customWidth="1"/>
    <col min="2068" max="2069" width="15.7109375" style="18" customWidth="1"/>
    <col min="2070" max="2070" width="3.7109375" style="18" customWidth="1"/>
    <col min="2071" max="2071" width="2.7109375" style="18" customWidth="1"/>
    <col min="2072" max="2072" width="10.7109375" style="18" customWidth="1"/>
    <col min="2073" max="2073" width="7.7109375" style="18" customWidth="1"/>
    <col min="2074" max="2075" width="15.7109375" style="18" customWidth="1"/>
    <col min="2076" max="2076" width="3.7109375" style="18" customWidth="1"/>
    <col min="2077" max="2077" width="2.7109375" style="18" customWidth="1"/>
    <col min="2078" max="2078" width="10.7109375" style="18" customWidth="1"/>
    <col min="2079" max="2079" width="5.7109375" style="18" customWidth="1"/>
    <col min="2080" max="2081" width="15.7109375" style="18" customWidth="1"/>
    <col min="2082" max="2082" width="5.85546875" style="18" customWidth="1"/>
    <col min="2083" max="2299" width="11.42578125" style="18"/>
    <col min="2300" max="2301" width="15.7109375" style="18" customWidth="1"/>
    <col min="2302" max="2302" width="3.7109375" style="18" customWidth="1"/>
    <col min="2303" max="2303" width="2.7109375" style="18" customWidth="1"/>
    <col min="2304" max="2304" width="10.7109375" style="18" customWidth="1"/>
    <col min="2305" max="2305" width="5.7109375" style="18" customWidth="1"/>
    <col min="2306" max="2307" width="15.7109375" style="18" customWidth="1"/>
    <col min="2308" max="2308" width="3.7109375" style="18" customWidth="1"/>
    <col min="2309" max="2309" width="2.7109375" style="18" customWidth="1"/>
    <col min="2310" max="2310" width="10.7109375" style="18" customWidth="1"/>
    <col min="2311" max="2311" width="5.7109375" style="18" customWidth="1"/>
    <col min="2312" max="2313" width="15.7109375" style="18" customWidth="1"/>
    <col min="2314" max="2314" width="3.7109375" style="18" customWidth="1"/>
    <col min="2315" max="2315" width="2.7109375" style="18" customWidth="1"/>
    <col min="2316" max="2316" width="10.7109375" style="18" customWidth="1"/>
    <col min="2317" max="2317" width="7.7109375" style="18" customWidth="1"/>
    <col min="2318" max="2319" width="15.7109375" style="18" customWidth="1"/>
    <col min="2320" max="2320" width="3.7109375" style="18" customWidth="1"/>
    <col min="2321" max="2321" width="2.7109375" style="18" customWidth="1"/>
    <col min="2322" max="2322" width="10.7109375" style="18" customWidth="1"/>
    <col min="2323" max="2323" width="7.7109375" style="18" customWidth="1"/>
    <col min="2324" max="2325" width="15.7109375" style="18" customWidth="1"/>
    <col min="2326" max="2326" width="3.7109375" style="18" customWidth="1"/>
    <col min="2327" max="2327" width="2.7109375" style="18" customWidth="1"/>
    <col min="2328" max="2328" width="10.7109375" style="18" customWidth="1"/>
    <col min="2329" max="2329" width="7.7109375" style="18" customWidth="1"/>
    <col min="2330" max="2331" width="15.7109375" style="18" customWidth="1"/>
    <col min="2332" max="2332" width="3.7109375" style="18" customWidth="1"/>
    <col min="2333" max="2333" width="2.7109375" style="18" customWidth="1"/>
    <col min="2334" max="2334" width="10.7109375" style="18" customWidth="1"/>
    <col min="2335" max="2335" width="5.7109375" style="18" customWidth="1"/>
    <col min="2336" max="2337" width="15.7109375" style="18" customWidth="1"/>
    <col min="2338" max="2338" width="5.85546875" style="18" customWidth="1"/>
    <col min="2339" max="2555" width="11.42578125" style="18"/>
    <col min="2556" max="2557" width="15.7109375" style="18" customWidth="1"/>
    <col min="2558" max="2558" width="3.7109375" style="18" customWidth="1"/>
    <col min="2559" max="2559" width="2.7109375" style="18" customWidth="1"/>
    <col min="2560" max="2560" width="10.7109375" style="18" customWidth="1"/>
    <col min="2561" max="2561" width="5.7109375" style="18" customWidth="1"/>
    <col min="2562" max="2563" width="15.7109375" style="18" customWidth="1"/>
    <col min="2564" max="2564" width="3.7109375" style="18" customWidth="1"/>
    <col min="2565" max="2565" width="2.7109375" style="18" customWidth="1"/>
    <col min="2566" max="2566" width="10.7109375" style="18" customWidth="1"/>
    <col min="2567" max="2567" width="5.7109375" style="18" customWidth="1"/>
    <col min="2568" max="2569" width="15.7109375" style="18" customWidth="1"/>
    <col min="2570" max="2570" width="3.7109375" style="18" customWidth="1"/>
    <col min="2571" max="2571" width="2.7109375" style="18" customWidth="1"/>
    <col min="2572" max="2572" width="10.7109375" style="18" customWidth="1"/>
    <col min="2573" max="2573" width="7.7109375" style="18" customWidth="1"/>
    <col min="2574" max="2575" width="15.7109375" style="18" customWidth="1"/>
    <col min="2576" max="2576" width="3.7109375" style="18" customWidth="1"/>
    <col min="2577" max="2577" width="2.7109375" style="18" customWidth="1"/>
    <col min="2578" max="2578" width="10.7109375" style="18" customWidth="1"/>
    <col min="2579" max="2579" width="7.7109375" style="18" customWidth="1"/>
    <col min="2580" max="2581" width="15.7109375" style="18" customWidth="1"/>
    <col min="2582" max="2582" width="3.7109375" style="18" customWidth="1"/>
    <col min="2583" max="2583" width="2.7109375" style="18" customWidth="1"/>
    <col min="2584" max="2584" width="10.7109375" style="18" customWidth="1"/>
    <col min="2585" max="2585" width="7.7109375" style="18" customWidth="1"/>
    <col min="2586" max="2587" width="15.7109375" style="18" customWidth="1"/>
    <col min="2588" max="2588" width="3.7109375" style="18" customWidth="1"/>
    <col min="2589" max="2589" width="2.7109375" style="18" customWidth="1"/>
    <col min="2590" max="2590" width="10.7109375" style="18" customWidth="1"/>
    <col min="2591" max="2591" width="5.7109375" style="18" customWidth="1"/>
    <col min="2592" max="2593" width="15.7109375" style="18" customWidth="1"/>
    <col min="2594" max="2594" width="5.85546875" style="18" customWidth="1"/>
    <col min="2595" max="2811" width="11.42578125" style="18"/>
    <col min="2812" max="2813" width="15.7109375" style="18" customWidth="1"/>
    <col min="2814" max="2814" width="3.7109375" style="18" customWidth="1"/>
    <col min="2815" max="2815" width="2.7109375" style="18" customWidth="1"/>
    <col min="2816" max="2816" width="10.7109375" style="18" customWidth="1"/>
    <col min="2817" max="2817" width="5.7109375" style="18" customWidth="1"/>
    <col min="2818" max="2819" width="15.7109375" style="18" customWidth="1"/>
    <col min="2820" max="2820" width="3.7109375" style="18" customWidth="1"/>
    <col min="2821" max="2821" width="2.7109375" style="18" customWidth="1"/>
    <col min="2822" max="2822" width="10.7109375" style="18" customWidth="1"/>
    <col min="2823" max="2823" width="5.7109375" style="18" customWidth="1"/>
    <col min="2824" max="2825" width="15.7109375" style="18" customWidth="1"/>
    <col min="2826" max="2826" width="3.7109375" style="18" customWidth="1"/>
    <col min="2827" max="2827" width="2.7109375" style="18" customWidth="1"/>
    <col min="2828" max="2828" width="10.7109375" style="18" customWidth="1"/>
    <col min="2829" max="2829" width="7.7109375" style="18" customWidth="1"/>
    <col min="2830" max="2831" width="15.7109375" style="18" customWidth="1"/>
    <col min="2832" max="2832" width="3.7109375" style="18" customWidth="1"/>
    <col min="2833" max="2833" width="2.7109375" style="18" customWidth="1"/>
    <col min="2834" max="2834" width="10.7109375" style="18" customWidth="1"/>
    <col min="2835" max="2835" width="7.7109375" style="18" customWidth="1"/>
    <col min="2836" max="2837" width="15.7109375" style="18" customWidth="1"/>
    <col min="2838" max="2838" width="3.7109375" style="18" customWidth="1"/>
    <col min="2839" max="2839" width="2.7109375" style="18" customWidth="1"/>
    <col min="2840" max="2840" width="10.7109375" style="18" customWidth="1"/>
    <col min="2841" max="2841" width="7.7109375" style="18" customWidth="1"/>
    <col min="2842" max="2843" width="15.7109375" style="18" customWidth="1"/>
    <col min="2844" max="2844" width="3.7109375" style="18" customWidth="1"/>
    <col min="2845" max="2845" width="2.7109375" style="18" customWidth="1"/>
    <col min="2846" max="2846" width="10.7109375" style="18" customWidth="1"/>
    <col min="2847" max="2847" width="5.7109375" style="18" customWidth="1"/>
    <col min="2848" max="2849" width="15.7109375" style="18" customWidth="1"/>
    <col min="2850" max="2850" width="5.85546875" style="18" customWidth="1"/>
    <col min="2851" max="3067" width="11.42578125" style="18"/>
    <col min="3068" max="3069" width="15.7109375" style="18" customWidth="1"/>
    <col min="3070" max="3070" width="3.7109375" style="18" customWidth="1"/>
    <col min="3071" max="3071" width="2.7109375" style="18" customWidth="1"/>
    <col min="3072" max="3072" width="10.7109375" style="18" customWidth="1"/>
    <col min="3073" max="3073" width="5.7109375" style="18" customWidth="1"/>
    <col min="3074" max="3075" width="15.7109375" style="18" customWidth="1"/>
    <col min="3076" max="3076" width="3.7109375" style="18" customWidth="1"/>
    <col min="3077" max="3077" width="2.7109375" style="18" customWidth="1"/>
    <col min="3078" max="3078" width="10.7109375" style="18" customWidth="1"/>
    <col min="3079" max="3079" width="5.7109375" style="18" customWidth="1"/>
    <col min="3080" max="3081" width="15.7109375" style="18" customWidth="1"/>
    <col min="3082" max="3082" width="3.7109375" style="18" customWidth="1"/>
    <col min="3083" max="3083" width="2.7109375" style="18" customWidth="1"/>
    <col min="3084" max="3084" width="10.7109375" style="18" customWidth="1"/>
    <col min="3085" max="3085" width="7.7109375" style="18" customWidth="1"/>
    <col min="3086" max="3087" width="15.7109375" style="18" customWidth="1"/>
    <col min="3088" max="3088" width="3.7109375" style="18" customWidth="1"/>
    <col min="3089" max="3089" width="2.7109375" style="18" customWidth="1"/>
    <col min="3090" max="3090" width="10.7109375" style="18" customWidth="1"/>
    <col min="3091" max="3091" width="7.7109375" style="18" customWidth="1"/>
    <col min="3092" max="3093" width="15.7109375" style="18" customWidth="1"/>
    <col min="3094" max="3094" width="3.7109375" style="18" customWidth="1"/>
    <col min="3095" max="3095" width="2.7109375" style="18" customWidth="1"/>
    <col min="3096" max="3096" width="10.7109375" style="18" customWidth="1"/>
    <col min="3097" max="3097" width="7.7109375" style="18" customWidth="1"/>
    <col min="3098" max="3099" width="15.7109375" style="18" customWidth="1"/>
    <col min="3100" max="3100" width="3.7109375" style="18" customWidth="1"/>
    <col min="3101" max="3101" width="2.7109375" style="18" customWidth="1"/>
    <col min="3102" max="3102" width="10.7109375" style="18" customWidth="1"/>
    <col min="3103" max="3103" width="5.7109375" style="18" customWidth="1"/>
    <col min="3104" max="3105" width="15.7109375" style="18" customWidth="1"/>
    <col min="3106" max="3106" width="5.85546875" style="18" customWidth="1"/>
    <col min="3107" max="3323" width="11.42578125" style="18"/>
    <col min="3324" max="3325" width="15.7109375" style="18" customWidth="1"/>
    <col min="3326" max="3326" width="3.7109375" style="18" customWidth="1"/>
    <col min="3327" max="3327" width="2.7109375" style="18" customWidth="1"/>
    <col min="3328" max="3328" width="10.7109375" style="18" customWidth="1"/>
    <col min="3329" max="3329" width="5.7109375" style="18" customWidth="1"/>
    <col min="3330" max="3331" width="15.7109375" style="18" customWidth="1"/>
    <col min="3332" max="3332" width="3.7109375" style="18" customWidth="1"/>
    <col min="3333" max="3333" width="2.7109375" style="18" customWidth="1"/>
    <col min="3334" max="3334" width="10.7109375" style="18" customWidth="1"/>
    <col min="3335" max="3335" width="5.7109375" style="18" customWidth="1"/>
    <col min="3336" max="3337" width="15.7109375" style="18" customWidth="1"/>
    <col min="3338" max="3338" width="3.7109375" style="18" customWidth="1"/>
    <col min="3339" max="3339" width="2.7109375" style="18" customWidth="1"/>
    <col min="3340" max="3340" width="10.7109375" style="18" customWidth="1"/>
    <col min="3341" max="3341" width="7.7109375" style="18" customWidth="1"/>
    <col min="3342" max="3343" width="15.7109375" style="18" customWidth="1"/>
    <col min="3344" max="3344" width="3.7109375" style="18" customWidth="1"/>
    <col min="3345" max="3345" width="2.7109375" style="18" customWidth="1"/>
    <col min="3346" max="3346" width="10.7109375" style="18" customWidth="1"/>
    <col min="3347" max="3347" width="7.7109375" style="18" customWidth="1"/>
    <col min="3348" max="3349" width="15.7109375" style="18" customWidth="1"/>
    <col min="3350" max="3350" width="3.7109375" style="18" customWidth="1"/>
    <col min="3351" max="3351" width="2.7109375" style="18" customWidth="1"/>
    <col min="3352" max="3352" width="10.7109375" style="18" customWidth="1"/>
    <col min="3353" max="3353" width="7.7109375" style="18" customWidth="1"/>
    <col min="3354" max="3355" width="15.7109375" style="18" customWidth="1"/>
    <col min="3356" max="3356" width="3.7109375" style="18" customWidth="1"/>
    <col min="3357" max="3357" width="2.7109375" style="18" customWidth="1"/>
    <col min="3358" max="3358" width="10.7109375" style="18" customWidth="1"/>
    <col min="3359" max="3359" width="5.7109375" style="18" customWidth="1"/>
    <col min="3360" max="3361" width="15.7109375" style="18" customWidth="1"/>
    <col min="3362" max="3362" width="5.85546875" style="18" customWidth="1"/>
    <col min="3363" max="3579" width="11.42578125" style="18"/>
    <col min="3580" max="3581" width="15.7109375" style="18" customWidth="1"/>
    <col min="3582" max="3582" width="3.7109375" style="18" customWidth="1"/>
    <col min="3583" max="3583" width="2.7109375" style="18" customWidth="1"/>
    <col min="3584" max="3584" width="10.7109375" style="18" customWidth="1"/>
    <col min="3585" max="3585" width="5.7109375" style="18" customWidth="1"/>
    <col min="3586" max="3587" width="15.7109375" style="18" customWidth="1"/>
    <col min="3588" max="3588" width="3.7109375" style="18" customWidth="1"/>
    <col min="3589" max="3589" width="2.7109375" style="18" customWidth="1"/>
    <col min="3590" max="3590" width="10.7109375" style="18" customWidth="1"/>
    <col min="3591" max="3591" width="5.7109375" style="18" customWidth="1"/>
    <col min="3592" max="3593" width="15.7109375" style="18" customWidth="1"/>
    <col min="3594" max="3594" width="3.7109375" style="18" customWidth="1"/>
    <col min="3595" max="3595" width="2.7109375" style="18" customWidth="1"/>
    <col min="3596" max="3596" width="10.7109375" style="18" customWidth="1"/>
    <col min="3597" max="3597" width="7.7109375" style="18" customWidth="1"/>
    <col min="3598" max="3599" width="15.7109375" style="18" customWidth="1"/>
    <col min="3600" max="3600" width="3.7109375" style="18" customWidth="1"/>
    <col min="3601" max="3601" width="2.7109375" style="18" customWidth="1"/>
    <col min="3602" max="3602" width="10.7109375" style="18" customWidth="1"/>
    <col min="3603" max="3603" width="7.7109375" style="18" customWidth="1"/>
    <col min="3604" max="3605" width="15.7109375" style="18" customWidth="1"/>
    <col min="3606" max="3606" width="3.7109375" style="18" customWidth="1"/>
    <col min="3607" max="3607" width="2.7109375" style="18" customWidth="1"/>
    <col min="3608" max="3608" width="10.7109375" style="18" customWidth="1"/>
    <col min="3609" max="3609" width="7.7109375" style="18" customWidth="1"/>
    <col min="3610" max="3611" width="15.7109375" style="18" customWidth="1"/>
    <col min="3612" max="3612" width="3.7109375" style="18" customWidth="1"/>
    <col min="3613" max="3613" width="2.7109375" style="18" customWidth="1"/>
    <col min="3614" max="3614" width="10.7109375" style="18" customWidth="1"/>
    <col min="3615" max="3615" width="5.7109375" style="18" customWidth="1"/>
    <col min="3616" max="3617" width="15.7109375" style="18" customWidth="1"/>
    <col min="3618" max="3618" width="5.85546875" style="18" customWidth="1"/>
    <col min="3619" max="3835" width="11.42578125" style="18"/>
    <col min="3836" max="3837" width="15.7109375" style="18" customWidth="1"/>
    <col min="3838" max="3838" width="3.7109375" style="18" customWidth="1"/>
    <col min="3839" max="3839" width="2.7109375" style="18" customWidth="1"/>
    <col min="3840" max="3840" width="10.7109375" style="18" customWidth="1"/>
    <col min="3841" max="3841" width="5.7109375" style="18" customWidth="1"/>
    <col min="3842" max="3843" width="15.7109375" style="18" customWidth="1"/>
    <col min="3844" max="3844" width="3.7109375" style="18" customWidth="1"/>
    <col min="3845" max="3845" width="2.7109375" style="18" customWidth="1"/>
    <col min="3846" max="3846" width="10.7109375" style="18" customWidth="1"/>
    <col min="3847" max="3847" width="5.7109375" style="18" customWidth="1"/>
    <col min="3848" max="3849" width="15.7109375" style="18" customWidth="1"/>
    <col min="3850" max="3850" width="3.7109375" style="18" customWidth="1"/>
    <col min="3851" max="3851" width="2.7109375" style="18" customWidth="1"/>
    <col min="3852" max="3852" width="10.7109375" style="18" customWidth="1"/>
    <col min="3853" max="3853" width="7.7109375" style="18" customWidth="1"/>
    <col min="3854" max="3855" width="15.7109375" style="18" customWidth="1"/>
    <col min="3856" max="3856" width="3.7109375" style="18" customWidth="1"/>
    <col min="3857" max="3857" width="2.7109375" style="18" customWidth="1"/>
    <col min="3858" max="3858" width="10.7109375" style="18" customWidth="1"/>
    <col min="3859" max="3859" width="7.7109375" style="18" customWidth="1"/>
    <col min="3860" max="3861" width="15.7109375" style="18" customWidth="1"/>
    <col min="3862" max="3862" width="3.7109375" style="18" customWidth="1"/>
    <col min="3863" max="3863" width="2.7109375" style="18" customWidth="1"/>
    <col min="3864" max="3864" width="10.7109375" style="18" customWidth="1"/>
    <col min="3865" max="3865" width="7.7109375" style="18" customWidth="1"/>
    <col min="3866" max="3867" width="15.7109375" style="18" customWidth="1"/>
    <col min="3868" max="3868" width="3.7109375" style="18" customWidth="1"/>
    <col min="3869" max="3869" width="2.7109375" style="18" customWidth="1"/>
    <col min="3870" max="3870" width="10.7109375" style="18" customWidth="1"/>
    <col min="3871" max="3871" width="5.7109375" style="18" customWidth="1"/>
    <col min="3872" max="3873" width="15.7109375" style="18" customWidth="1"/>
    <col min="3874" max="3874" width="5.85546875" style="18" customWidth="1"/>
    <col min="3875" max="4091" width="11.42578125" style="18"/>
    <col min="4092" max="4093" width="15.7109375" style="18" customWidth="1"/>
    <col min="4094" max="4094" width="3.7109375" style="18" customWidth="1"/>
    <col min="4095" max="4095" width="2.7109375" style="18" customWidth="1"/>
    <col min="4096" max="4096" width="10.7109375" style="18" customWidth="1"/>
    <col min="4097" max="4097" width="5.7109375" style="18" customWidth="1"/>
    <col min="4098" max="4099" width="15.7109375" style="18" customWidth="1"/>
    <col min="4100" max="4100" width="3.7109375" style="18" customWidth="1"/>
    <col min="4101" max="4101" width="2.7109375" style="18" customWidth="1"/>
    <col min="4102" max="4102" width="10.7109375" style="18" customWidth="1"/>
    <col min="4103" max="4103" width="5.7109375" style="18" customWidth="1"/>
    <col min="4104" max="4105" width="15.7109375" style="18" customWidth="1"/>
    <col min="4106" max="4106" width="3.7109375" style="18" customWidth="1"/>
    <col min="4107" max="4107" width="2.7109375" style="18" customWidth="1"/>
    <col min="4108" max="4108" width="10.7109375" style="18" customWidth="1"/>
    <col min="4109" max="4109" width="7.7109375" style="18" customWidth="1"/>
    <col min="4110" max="4111" width="15.7109375" style="18" customWidth="1"/>
    <col min="4112" max="4112" width="3.7109375" style="18" customWidth="1"/>
    <col min="4113" max="4113" width="2.7109375" style="18" customWidth="1"/>
    <col min="4114" max="4114" width="10.7109375" style="18" customWidth="1"/>
    <col min="4115" max="4115" width="7.7109375" style="18" customWidth="1"/>
    <col min="4116" max="4117" width="15.7109375" style="18" customWidth="1"/>
    <col min="4118" max="4118" width="3.7109375" style="18" customWidth="1"/>
    <col min="4119" max="4119" width="2.7109375" style="18" customWidth="1"/>
    <col min="4120" max="4120" width="10.7109375" style="18" customWidth="1"/>
    <col min="4121" max="4121" width="7.7109375" style="18" customWidth="1"/>
    <col min="4122" max="4123" width="15.7109375" style="18" customWidth="1"/>
    <col min="4124" max="4124" width="3.7109375" style="18" customWidth="1"/>
    <col min="4125" max="4125" width="2.7109375" style="18" customWidth="1"/>
    <col min="4126" max="4126" width="10.7109375" style="18" customWidth="1"/>
    <col min="4127" max="4127" width="5.7109375" style="18" customWidth="1"/>
    <col min="4128" max="4129" width="15.7109375" style="18" customWidth="1"/>
    <col min="4130" max="4130" width="5.85546875" style="18" customWidth="1"/>
    <col min="4131" max="4347" width="11.42578125" style="18"/>
    <col min="4348" max="4349" width="15.7109375" style="18" customWidth="1"/>
    <col min="4350" max="4350" width="3.7109375" style="18" customWidth="1"/>
    <col min="4351" max="4351" width="2.7109375" style="18" customWidth="1"/>
    <col min="4352" max="4352" width="10.7109375" style="18" customWidth="1"/>
    <col min="4353" max="4353" width="5.7109375" style="18" customWidth="1"/>
    <col min="4354" max="4355" width="15.7109375" style="18" customWidth="1"/>
    <col min="4356" max="4356" width="3.7109375" style="18" customWidth="1"/>
    <col min="4357" max="4357" width="2.7109375" style="18" customWidth="1"/>
    <col min="4358" max="4358" width="10.7109375" style="18" customWidth="1"/>
    <col min="4359" max="4359" width="5.7109375" style="18" customWidth="1"/>
    <col min="4360" max="4361" width="15.7109375" style="18" customWidth="1"/>
    <col min="4362" max="4362" width="3.7109375" style="18" customWidth="1"/>
    <col min="4363" max="4363" width="2.7109375" style="18" customWidth="1"/>
    <col min="4364" max="4364" width="10.7109375" style="18" customWidth="1"/>
    <col min="4365" max="4365" width="7.7109375" style="18" customWidth="1"/>
    <col min="4366" max="4367" width="15.7109375" style="18" customWidth="1"/>
    <col min="4368" max="4368" width="3.7109375" style="18" customWidth="1"/>
    <col min="4369" max="4369" width="2.7109375" style="18" customWidth="1"/>
    <col min="4370" max="4370" width="10.7109375" style="18" customWidth="1"/>
    <col min="4371" max="4371" width="7.7109375" style="18" customWidth="1"/>
    <col min="4372" max="4373" width="15.7109375" style="18" customWidth="1"/>
    <col min="4374" max="4374" width="3.7109375" style="18" customWidth="1"/>
    <col min="4375" max="4375" width="2.7109375" style="18" customWidth="1"/>
    <col min="4376" max="4376" width="10.7109375" style="18" customWidth="1"/>
    <col min="4377" max="4377" width="7.7109375" style="18" customWidth="1"/>
    <col min="4378" max="4379" width="15.7109375" style="18" customWidth="1"/>
    <col min="4380" max="4380" width="3.7109375" style="18" customWidth="1"/>
    <col min="4381" max="4381" width="2.7109375" style="18" customWidth="1"/>
    <col min="4382" max="4382" width="10.7109375" style="18" customWidth="1"/>
    <col min="4383" max="4383" width="5.7109375" style="18" customWidth="1"/>
    <col min="4384" max="4385" width="15.7109375" style="18" customWidth="1"/>
    <col min="4386" max="4386" width="5.85546875" style="18" customWidth="1"/>
    <col min="4387" max="4603" width="11.42578125" style="18"/>
    <col min="4604" max="4605" width="15.7109375" style="18" customWidth="1"/>
    <col min="4606" max="4606" width="3.7109375" style="18" customWidth="1"/>
    <col min="4607" max="4607" width="2.7109375" style="18" customWidth="1"/>
    <col min="4608" max="4608" width="10.7109375" style="18" customWidth="1"/>
    <col min="4609" max="4609" width="5.7109375" style="18" customWidth="1"/>
    <col min="4610" max="4611" width="15.7109375" style="18" customWidth="1"/>
    <col min="4612" max="4612" width="3.7109375" style="18" customWidth="1"/>
    <col min="4613" max="4613" width="2.7109375" style="18" customWidth="1"/>
    <col min="4614" max="4614" width="10.7109375" style="18" customWidth="1"/>
    <col min="4615" max="4615" width="5.7109375" style="18" customWidth="1"/>
    <col min="4616" max="4617" width="15.7109375" style="18" customWidth="1"/>
    <col min="4618" max="4618" width="3.7109375" style="18" customWidth="1"/>
    <col min="4619" max="4619" width="2.7109375" style="18" customWidth="1"/>
    <col min="4620" max="4620" width="10.7109375" style="18" customWidth="1"/>
    <col min="4621" max="4621" width="7.7109375" style="18" customWidth="1"/>
    <col min="4622" max="4623" width="15.7109375" style="18" customWidth="1"/>
    <col min="4624" max="4624" width="3.7109375" style="18" customWidth="1"/>
    <col min="4625" max="4625" width="2.7109375" style="18" customWidth="1"/>
    <col min="4626" max="4626" width="10.7109375" style="18" customWidth="1"/>
    <col min="4627" max="4627" width="7.7109375" style="18" customWidth="1"/>
    <col min="4628" max="4629" width="15.7109375" style="18" customWidth="1"/>
    <col min="4630" max="4630" width="3.7109375" style="18" customWidth="1"/>
    <col min="4631" max="4631" width="2.7109375" style="18" customWidth="1"/>
    <col min="4632" max="4632" width="10.7109375" style="18" customWidth="1"/>
    <col min="4633" max="4633" width="7.7109375" style="18" customWidth="1"/>
    <col min="4634" max="4635" width="15.7109375" style="18" customWidth="1"/>
    <col min="4636" max="4636" width="3.7109375" style="18" customWidth="1"/>
    <col min="4637" max="4637" width="2.7109375" style="18" customWidth="1"/>
    <col min="4638" max="4638" width="10.7109375" style="18" customWidth="1"/>
    <col min="4639" max="4639" width="5.7109375" style="18" customWidth="1"/>
    <col min="4640" max="4641" width="15.7109375" style="18" customWidth="1"/>
    <col min="4642" max="4642" width="5.85546875" style="18" customWidth="1"/>
    <col min="4643" max="4859" width="11.42578125" style="18"/>
    <col min="4860" max="4861" width="15.7109375" style="18" customWidth="1"/>
    <col min="4862" max="4862" width="3.7109375" style="18" customWidth="1"/>
    <col min="4863" max="4863" width="2.7109375" style="18" customWidth="1"/>
    <col min="4864" max="4864" width="10.7109375" style="18" customWidth="1"/>
    <col min="4865" max="4865" width="5.7109375" style="18" customWidth="1"/>
    <col min="4866" max="4867" width="15.7109375" style="18" customWidth="1"/>
    <col min="4868" max="4868" width="3.7109375" style="18" customWidth="1"/>
    <col min="4869" max="4869" width="2.7109375" style="18" customWidth="1"/>
    <col min="4870" max="4870" width="10.7109375" style="18" customWidth="1"/>
    <col min="4871" max="4871" width="5.7109375" style="18" customWidth="1"/>
    <col min="4872" max="4873" width="15.7109375" style="18" customWidth="1"/>
    <col min="4874" max="4874" width="3.7109375" style="18" customWidth="1"/>
    <col min="4875" max="4875" width="2.7109375" style="18" customWidth="1"/>
    <col min="4876" max="4876" width="10.7109375" style="18" customWidth="1"/>
    <col min="4877" max="4877" width="7.7109375" style="18" customWidth="1"/>
    <col min="4878" max="4879" width="15.7109375" style="18" customWidth="1"/>
    <col min="4880" max="4880" width="3.7109375" style="18" customWidth="1"/>
    <col min="4881" max="4881" width="2.7109375" style="18" customWidth="1"/>
    <col min="4882" max="4882" width="10.7109375" style="18" customWidth="1"/>
    <col min="4883" max="4883" width="7.7109375" style="18" customWidth="1"/>
    <col min="4884" max="4885" width="15.7109375" style="18" customWidth="1"/>
    <col min="4886" max="4886" width="3.7109375" style="18" customWidth="1"/>
    <col min="4887" max="4887" width="2.7109375" style="18" customWidth="1"/>
    <col min="4888" max="4888" width="10.7109375" style="18" customWidth="1"/>
    <col min="4889" max="4889" width="7.7109375" style="18" customWidth="1"/>
    <col min="4890" max="4891" width="15.7109375" style="18" customWidth="1"/>
    <col min="4892" max="4892" width="3.7109375" style="18" customWidth="1"/>
    <col min="4893" max="4893" width="2.7109375" style="18" customWidth="1"/>
    <col min="4894" max="4894" width="10.7109375" style="18" customWidth="1"/>
    <col min="4895" max="4895" width="5.7109375" style="18" customWidth="1"/>
    <col min="4896" max="4897" width="15.7109375" style="18" customWidth="1"/>
    <col min="4898" max="4898" width="5.85546875" style="18" customWidth="1"/>
    <col min="4899" max="5115" width="11.42578125" style="18"/>
    <col min="5116" max="5117" width="15.7109375" style="18" customWidth="1"/>
    <col min="5118" max="5118" width="3.7109375" style="18" customWidth="1"/>
    <col min="5119" max="5119" width="2.7109375" style="18" customWidth="1"/>
    <col min="5120" max="5120" width="10.7109375" style="18" customWidth="1"/>
    <col min="5121" max="5121" width="5.7109375" style="18" customWidth="1"/>
    <col min="5122" max="5123" width="15.7109375" style="18" customWidth="1"/>
    <col min="5124" max="5124" width="3.7109375" style="18" customWidth="1"/>
    <col min="5125" max="5125" width="2.7109375" style="18" customWidth="1"/>
    <col min="5126" max="5126" width="10.7109375" style="18" customWidth="1"/>
    <col min="5127" max="5127" width="5.7109375" style="18" customWidth="1"/>
    <col min="5128" max="5129" width="15.7109375" style="18" customWidth="1"/>
    <col min="5130" max="5130" width="3.7109375" style="18" customWidth="1"/>
    <col min="5131" max="5131" width="2.7109375" style="18" customWidth="1"/>
    <col min="5132" max="5132" width="10.7109375" style="18" customWidth="1"/>
    <col min="5133" max="5133" width="7.7109375" style="18" customWidth="1"/>
    <col min="5134" max="5135" width="15.7109375" style="18" customWidth="1"/>
    <col min="5136" max="5136" width="3.7109375" style="18" customWidth="1"/>
    <col min="5137" max="5137" width="2.7109375" style="18" customWidth="1"/>
    <col min="5138" max="5138" width="10.7109375" style="18" customWidth="1"/>
    <col min="5139" max="5139" width="7.7109375" style="18" customWidth="1"/>
    <col min="5140" max="5141" width="15.7109375" style="18" customWidth="1"/>
    <col min="5142" max="5142" width="3.7109375" style="18" customWidth="1"/>
    <col min="5143" max="5143" width="2.7109375" style="18" customWidth="1"/>
    <col min="5144" max="5144" width="10.7109375" style="18" customWidth="1"/>
    <col min="5145" max="5145" width="7.7109375" style="18" customWidth="1"/>
    <col min="5146" max="5147" width="15.7109375" style="18" customWidth="1"/>
    <col min="5148" max="5148" width="3.7109375" style="18" customWidth="1"/>
    <col min="5149" max="5149" width="2.7109375" style="18" customWidth="1"/>
    <col min="5150" max="5150" width="10.7109375" style="18" customWidth="1"/>
    <col min="5151" max="5151" width="5.7109375" style="18" customWidth="1"/>
    <col min="5152" max="5153" width="15.7109375" style="18" customWidth="1"/>
    <col min="5154" max="5154" width="5.85546875" style="18" customWidth="1"/>
    <col min="5155" max="5371" width="11.42578125" style="18"/>
    <col min="5372" max="5373" width="15.7109375" style="18" customWidth="1"/>
    <col min="5374" max="5374" width="3.7109375" style="18" customWidth="1"/>
    <col min="5375" max="5375" width="2.7109375" style="18" customWidth="1"/>
    <col min="5376" max="5376" width="10.7109375" style="18" customWidth="1"/>
    <col min="5377" max="5377" width="5.7109375" style="18" customWidth="1"/>
    <col min="5378" max="5379" width="15.7109375" style="18" customWidth="1"/>
    <col min="5380" max="5380" width="3.7109375" style="18" customWidth="1"/>
    <col min="5381" max="5381" width="2.7109375" style="18" customWidth="1"/>
    <col min="5382" max="5382" width="10.7109375" style="18" customWidth="1"/>
    <col min="5383" max="5383" width="5.7109375" style="18" customWidth="1"/>
    <col min="5384" max="5385" width="15.7109375" style="18" customWidth="1"/>
    <col min="5386" max="5386" width="3.7109375" style="18" customWidth="1"/>
    <col min="5387" max="5387" width="2.7109375" style="18" customWidth="1"/>
    <col min="5388" max="5388" width="10.7109375" style="18" customWidth="1"/>
    <col min="5389" max="5389" width="7.7109375" style="18" customWidth="1"/>
    <col min="5390" max="5391" width="15.7109375" style="18" customWidth="1"/>
    <col min="5392" max="5392" width="3.7109375" style="18" customWidth="1"/>
    <col min="5393" max="5393" width="2.7109375" style="18" customWidth="1"/>
    <col min="5394" max="5394" width="10.7109375" style="18" customWidth="1"/>
    <col min="5395" max="5395" width="7.7109375" style="18" customWidth="1"/>
    <col min="5396" max="5397" width="15.7109375" style="18" customWidth="1"/>
    <col min="5398" max="5398" width="3.7109375" style="18" customWidth="1"/>
    <col min="5399" max="5399" width="2.7109375" style="18" customWidth="1"/>
    <col min="5400" max="5400" width="10.7109375" style="18" customWidth="1"/>
    <col min="5401" max="5401" width="7.7109375" style="18" customWidth="1"/>
    <col min="5402" max="5403" width="15.7109375" style="18" customWidth="1"/>
    <col min="5404" max="5404" width="3.7109375" style="18" customWidth="1"/>
    <col min="5405" max="5405" width="2.7109375" style="18" customWidth="1"/>
    <col min="5406" max="5406" width="10.7109375" style="18" customWidth="1"/>
    <col min="5407" max="5407" width="5.7109375" style="18" customWidth="1"/>
    <col min="5408" max="5409" width="15.7109375" style="18" customWidth="1"/>
    <col min="5410" max="5410" width="5.85546875" style="18" customWidth="1"/>
    <col min="5411" max="5627" width="11.42578125" style="18"/>
    <col min="5628" max="5629" width="15.7109375" style="18" customWidth="1"/>
    <col min="5630" max="5630" width="3.7109375" style="18" customWidth="1"/>
    <col min="5631" max="5631" width="2.7109375" style="18" customWidth="1"/>
    <col min="5632" max="5632" width="10.7109375" style="18" customWidth="1"/>
    <col min="5633" max="5633" width="5.7109375" style="18" customWidth="1"/>
    <col min="5634" max="5635" width="15.7109375" style="18" customWidth="1"/>
    <col min="5636" max="5636" width="3.7109375" style="18" customWidth="1"/>
    <col min="5637" max="5637" width="2.7109375" style="18" customWidth="1"/>
    <col min="5638" max="5638" width="10.7109375" style="18" customWidth="1"/>
    <col min="5639" max="5639" width="5.7109375" style="18" customWidth="1"/>
    <col min="5640" max="5641" width="15.7109375" style="18" customWidth="1"/>
    <col min="5642" max="5642" width="3.7109375" style="18" customWidth="1"/>
    <col min="5643" max="5643" width="2.7109375" style="18" customWidth="1"/>
    <col min="5644" max="5644" width="10.7109375" style="18" customWidth="1"/>
    <col min="5645" max="5645" width="7.7109375" style="18" customWidth="1"/>
    <col min="5646" max="5647" width="15.7109375" style="18" customWidth="1"/>
    <col min="5648" max="5648" width="3.7109375" style="18" customWidth="1"/>
    <col min="5649" max="5649" width="2.7109375" style="18" customWidth="1"/>
    <col min="5650" max="5650" width="10.7109375" style="18" customWidth="1"/>
    <col min="5651" max="5651" width="7.7109375" style="18" customWidth="1"/>
    <col min="5652" max="5653" width="15.7109375" style="18" customWidth="1"/>
    <col min="5654" max="5654" width="3.7109375" style="18" customWidth="1"/>
    <col min="5655" max="5655" width="2.7109375" style="18" customWidth="1"/>
    <col min="5656" max="5656" width="10.7109375" style="18" customWidth="1"/>
    <col min="5657" max="5657" width="7.7109375" style="18" customWidth="1"/>
    <col min="5658" max="5659" width="15.7109375" style="18" customWidth="1"/>
    <col min="5660" max="5660" width="3.7109375" style="18" customWidth="1"/>
    <col min="5661" max="5661" width="2.7109375" style="18" customWidth="1"/>
    <col min="5662" max="5662" width="10.7109375" style="18" customWidth="1"/>
    <col min="5663" max="5663" width="5.7109375" style="18" customWidth="1"/>
    <col min="5664" max="5665" width="15.7109375" style="18" customWidth="1"/>
    <col min="5666" max="5666" width="5.85546875" style="18" customWidth="1"/>
    <col min="5667" max="5883" width="11.42578125" style="18"/>
    <col min="5884" max="5885" width="15.7109375" style="18" customWidth="1"/>
    <col min="5886" max="5886" width="3.7109375" style="18" customWidth="1"/>
    <col min="5887" max="5887" width="2.7109375" style="18" customWidth="1"/>
    <col min="5888" max="5888" width="10.7109375" style="18" customWidth="1"/>
    <col min="5889" max="5889" width="5.7109375" style="18" customWidth="1"/>
    <col min="5890" max="5891" width="15.7109375" style="18" customWidth="1"/>
    <col min="5892" max="5892" width="3.7109375" style="18" customWidth="1"/>
    <col min="5893" max="5893" width="2.7109375" style="18" customWidth="1"/>
    <col min="5894" max="5894" width="10.7109375" style="18" customWidth="1"/>
    <col min="5895" max="5895" width="5.7109375" style="18" customWidth="1"/>
    <col min="5896" max="5897" width="15.7109375" style="18" customWidth="1"/>
    <col min="5898" max="5898" width="3.7109375" style="18" customWidth="1"/>
    <col min="5899" max="5899" width="2.7109375" style="18" customWidth="1"/>
    <col min="5900" max="5900" width="10.7109375" style="18" customWidth="1"/>
    <col min="5901" max="5901" width="7.7109375" style="18" customWidth="1"/>
    <col min="5902" max="5903" width="15.7109375" style="18" customWidth="1"/>
    <col min="5904" max="5904" width="3.7109375" style="18" customWidth="1"/>
    <col min="5905" max="5905" width="2.7109375" style="18" customWidth="1"/>
    <col min="5906" max="5906" width="10.7109375" style="18" customWidth="1"/>
    <col min="5907" max="5907" width="7.7109375" style="18" customWidth="1"/>
    <col min="5908" max="5909" width="15.7109375" style="18" customWidth="1"/>
    <col min="5910" max="5910" width="3.7109375" style="18" customWidth="1"/>
    <col min="5911" max="5911" width="2.7109375" style="18" customWidth="1"/>
    <col min="5912" max="5912" width="10.7109375" style="18" customWidth="1"/>
    <col min="5913" max="5913" width="7.7109375" style="18" customWidth="1"/>
    <col min="5914" max="5915" width="15.7109375" style="18" customWidth="1"/>
    <col min="5916" max="5916" width="3.7109375" style="18" customWidth="1"/>
    <col min="5917" max="5917" width="2.7109375" style="18" customWidth="1"/>
    <col min="5918" max="5918" width="10.7109375" style="18" customWidth="1"/>
    <col min="5919" max="5919" width="5.7109375" style="18" customWidth="1"/>
    <col min="5920" max="5921" width="15.7109375" style="18" customWidth="1"/>
    <col min="5922" max="5922" width="5.85546875" style="18" customWidth="1"/>
    <col min="5923" max="6139" width="11.42578125" style="18"/>
    <col min="6140" max="6141" width="15.7109375" style="18" customWidth="1"/>
    <col min="6142" max="6142" width="3.7109375" style="18" customWidth="1"/>
    <col min="6143" max="6143" width="2.7109375" style="18" customWidth="1"/>
    <col min="6144" max="6144" width="10.7109375" style="18" customWidth="1"/>
    <col min="6145" max="6145" width="5.7109375" style="18" customWidth="1"/>
    <col min="6146" max="6147" width="15.7109375" style="18" customWidth="1"/>
    <col min="6148" max="6148" width="3.7109375" style="18" customWidth="1"/>
    <col min="6149" max="6149" width="2.7109375" style="18" customWidth="1"/>
    <col min="6150" max="6150" width="10.7109375" style="18" customWidth="1"/>
    <col min="6151" max="6151" width="5.7109375" style="18" customWidth="1"/>
    <col min="6152" max="6153" width="15.7109375" style="18" customWidth="1"/>
    <col min="6154" max="6154" width="3.7109375" style="18" customWidth="1"/>
    <col min="6155" max="6155" width="2.7109375" style="18" customWidth="1"/>
    <col min="6156" max="6156" width="10.7109375" style="18" customWidth="1"/>
    <col min="6157" max="6157" width="7.7109375" style="18" customWidth="1"/>
    <col min="6158" max="6159" width="15.7109375" style="18" customWidth="1"/>
    <col min="6160" max="6160" width="3.7109375" style="18" customWidth="1"/>
    <col min="6161" max="6161" width="2.7109375" style="18" customWidth="1"/>
    <col min="6162" max="6162" width="10.7109375" style="18" customWidth="1"/>
    <col min="6163" max="6163" width="7.7109375" style="18" customWidth="1"/>
    <col min="6164" max="6165" width="15.7109375" style="18" customWidth="1"/>
    <col min="6166" max="6166" width="3.7109375" style="18" customWidth="1"/>
    <col min="6167" max="6167" width="2.7109375" style="18" customWidth="1"/>
    <col min="6168" max="6168" width="10.7109375" style="18" customWidth="1"/>
    <col min="6169" max="6169" width="7.7109375" style="18" customWidth="1"/>
    <col min="6170" max="6171" width="15.7109375" style="18" customWidth="1"/>
    <col min="6172" max="6172" width="3.7109375" style="18" customWidth="1"/>
    <col min="6173" max="6173" width="2.7109375" style="18" customWidth="1"/>
    <col min="6174" max="6174" width="10.7109375" style="18" customWidth="1"/>
    <col min="6175" max="6175" width="5.7109375" style="18" customWidth="1"/>
    <col min="6176" max="6177" width="15.7109375" style="18" customWidth="1"/>
    <col min="6178" max="6178" width="5.85546875" style="18" customWidth="1"/>
    <col min="6179" max="6395" width="11.42578125" style="18"/>
    <col min="6396" max="6397" width="15.7109375" style="18" customWidth="1"/>
    <col min="6398" max="6398" width="3.7109375" style="18" customWidth="1"/>
    <col min="6399" max="6399" width="2.7109375" style="18" customWidth="1"/>
    <col min="6400" max="6400" width="10.7109375" style="18" customWidth="1"/>
    <col min="6401" max="6401" width="5.7109375" style="18" customWidth="1"/>
    <col min="6402" max="6403" width="15.7109375" style="18" customWidth="1"/>
    <col min="6404" max="6404" width="3.7109375" style="18" customWidth="1"/>
    <col min="6405" max="6405" width="2.7109375" style="18" customWidth="1"/>
    <col min="6406" max="6406" width="10.7109375" style="18" customWidth="1"/>
    <col min="6407" max="6407" width="5.7109375" style="18" customWidth="1"/>
    <col min="6408" max="6409" width="15.7109375" style="18" customWidth="1"/>
    <col min="6410" max="6410" width="3.7109375" style="18" customWidth="1"/>
    <col min="6411" max="6411" width="2.7109375" style="18" customWidth="1"/>
    <col min="6412" max="6412" width="10.7109375" style="18" customWidth="1"/>
    <col min="6413" max="6413" width="7.7109375" style="18" customWidth="1"/>
    <col min="6414" max="6415" width="15.7109375" style="18" customWidth="1"/>
    <col min="6416" max="6416" width="3.7109375" style="18" customWidth="1"/>
    <col min="6417" max="6417" width="2.7109375" style="18" customWidth="1"/>
    <col min="6418" max="6418" width="10.7109375" style="18" customWidth="1"/>
    <col min="6419" max="6419" width="7.7109375" style="18" customWidth="1"/>
    <col min="6420" max="6421" width="15.7109375" style="18" customWidth="1"/>
    <col min="6422" max="6422" width="3.7109375" style="18" customWidth="1"/>
    <col min="6423" max="6423" width="2.7109375" style="18" customWidth="1"/>
    <col min="6424" max="6424" width="10.7109375" style="18" customWidth="1"/>
    <col min="6425" max="6425" width="7.7109375" style="18" customWidth="1"/>
    <col min="6426" max="6427" width="15.7109375" style="18" customWidth="1"/>
    <col min="6428" max="6428" width="3.7109375" style="18" customWidth="1"/>
    <col min="6429" max="6429" width="2.7109375" style="18" customWidth="1"/>
    <col min="6430" max="6430" width="10.7109375" style="18" customWidth="1"/>
    <col min="6431" max="6431" width="5.7109375" style="18" customWidth="1"/>
    <col min="6432" max="6433" width="15.7109375" style="18" customWidth="1"/>
    <col min="6434" max="6434" width="5.85546875" style="18" customWidth="1"/>
    <col min="6435" max="6651" width="11.42578125" style="18"/>
    <col min="6652" max="6653" width="15.7109375" style="18" customWidth="1"/>
    <col min="6654" max="6654" width="3.7109375" style="18" customWidth="1"/>
    <col min="6655" max="6655" width="2.7109375" style="18" customWidth="1"/>
    <col min="6656" max="6656" width="10.7109375" style="18" customWidth="1"/>
    <col min="6657" max="6657" width="5.7109375" style="18" customWidth="1"/>
    <col min="6658" max="6659" width="15.7109375" style="18" customWidth="1"/>
    <col min="6660" max="6660" width="3.7109375" style="18" customWidth="1"/>
    <col min="6661" max="6661" width="2.7109375" style="18" customWidth="1"/>
    <col min="6662" max="6662" width="10.7109375" style="18" customWidth="1"/>
    <col min="6663" max="6663" width="5.7109375" style="18" customWidth="1"/>
    <col min="6664" max="6665" width="15.7109375" style="18" customWidth="1"/>
    <col min="6666" max="6666" width="3.7109375" style="18" customWidth="1"/>
    <col min="6667" max="6667" width="2.7109375" style="18" customWidth="1"/>
    <col min="6668" max="6668" width="10.7109375" style="18" customWidth="1"/>
    <col min="6669" max="6669" width="7.7109375" style="18" customWidth="1"/>
    <col min="6670" max="6671" width="15.7109375" style="18" customWidth="1"/>
    <col min="6672" max="6672" width="3.7109375" style="18" customWidth="1"/>
    <col min="6673" max="6673" width="2.7109375" style="18" customWidth="1"/>
    <col min="6674" max="6674" width="10.7109375" style="18" customWidth="1"/>
    <col min="6675" max="6675" width="7.7109375" style="18" customWidth="1"/>
    <col min="6676" max="6677" width="15.7109375" style="18" customWidth="1"/>
    <col min="6678" max="6678" width="3.7109375" style="18" customWidth="1"/>
    <col min="6679" max="6679" width="2.7109375" style="18" customWidth="1"/>
    <col min="6680" max="6680" width="10.7109375" style="18" customWidth="1"/>
    <col min="6681" max="6681" width="7.7109375" style="18" customWidth="1"/>
    <col min="6682" max="6683" width="15.7109375" style="18" customWidth="1"/>
    <col min="6684" max="6684" width="3.7109375" style="18" customWidth="1"/>
    <col min="6685" max="6685" width="2.7109375" style="18" customWidth="1"/>
    <col min="6686" max="6686" width="10.7109375" style="18" customWidth="1"/>
    <col min="6687" max="6687" width="5.7109375" style="18" customWidth="1"/>
    <col min="6688" max="6689" width="15.7109375" style="18" customWidth="1"/>
    <col min="6690" max="6690" width="5.85546875" style="18" customWidth="1"/>
    <col min="6691" max="6907" width="11.42578125" style="18"/>
    <col min="6908" max="6909" width="15.7109375" style="18" customWidth="1"/>
    <col min="6910" max="6910" width="3.7109375" style="18" customWidth="1"/>
    <col min="6911" max="6911" width="2.7109375" style="18" customWidth="1"/>
    <col min="6912" max="6912" width="10.7109375" style="18" customWidth="1"/>
    <col min="6913" max="6913" width="5.7109375" style="18" customWidth="1"/>
    <col min="6914" max="6915" width="15.7109375" style="18" customWidth="1"/>
    <col min="6916" max="6916" width="3.7109375" style="18" customWidth="1"/>
    <col min="6917" max="6917" width="2.7109375" style="18" customWidth="1"/>
    <col min="6918" max="6918" width="10.7109375" style="18" customWidth="1"/>
    <col min="6919" max="6919" width="5.7109375" style="18" customWidth="1"/>
    <col min="6920" max="6921" width="15.7109375" style="18" customWidth="1"/>
    <col min="6922" max="6922" width="3.7109375" style="18" customWidth="1"/>
    <col min="6923" max="6923" width="2.7109375" style="18" customWidth="1"/>
    <col min="6924" max="6924" width="10.7109375" style="18" customWidth="1"/>
    <col min="6925" max="6925" width="7.7109375" style="18" customWidth="1"/>
    <col min="6926" max="6927" width="15.7109375" style="18" customWidth="1"/>
    <col min="6928" max="6928" width="3.7109375" style="18" customWidth="1"/>
    <col min="6929" max="6929" width="2.7109375" style="18" customWidth="1"/>
    <col min="6930" max="6930" width="10.7109375" style="18" customWidth="1"/>
    <col min="6931" max="6931" width="7.7109375" style="18" customWidth="1"/>
    <col min="6932" max="6933" width="15.7109375" style="18" customWidth="1"/>
    <col min="6934" max="6934" width="3.7109375" style="18" customWidth="1"/>
    <col min="6935" max="6935" width="2.7109375" style="18" customWidth="1"/>
    <col min="6936" max="6936" width="10.7109375" style="18" customWidth="1"/>
    <col min="6937" max="6937" width="7.7109375" style="18" customWidth="1"/>
    <col min="6938" max="6939" width="15.7109375" style="18" customWidth="1"/>
    <col min="6940" max="6940" width="3.7109375" style="18" customWidth="1"/>
    <col min="6941" max="6941" width="2.7109375" style="18" customWidth="1"/>
    <col min="6942" max="6942" width="10.7109375" style="18" customWidth="1"/>
    <col min="6943" max="6943" width="5.7109375" style="18" customWidth="1"/>
    <col min="6944" max="6945" width="15.7109375" style="18" customWidth="1"/>
    <col min="6946" max="6946" width="5.85546875" style="18" customWidth="1"/>
    <col min="6947" max="7163" width="11.42578125" style="18"/>
    <col min="7164" max="7165" width="15.7109375" style="18" customWidth="1"/>
    <col min="7166" max="7166" width="3.7109375" style="18" customWidth="1"/>
    <col min="7167" max="7167" width="2.7109375" style="18" customWidth="1"/>
    <col min="7168" max="7168" width="10.7109375" style="18" customWidth="1"/>
    <col min="7169" max="7169" width="5.7109375" style="18" customWidth="1"/>
    <col min="7170" max="7171" width="15.7109375" style="18" customWidth="1"/>
    <col min="7172" max="7172" width="3.7109375" style="18" customWidth="1"/>
    <col min="7173" max="7173" width="2.7109375" style="18" customWidth="1"/>
    <col min="7174" max="7174" width="10.7109375" style="18" customWidth="1"/>
    <col min="7175" max="7175" width="5.7109375" style="18" customWidth="1"/>
    <col min="7176" max="7177" width="15.7109375" style="18" customWidth="1"/>
    <col min="7178" max="7178" width="3.7109375" style="18" customWidth="1"/>
    <col min="7179" max="7179" width="2.7109375" style="18" customWidth="1"/>
    <col min="7180" max="7180" width="10.7109375" style="18" customWidth="1"/>
    <col min="7181" max="7181" width="7.7109375" style="18" customWidth="1"/>
    <col min="7182" max="7183" width="15.7109375" style="18" customWidth="1"/>
    <col min="7184" max="7184" width="3.7109375" style="18" customWidth="1"/>
    <col min="7185" max="7185" width="2.7109375" style="18" customWidth="1"/>
    <col min="7186" max="7186" width="10.7109375" style="18" customWidth="1"/>
    <col min="7187" max="7187" width="7.7109375" style="18" customWidth="1"/>
    <col min="7188" max="7189" width="15.7109375" style="18" customWidth="1"/>
    <col min="7190" max="7190" width="3.7109375" style="18" customWidth="1"/>
    <col min="7191" max="7191" width="2.7109375" style="18" customWidth="1"/>
    <col min="7192" max="7192" width="10.7109375" style="18" customWidth="1"/>
    <col min="7193" max="7193" width="7.7109375" style="18" customWidth="1"/>
    <col min="7194" max="7195" width="15.7109375" style="18" customWidth="1"/>
    <col min="7196" max="7196" width="3.7109375" style="18" customWidth="1"/>
    <col min="7197" max="7197" width="2.7109375" style="18" customWidth="1"/>
    <col min="7198" max="7198" width="10.7109375" style="18" customWidth="1"/>
    <col min="7199" max="7199" width="5.7109375" style="18" customWidth="1"/>
    <col min="7200" max="7201" width="15.7109375" style="18" customWidth="1"/>
    <col min="7202" max="7202" width="5.85546875" style="18" customWidth="1"/>
    <col min="7203" max="7419" width="11.42578125" style="18"/>
    <col min="7420" max="7421" width="15.7109375" style="18" customWidth="1"/>
    <col min="7422" max="7422" width="3.7109375" style="18" customWidth="1"/>
    <col min="7423" max="7423" width="2.7109375" style="18" customWidth="1"/>
    <col min="7424" max="7424" width="10.7109375" style="18" customWidth="1"/>
    <col min="7425" max="7425" width="5.7109375" style="18" customWidth="1"/>
    <col min="7426" max="7427" width="15.7109375" style="18" customWidth="1"/>
    <col min="7428" max="7428" width="3.7109375" style="18" customWidth="1"/>
    <col min="7429" max="7429" width="2.7109375" style="18" customWidth="1"/>
    <col min="7430" max="7430" width="10.7109375" style="18" customWidth="1"/>
    <col min="7431" max="7431" width="5.7109375" style="18" customWidth="1"/>
    <col min="7432" max="7433" width="15.7109375" style="18" customWidth="1"/>
    <col min="7434" max="7434" width="3.7109375" style="18" customWidth="1"/>
    <col min="7435" max="7435" width="2.7109375" style="18" customWidth="1"/>
    <col min="7436" max="7436" width="10.7109375" style="18" customWidth="1"/>
    <col min="7437" max="7437" width="7.7109375" style="18" customWidth="1"/>
    <col min="7438" max="7439" width="15.7109375" style="18" customWidth="1"/>
    <col min="7440" max="7440" width="3.7109375" style="18" customWidth="1"/>
    <col min="7441" max="7441" width="2.7109375" style="18" customWidth="1"/>
    <col min="7442" max="7442" width="10.7109375" style="18" customWidth="1"/>
    <col min="7443" max="7443" width="7.7109375" style="18" customWidth="1"/>
    <col min="7444" max="7445" width="15.7109375" style="18" customWidth="1"/>
    <col min="7446" max="7446" width="3.7109375" style="18" customWidth="1"/>
    <col min="7447" max="7447" width="2.7109375" style="18" customWidth="1"/>
    <col min="7448" max="7448" width="10.7109375" style="18" customWidth="1"/>
    <col min="7449" max="7449" width="7.7109375" style="18" customWidth="1"/>
    <col min="7450" max="7451" width="15.7109375" style="18" customWidth="1"/>
    <col min="7452" max="7452" width="3.7109375" style="18" customWidth="1"/>
    <col min="7453" max="7453" width="2.7109375" style="18" customWidth="1"/>
    <col min="7454" max="7454" width="10.7109375" style="18" customWidth="1"/>
    <col min="7455" max="7455" width="5.7109375" style="18" customWidth="1"/>
    <col min="7456" max="7457" width="15.7109375" style="18" customWidth="1"/>
    <col min="7458" max="7458" width="5.85546875" style="18" customWidth="1"/>
    <col min="7459" max="7675" width="11.42578125" style="18"/>
    <col min="7676" max="7677" width="15.7109375" style="18" customWidth="1"/>
    <col min="7678" max="7678" width="3.7109375" style="18" customWidth="1"/>
    <col min="7679" max="7679" width="2.7109375" style="18" customWidth="1"/>
    <col min="7680" max="7680" width="10.7109375" style="18" customWidth="1"/>
    <col min="7681" max="7681" width="5.7109375" style="18" customWidth="1"/>
    <col min="7682" max="7683" width="15.7109375" style="18" customWidth="1"/>
    <col min="7684" max="7684" width="3.7109375" style="18" customWidth="1"/>
    <col min="7685" max="7685" width="2.7109375" style="18" customWidth="1"/>
    <col min="7686" max="7686" width="10.7109375" style="18" customWidth="1"/>
    <col min="7687" max="7687" width="5.7109375" style="18" customWidth="1"/>
    <col min="7688" max="7689" width="15.7109375" style="18" customWidth="1"/>
    <col min="7690" max="7690" width="3.7109375" style="18" customWidth="1"/>
    <col min="7691" max="7691" width="2.7109375" style="18" customWidth="1"/>
    <col min="7692" max="7692" width="10.7109375" style="18" customWidth="1"/>
    <col min="7693" max="7693" width="7.7109375" style="18" customWidth="1"/>
    <col min="7694" max="7695" width="15.7109375" style="18" customWidth="1"/>
    <col min="7696" max="7696" width="3.7109375" style="18" customWidth="1"/>
    <col min="7697" max="7697" width="2.7109375" style="18" customWidth="1"/>
    <col min="7698" max="7698" width="10.7109375" style="18" customWidth="1"/>
    <col min="7699" max="7699" width="7.7109375" style="18" customWidth="1"/>
    <col min="7700" max="7701" width="15.7109375" style="18" customWidth="1"/>
    <col min="7702" max="7702" width="3.7109375" style="18" customWidth="1"/>
    <col min="7703" max="7703" width="2.7109375" style="18" customWidth="1"/>
    <col min="7704" max="7704" width="10.7109375" style="18" customWidth="1"/>
    <col min="7705" max="7705" width="7.7109375" style="18" customWidth="1"/>
    <col min="7706" max="7707" width="15.7109375" style="18" customWidth="1"/>
    <col min="7708" max="7708" width="3.7109375" style="18" customWidth="1"/>
    <col min="7709" max="7709" width="2.7109375" style="18" customWidth="1"/>
    <col min="7710" max="7710" width="10.7109375" style="18" customWidth="1"/>
    <col min="7711" max="7711" width="5.7109375" style="18" customWidth="1"/>
    <col min="7712" max="7713" width="15.7109375" style="18" customWidth="1"/>
    <col min="7714" max="7714" width="5.85546875" style="18" customWidth="1"/>
    <col min="7715" max="7931" width="11.42578125" style="18"/>
    <col min="7932" max="7933" width="15.7109375" style="18" customWidth="1"/>
    <col min="7934" max="7934" width="3.7109375" style="18" customWidth="1"/>
    <col min="7935" max="7935" width="2.7109375" style="18" customWidth="1"/>
    <col min="7936" max="7936" width="10.7109375" style="18" customWidth="1"/>
    <col min="7937" max="7937" width="5.7109375" style="18" customWidth="1"/>
    <col min="7938" max="7939" width="15.7109375" style="18" customWidth="1"/>
    <col min="7940" max="7940" width="3.7109375" style="18" customWidth="1"/>
    <col min="7941" max="7941" width="2.7109375" style="18" customWidth="1"/>
    <col min="7942" max="7942" width="10.7109375" style="18" customWidth="1"/>
    <col min="7943" max="7943" width="5.7109375" style="18" customWidth="1"/>
    <col min="7944" max="7945" width="15.7109375" style="18" customWidth="1"/>
    <col min="7946" max="7946" width="3.7109375" style="18" customWidth="1"/>
    <col min="7947" max="7947" width="2.7109375" style="18" customWidth="1"/>
    <col min="7948" max="7948" width="10.7109375" style="18" customWidth="1"/>
    <col min="7949" max="7949" width="7.7109375" style="18" customWidth="1"/>
    <col min="7950" max="7951" width="15.7109375" style="18" customWidth="1"/>
    <col min="7952" max="7952" width="3.7109375" style="18" customWidth="1"/>
    <col min="7953" max="7953" width="2.7109375" style="18" customWidth="1"/>
    <col min="7954" max="7954" width="10.7109375" style="18" customWidth="1"/>
    <col min="7955" max="7955" width="7.7109375" style="18" customWidth="1"/>
    <col min="7956" max="7957" width="15.7109375" style="18" customWidth="1"/>
    <col min="7958" max="7958" width="3.7109375" style="18" customWidth="1"/>
    <col min="7959" max="7959" width="2.7109375" style="18" customWidth="1"/>
    <col min="7960" max="7960" width="10.7109375" style="18" customWidth="1"/>
    <col min="7961" max="7961" width="7.7109375" style="18" customWidth="1"/>
    <col min="7962" max="7963" width="15.7109375" style="18" customWidth="1"/>
    <col min="7964" max="7964" width="3.7109375" style="18" customWidth="1"/>
    <col min="7965" max="7965" width="2.7109375" style="18" customWidth="1"/>
    <col min="7966" max="7966" width="10.7109375" style="18" customWidth="1"/>
    <col min="7967" max="7967" width="5.7109375" style="18" customWidth="1"/>
    <col min="7968" max="7969" width="15.7109375" style="18" customWidth="1"/>
    <col min="7970" max="7970" width="5.85546875" style="18" customWidth="1"/>
    <col min="7971" max="8187" width="11.42578125" style="18"/>
    <col min="8188" max="8189" width="15.7109375" style="18" customWidth="1"/>
    <col min="8190" max="8190" width="3.7109375" style="18" customWidth="1"/>
    <col min="8191" max="8191" width="2.7109375" style="18" customWidth="1"/>
    <col min="8192" max="8192" width="10.7109375" style="18" customWidth="1"/>
    <col min="8193" max="8193" width="5.7109375" style="18" customWidth="1"/>
    <col min="8194" max="8195" width="15.7109375" style="18" customWidth="1"/>
    <col min="8196" max="8196" width="3.7109375" style="18" customWidth="1"/>
    <col min="8197" max="8197" width="2.7109375" style="18" customWidth="1"/>
    <col min="8198" max="8198" width="10.7109375" style="18" customWidth="1"/>
    <col min="8199" max="8199" width="5.7109375" style="18" customWidth="1"/>
    <col min="8200" max="8201" width="15.7109375" style="18" customWidth="1"/>
    <col min="8202" max="8202" width="3.7109375" style="18" customWidth="1"/>
    <col min="8203" max="8203" width="2.7109375" style="18" customWidth="1"/>
    <col min="8204" max="8204" width="10.7109375" style="18" customWidth="1"/>
    <col min="8205" max="8205" width="7.7109375" style="18" customWidth="1"/>
    <col min="8206" max="8207" width="15.7109375" style="18" customWidth="1"/>
    <col min="8208" max="8208" width="3.7109375" style="18" customWidth="1"/>
    <col min="8209" max="8209" width="2.7109375" style="18" customWidth="1"/>
    <col min="8210" max="8210" width="10.7109375" style="18" customWidth="1"/>
    <col min="8211" max="8211" width="7.7109375" style="18" customWidth="1"/>
    <col min="8212" max="8213" width="15.7109375" style="18" customWidth="1"/>
    <col min="8214" max="8214" width="3.7109375" style="18" customWidth="1"/>
    <col min="8215" max="8215" width="2.7109375" style="18" customWidth="1"/>
    <col min="8216" max="8216" width="10.7109375" style="18" customWidth="1"/>
    <col min="8217" max="8217" width="7.7109375" style="18" customWidth="1"/>
    <col min="8218" max="8219" width="15.7109375" style="18" customWidth="1"/>
    <col min="8220" max="8220" width="3.7109375" style="18" customWidth="1"/>
    <col min="8221" max="8221" width="2.7109375" style="18" customWidth="1"/>
    <col min="8222" max="8222" width="10.7109375" style="18" customWidth="1"/>
    <col min="8223" max="8223" width="5.7109375" style="18" customWidth="1"/>
    <col min="8224" max="8225" width="15.7109375" style="18" customWidth="1"/>
    <col min="8226" max="8226" width="5.85546875" style="18" customWidth="1"/>
    <col min="8227" max="8443" width="11.42578125" style="18"/>
    <col min="8444" max="8445" width="15.7109375" style="18" customWidth="1"/>
    <col min="8446" max="8446" width="3.7109375" style="18" customWidth="1"/>
    <col min="8447" max="8447" width="2.7109375" style="18" customWidth="1"/>
    <col min="8448" max="8448" width="10.7109375" style="18" customWidth="1"/>
    <col min="8449" max="8449" width="5.7109375" style="18" customWidth="1"/>
    <col min="8450" max="8451" width="15.7109375" style="18" customWidth="1"/>
    <col min="8452" max="8452" width="3.7109375" style="18" customWidth="1"/>
    <col min="8453" max="8453" width="2.7109375" style="18" customWidth="1"/>
    <col min="8454" max="8454" width="10.7109375" style="18" customWidth="1"/>
    <col min="8455" max="8455" width="5.7109375" style="18" customWidth="1"/>
    <col min="8456" max="8457" width="15.7109375" style="18" customWidth="1"/>
    <col min="8458" max="8458" width="3.7109375" style="18" customWidth="1"/>
    <col min="8459" max="8459" width="2.7109375" style="18" customWidth="1"/>
    <col min="8460" max="8460" width="10.7109375" style="18" customWidth="1"/>
    <col min="8461" max="8461" width="7.7109375" style="18" customWidth="1"/>
    <col min="8462" max="8463" width="15.7109375" style="18" customWidth="1"/>
    <col min="8464" max="8464" width="3.7109375" style="18" customWidth="1"/>
    <col min="8465" max="8465" width="2.7109375" style="18" customWidth="1"/>
    <col min="8466" max="8466" width="10.7109375" style="18" customWidth="1"/>
    <col min="8467" max="8467" width="7.7109375" style="18" customWidth="1"/>
    <col min="8468" max="8469" width="15.7109375" style="18" customWidth="1"/>
    <col min="8470" max="8470" width="3.7109375" style="18" customWidth="1"/>
    <col min="8471" max="8471" width="2.7109375" style="18" customWidth="1"/>
    <col min="8472" max="8472" width="10.7109375" style="18" customWidth="1"/>
    <col min="8473" max="8473" width="7.7109375" style="18" customWidth="1"/>
    <col min="8474" max="8475" width="15.7109375" style="18" customWidth="1"/>
    <col min="8476" max="8476" width="3.7109375" style="18" customWidth="1"/>
    <col min="8477" max="8477" width="2.7109375" style="18" customWidth="1"/>
    <col min="8478" max="8478" width="10.7109375" style="18" customWidth="1"/>
    <col min="8479" max="8479" width="5.7109375" style="18" customWidth="1"/>
    <col min="8480" max="8481" width="15.7109375" style="18" customWidth="1"/>
    <col min="8482" max="8482" width="5.85546875" style="18" customWidth="1"/>
    <col min="8483" max="8699" width="11.42578125" style="18"/>
    <col min="8700" max="8701" width="15.7109375" style="18" customWidth="1"/>
    <col min="8702" max="8702" width="3.7109375" style="18" customWidth="1"/>
    <col min="8703" max="8703" width="2.7109375" style="18" customWidth="1"/>
    <col min="8704" max="8704" width="10.7109375" style="18" customWidth="1"/>
    <col min="8705" max="8705" width="5.7109375" style="18" customWidth="1"/>
    <col min="8706" max="8707" width="15.7109375" style="18" customWidth="1"/>
    <col min="8708" max="8708" width="3.7109375" style="18" customWidth="1"/>
    <col min="8709" max="8709" width="2.7109375" style="18" customWidth="1"/>
    <col min="8710" max="8710" width="10.7109375" style="18" customWidth="1"/>
    <col min="8711" max="8711" width="5.7109375" style="18" customWidth="1"/>
    <col min="8712" max="8713" width="15.7109375" style="18" customWidth="1"/>
    <col min="8714" max="8714" width="3.7109375" style="18" customWidth="1"/>
    <col min="8715" max="8715" width="2.7109375" style="18" customWidth="1"/>
    <col min="8716" max="8716" width="10.7109375" style="18" customWidth="1"/>
    <col min="8717" max="8717" width="7.7109375" style="18" customWidth="1"/>
    <col min="8718" max="8719" width="15.7109375" style="18" customWidth="1"/>
    <col min="8720" max="8720" width="3.7109375" style="18" customWidth="1"/>
    <col min="8721" max="8721" width="2.7109375" style="18" customWidth="1"/>
    <col min="8722" max="8722" width="10.7109375" style="18" customWidth="1"/>
    <col min="8723" max="8723" width="7.7109375" style="18" customWidth="1"/>
    <col min="8724" max="8725" width="15.7109375" style="18" customWidth="1"/>
    <col min="8726" max="8726" width="3.7109375" style="18" customWidth="1"/>
    <col min="8727" max="8727" width="2.7109375" style="18" customWidth="1"/>
    <col min="8728" max="8728" width="10.7109375" style="18" customWidth="1"/>
    <col min="8729" max="8729" width="7.7109375" style="18" customWidth="1"/>
    <col min="8730" max="8731" width="15.7109375" style="18" customWidth="1"/>
    <col min="8732" max="8732" width="3.7109375" style="18" customWidth="1"/>
    <col min="8733" max="8733" width="2.7109375" style="18" customWidth="1"/>
    <col min="8734" max="8734" width="10.7109375" style="18" customWidth="1"/>
    <col min="8735" max="8735" width="5.7109375" style="18" customWidth="1"/>
    <col min="8736" max="8737" width="15.7109375" style="18" customWidth="1"/>
    <col min="8738" max="8738" width="5.85546875" style="18" customWidth="1"/>
    <col min="8739" max="8955" width="11.42578125" style="18"/>
    <col min="8956" max="8957" width="15.7109375" style="18" customWidth="1"/>
    <col min="8958" max="8958" width="3.7109375" style="18" customWidth="1"/>
    <col min="8959" max="8959" width="2.7109375" style="18" customWidth="1"/>
    <col min="8960" max="8960" width="10.7109375" style="18" customWidth="1"/>
    <col min="8961" max="8961" width="5.7109375" style="18" customWidth="1"/>
    <col min="8962" max="8963" width="15.7109375" style="18" customWidth="1"/>
    <col min="8964" max="8964" width="3.7109375" style="18" customWidth="1"/>
    <col min="8965" max="8965" width="2.7109375" style="18" customWidth="1"/>
    <col min="8966" max="8966" width="10.7109375" style="18" customWidth="1"/>
    <col min="8967" max="8967" width="5.7109375" style="18" customWidth="1"/>
    <col min="8968" max="8969" width="15.7109375" style="18" customWidth="1"/>
    <col min="8970" max="8970" width="3.7109375" style="18" customWidth="1"/>
    <col min="8971" max="8971" width="2.7109375" style="18" customWidth="1"/>
    <col min="8972" max="8972" width="10.7109375" style="18" customWidth="1"/>
    <col min="8973" max="8973" width="7.7109375" style="18" customWidth="1"/>
    <col min="8974" max="8975" width="15.7109375" style="18" customWidth="1"/>
    <col min="8976" max="8976" width="3.7109375" style="18" customWidth="1"/>
    <col min="8977" max="8977" width="2.7109375" style="18" customWidth="1"/>
    <col min="8978" max="8978" width="10.7109375" style="18" customWidth="1"/>
    <col min="8979" max="8979" width="7.7109375" style="18" customWidth="1"/>
    <col min="8980" max="8981" width="15.7109375" style="18" customWidth="1"/>
    <col min="8982" max="8982" width="3.7109375" style="18" customWidth="1"/>
    <col min="8983" max="8983" width="2.7109375" style="18" customWidth="1"/>
    <col min="8984" max="8984" width="10.7109375" style="18" customWidth="1"/>
    <col min="8985" max="8985" width="7.7109375" style="18" customWidth="1"/>
    <col min="8986" max="8987" width="15.7109375" style="18" customWidth="1"/>
    <col min="8988" max="8988" width="3.7109375" style="18" customWidth="1"/>
    <col min="8989" max="8989" width="2.7109375" style="18" customWidth="1"/>
    <col min="8990" max="8990" width="10.7109375" style="18" customWidth="1"/>
    <col min="8991" max="8991" width="5.7109375" style="18" customWidth="1"/>
    <col min="8992" max="8993" width="15.7109375" style="18" customWidth="1"/>
    <col min="8994" max="8994" width="5.85546875" style="18" customWidth="1"/>
    <col min="8995" max="9211" width="11.42578125" style="18"/>
    <col min="9212" max="9213" width="15.7109375" style="18" customWidth="1"/>
    <col min="9214" max="9214" width="3.7109375" style="18" customWidth="1"/>
    <col min="9215" max="9215" width="2.7109375" style="18" customWidth="1"/>
    <col min="9216" max="9216" width="10.7109375" style="18" customWidth="1"/>
    <col min="9217" max="9217" width="5.7109375" style="18" customWidth="1"/>
    <col min="9218" max="9219" width="15.7109375" style="18" customWidth="1"/>
    <col min="9220" max="9220" width="3.7109375" style="18" customWidth="1"/>
    <col min="9221" max="9221" width="2.7109375" style="18" customWidth="1"/>
    <col min="9222" max="9222" width="10.7109375" style="18" customWidth="1"/>
    <col min="9223" max="9223" width="5.7109375" style="18" customWidth="1"/>
    <col min="9224" max="9225" width="15.7109375" style="18" customWidth="1"/>
    <col min="9226" max="9226" width="3.7109375" style="18" customWidth="1"/>
    <col min="9227" max="9227" width="2.7109375" style="18" customWidth="1"/>
    <col min="9228" max="9228" width="10.7109375" style="18" customWidth="1"/>
    <col min="9229" max="9229" width="7.7109375" style="18" customWidth="1"/>
    <col min="9230" max="9231" width="15.7109375" style="18" customWidth="1"/>
    <col min="9232" max="9232" width="3.7109375" style="18" customWidth="1"/>
    <col min="9233" max="9233" width="2.7109375" style="18" customWidth="1"/>
    <col min="9234" max="9234" width="10.7109375" style="18" customWidth="1"/>
    <col min="9235" max="9235" width="7.7109375" style="18" customWidth="1"/>
    <col min="9236" max="9237" width="15.7109375" style="18" customWidth="1"/>
    <col min="9238" max="9238" width="3.7109375" style="18" customWidth="1"/>
    <col min="9239" max="9239" width="2.7109375" style="18" customWidth="1"/>
    <col min="9240" max="9240" width="10.7109375" style="18" customWidth="1"/>
    <col min="9241" max="9241" width="7.7109375" style="18" customWidth="1"/>
    <col min="9242" max="9243" width="15.7109375" style="18" customWidth="1"/>
    <col min="9244" max="9244" width="3.7109375" style="18" customWidth="1"/>
    <col min="9245" max="9245" width="2.7109375" style="18" customWidth="1"/>
    <col min="9246" max="9246" width="10.7109375" style="18" customWidth="1"/>
    <col min="9247" max="9247" width="5.7109375" style="18" customWidth="1"/>
    <col min="9248" max="9249" width="15.7109375" style="18" customWidth="1"/>
    <col min="9250" max="9250" width="5.85546875" style="18" customWidth="1"/>
    <col min="9251" max="9467" width="11.42578125" style="18"/>
    <col min="9468" max="9469" width="15.7109375" style="18" customWidth="1"/>
    <col min="9470" max="9470" width="3.7109375" style="18" customWidth="1"/>
    <col min="9471" max="9471" width="2.7109375" style="18" customWidth="1"/>
    <col min="9472" max="9472" width="10.7109375" style="18" customWidth="1"/>
    <col min="9473" max="9473" width="5.7109375" style="18" customWidth="1"/>
    <col min="9474" max="9475" width="15.7109375" style="18" customWidth="1"/>
    <col min="9476" max="9476" width="3.7109375" style="18" customWidth="1"/>
    <col min="9477" max="9477" width="2.7109375" style="18" customWidth="1"/>
    <col min="9478" max="9478" width="10.7109375" style="18" customWidth="1"/>
    <col min="9479" max="9479" width="5.7109375" style="18" customWidth="1"/>
    <col min="9480" max="9481" width="15.7109375" style="18" customWidth="1"/>
    <col min="9482" max="9482" width="3.7109375" style="18" customWidth="1"/>
    <col min="9483" max="9483" width="2.7109375" style="18" customWidth="1"/>
    <col min="9484" max="9484" width="10.7109375" style="18" customWidth="1"/>
    <col min="9485" max="9485" width="7.7109375" style="18" customWidth="1"/>
    <col min="9486" max="9487" width="15.7109375" style="18" customWidth="1"/>
    <col min="9488" max="9488" width="3.7109375" style="18" customWidth="1"/>
    <col min="9489" max="9489" width="2.7109375" style="18" customWidth="1"/>
    <col min="9490" max="9490" width="10.7109375" style="18" customWidth="1"/>
    <col min="9491" max="9491" width="7.7109375" style="18" customWidth="1"/>
    <col min="9492" max="9493" width="15.7109375" style="18" customWidth="1"/>
    <col min="9494" max="9494" width="3.7109375" style="18" customWidth="1"/>
    <col min="9495" max="9495" width="2.7109375" style="18" customWidth="1"/>
    <col min="9496" max="9496" width="10.7109375" style="18" customWidth="1"/>
    <col min="9497" max="9497" width="7.7109375" style="18" customWidth="1"/>
    <col min="9498" max="9499" width="15.7109375" style="18" customWidth="1"/>
    <col min="9500" max="9500" width="3.7109375" style="18" customWidth="1"/>
    <col min="9501" max="9501" width="2.7109375" style="18" customWidth="1"/>
    <col min="9502" max="9502" width="10.7109375" style="18" customWidth="1"/>
    <col min="9503" max="9503" width="5.7109375" style="18" customWidth="1"/>
    <col min="9504" max="9505" width="15.7109375" style="18" customWidth="1"/>
    <col min="9506" max="9506" width="5.85546875" style="18" customWidth="1"/>
    <col min="9507" max="9723" width="11.42578125" style="18"/>
    <col min="9724" max="9725" width="15.7109375" style="18" customWidth="1"/>
    <col min="9726" max="9726" width="3.7109375" style="18" customWidth="1"/>
    <col min="9727" max="9727" width="2.7109375" style="18" customWidth="1"/>
    <col min="9728" max="9728" width="10.7109375" style="18" customWidth="1"/>
    <col min="9729" max="9729" width="5.7109375" style="18" customWidth="1"/>
    <col min="9730" max="9731" width="15.7109375" style="18" customWidth="1"/>
    <col min="9732" max="9732" width="3.7109375" style="18" customWidth="1"/>
    <col min="9733" max="9733" width="2.7109375" style="18" customWidth="1"/>
    <col min="9734" max="9734" width="10.7109375" style="18" customWidth="1"/>
    <col min="9735" max="9735" width="5.7109375" style="18" customWidth="1"/>
    <col min="9736" max="9737" width="15.7109375" style="18" customWidth="1"/>
    <col min="9738" max="9738" width="3.7109375" style="18" customWidth="1"/>
    <col min="9739" max="9739" width="2.7109375" style="18" customWidth="1"/>
    <col min="9740" max="9740" width="10.7109375" style="18" customWidth="1"/>
    <col min="9741" max="9741" width="7.7109375" style="18" customWidth="1"/>
    <col min="9742" max="9743" width="15.7109375" style="18" customWidth="1"/>
    <col min="9744" max="9744" width="3.7109375" style="18" customWidth="1"/>
    <col min="9745" max="9745" width="2.7109375" style="18" customWidth="1"/>
    <col min="9746" max="9746" width="10.7109375" style="18" customWidth="1"/>
    <col min="9747" max="9747" width="7.7109375" style="18" customWidth="1"/>
    <col min="9748" max="9749" width="15.7109375" style="18" customWidth="1"/>
    <col min="9750" max="9750" width="3.7109375" style="18" customWidth="1"/>
    <col min="9751" max="9751" width="2.7109375" style="18" customWidth="1"/>
    <col min="9752" max="9752" width="10.7109375" style="18" customWidth="1"/>
    <col min="9753" max="9753" width="7.7109375" style="18" customWidth="1"/>
    <col min="9754" max="9755" width="15.7109375" style="18" customWidth="1"/>
    <col min="9756" max="9756" width="3.7109375" style="18" customWidth="1"/>
    <col min="9757" max="9757" width="2.7109375" style="18" customWidth="1"/>
    <col min="9758" max="9758" width="10.7109375" style="18" customWidth="1"/>
    <col min="9759" max="9759" width="5.7109375" style="18" customWidth="1"/>
    <col min="9760" max="9761" width="15.7109375" style="18" customWidth="1"/>
    <col min="9762" max="9762" width="5.85546875" style="18" customWidth="1"/>
    <col min="9763" max="9979" width="11.42578125" style="18"/>
    <col min="9980" max="9981" width="15.7109375" style="18" customWidth="1"/>
    <col min="9982" max="9982" width="3.7109375" style="18" customWidth="1"/>
    <col min="9983" max="9983" width="2.7109375" style="18" customWidth="1"/>
    <col min="9984" max="9984" width="10.7109375" style="18" customWidth="1"/>
    <col min="9985" max="9985" width="5.7109375" style="18" customWidth="1"/>
    <col min="9986" max="9987" width="15.7109375" style="18" customWidth="1"/>
    <col min="9988" max="9988" width="3.7109375" style="18" customWidth="1"/>
    <col min="9989" max="9989" width="2.7109375" style="18" customWidth="1"/>
    <col min="9990" max="9990" width="10.7109375" style="18" customWidth="1"/>
    <col min="9991" max="9991" width="5.7109375" style="18" customWidth="1"/>
    <col min="9992" max="9993" width="15.7109375" style="18" customWidth="1"/>
    <col min="9994" max="9994" width="3.7109375" style="18" customWidth="1"/>
    <col min="9995" max="9995" width="2.7109375" style="18" customWidth="1"/>
    <col min="9996" max="9996" width="10.7109375" style="18" customWidth="1"/>
    <col min="9997" max="9997" width="7.7109375" style="18" customWidth="1"/>
    <col min="9998" max="9999" width="15.7109375" style="18" customWidth="1"/>
    <col min="10000" max="10000" width="3.7109375" style="18" customWidth="1"/>
    <col min="10001" max="10001" width="2.7109375" style="18" customWidth="1"/>
    <col min="10002" max="10002" width="10.7109375" style="18" customWidth="1"/>
    <col min="10003" max="10003" width="7.7109375" style="18" customWidth="1"/>
    <col min="10004" max="10005" width="15.7109375" style="18" customWidth="1"/>
    <col min="10006" max="10006" width="3.7109375" style="18" customWidth="1"/>
    <col min="10007" max="10007" width="2.7109375" style="18" customWidth="1"/>
    <col min="10008" max="10008" width="10.7109375" style="18" customWidth="1"/>
    <col min="10009" max="10009" width="7.7109375" style="18" customWidth="1"/>
    <col min="10010" max="10011" width="15.7109375" style="18" customWidth="1"/>
    <col min="10012" max="10012" width="3.7109375" style="18" customWidth="1"/>
    <col min="10013" max="10013" width="2.7109375" style="18" customWidth="1"/>
    <col min="10014" max="10014" width="10.7109375" style="18" customWidth="1"/>
    <col min="10015" max="10015" width="5.7109375" style="18" customWidth="1"/>
    <col min="10016" max="10017" width="15.7109375" style="18" customWidth="1"/>
    <col min="10018" max="10018" width="5.85546875" style="18" customWidth="1"/>
    <col min="10019" max="10235" width="11.42578125" style="18"/>
    <col min="10236" max="10237" width="15.7109375" style="18" customWidth="1"/>
    <col min="10238" max="10238" width="3.7109375" style="18" customWidth="1"/>
    <col min="10239" max="10239" width="2.7109375" style="18" customWidth="1"/>
    <col min="10240" max="10240" width="10.7109375" style="18" customWidth="1"/>
    <col min="10241" max="10241" width="5.7109375" style="18" customWidth="1"/>
    <col min="10242" max="10243" width="15.7109375" style="18" customWidth="1"/>
    <col min="10244" max="10244" width="3.7109375" style="18" customWidth="1"/>
    <col min="10245" max="10245" width="2.7109375" style="18" customWidth="1"/>
    <col min="10246" max="10246" width="10.7109375" style="18" customWidth="1"/>
    <col min="10247" max="10247" width="5.7109375" style="18" customWidth="1"/>
    <col min="10248" max="10249" width="15.7109375" style="18" customWidth="1"/>
    <col min="10250" max="10250" width="3.7109375" style="18" customWidth="1"/>
    <col min="10251" max="10251" width="2.7109375" style="18" customWidth="1"/>
    <col min="10252" max="10252" width="10.7109375" style="18" customWidth="1"/>
    <col min="10253" max="10253" width="7.7109375" style="18" customWidth="1"/>
    <col min="10254" max="10255" width="15.7109375" style="18" customWidth="1"/>
    <col min="10256" max="10256" width="3.7109375" style="18" customWidth="1"/>
    <col min="10257" max="10257" width="2.7109375" style="18" customWidth="1"/>
    <col min="10258" max="10258" width="10.7109375" style="18" customWidth="1"/>
    <col min="10259" max="10259" width="7.7109375" style="18" customWidth="1"/>
    <col min="10260" max="10261" width="15.7109375" style="18" customWidth="1"/>
    <col min="10262" max="10262" width="3.7109375" style="18" customWidth="1"/>
    <col min="10263" max="10263" width="2.7109375" style="18" customWidth="1"/>
    <col min="10264" max="10264" width="10.7109375" style="18" customWidth="1"/>
    <col min="10265" max="10265" width="7.7109375" style="18" customWidth="1"/>
    <col min="10266" max="10267" width="15.7109375" style="18" customWidth="1"/>
    <col min="10268" max="10268" width="3.7109375" style="18" customWidth="1"/>
    <col min="10269" max="10269" width="2.7109375" style="18" customWidth="1"/>
    <col min="10270" max="10270" width="10.7109375" style="18" customWidth="1"/>
    <col min="10271" max="10271" width="5.7109375" style="18" customWidth="1"/>
    <col min="10272" max="10273" width="15.7109375" style="18" customWidth="1"/>
    <col min="10274" max="10274" width="5.85546875" style="18" customWidth="1"/>
    <col min="10275" max="10491" width="11.42578125" style="18"/>
    <col min="10492" max="10493" width="15.7109375" style="18" customWidth="1"/>
    <col min="10494" max="10494" width="3.7109375" style="18" customWidth="1"/>
    <col min="10495" max="10495" width="2.7109375" style="18" customWidth="1"/>
    <col min="10496" max="10496" width="10.7109375" style="18" customWidth="1"/>
    <col min="10497" max="10497" width="5.7109375" style="18" customWidth="1"/>
    <col min="10498" max="10499" width="15.7109375" style="18" customWidth="1"/>
    <col min="10500" max="10500" width="3.7109375" style="18" customWidth="1"/>
    <col min="10501" max="10501" width="2.7109375" style="18" customWidth="1"/>
    <col min="10502" max="10502" width="10.7109375" style="18" customWidth="1"/>
    <col min="10503" max="10503" width="5.7109375" style="18" customWidth="1"/>
    <col min="10504" max="10505" width="15.7109375" style="18" customWidth="1"/>
    <col min="10506" max="10506" width="3.7109375" style="18" customWidth="1"/>
    <col min="10507" max="10507" width="2.7109375" style="18" customWidth="1"/>
    <col min="10508" max="10508" width="10.7109375" style="18" customWidth="1"/>
    <col min="10509" max="10509" width="7.7109375" style="18" customWidth="1"/>
    <col min="10510" max="10511" width="15.7109375" style="18" customWidth="1"/>
    <col min="10512" max="10512" width="3.7109375" style="18" customWidth="1"/>
    <col min="10513" max="10513" width="2.7109375" style="18" customWidth="1"/>
    <col min="10514" max="10514" width="10.7109375" style="18" customWidth="1"/>
    <col min="10515" max="10515" width="7.7109375" style="18" customWidth="1"/>
    <col min="10516" max="10517" width="15.7109375" style="18" customWidth="1"/>
    <col min="10518" max="10518" width="3.7109375" style="18" customWidth="1"/>
    <col min="10519" max="10519" width="2.7109375" style="18" customWidth="1"/>
    <col min="10520" max="10520" width="10.7109375" style="18" customWidth="1"/>
    <col min="10521" max="10521" width="7.7109375" style="18" customWidth="1"/>
    <col min="10522" max="10523" width="15.7109375" style="18" customWidth="1"/>
    <col min="10524" max="10524" width="3.7109375" style="18" customWidth="1"/>
    <col min="10525" max="10525" width="2.7109375" style="18" customWidth="1"/>
    <col min="10526" max="10526" width="10.7109375" style="18" customWidth="1"/>
    <col min="10527" max="10527" width="5.7109375" style="18" customWidth="1"/>
    <col min="10528" max="10529" width="15.7109375" style="18" customWidth="1"/>
    <col min="10530" max="10530" width="5.85546875" style="18" customWidth="1"/>
    <col min="10531" max="10747" width="11.42578125" style="18"/>
    <col min="10748" max="10749" width="15.7109375" style="18" customWidth="1"/>
    <col min="10750" max="10750" width="3.7109375" style="18" customWidth="1"/>
    <col min="10751" max="10751" width="2.7109375" style="18" customWidth="1"/>
    <col min="10752" max="10752" width="10.7109375" style="18" customWidth="1"/>
    <col min="10753" max="10753" width="5.7109375" style="18" customWidth="1"/>
    <col min="10754" max="10755" width="15.7109375" style="18" customWidth="1"/>
    <col min="10756" max="10756" width="3.7109375" style="18" customWidth="1"/>
    <col min="10757" max="10757" width="2.7109375" style="18" customWidth="1"/>
    <col min="10758" max="10758" width="10.7109375" style="18" customWidth="1"/>
    <col min="10759" max="10759" width="5.7109375" style="18" customWidth="1"/>
    <col min="10760" max="10761" width="15.7109375" style="18" customWidth="1"/>
    <col min="10762" max="10762" width="3.7109375" style="18" customWidth="1"/>
    <col min="10763" max="10763" width="2.7109375" style="18" customWidth="1"/>
    <col min="10764" max="10764" width="10.7109375" style="18" customWidth="1"/>
    <col min="10765" max="10765" width="7.7109375" style="18" customWidth="1"/>
    <col min="10766" max="10767" width="15.7109375" style="18" customWidth="1"/>
    <col min="10768" max="10768" width="3.7109375" style="18" customWidth="1"/>
    <col min="10769" max="10769" width="2.7109375" style="18" customWidth="1"/>
    <col min="10770" max="10770" width="10.7109375" style="18" customWidth="1"/>
    <col min="10771" max="10771" width="7.7109375" style="18" customWidth="1"/>
    <col min="10772" max="10773" width="15.7109375" style="18" customWidth="1"/>
    <col min="10774" max="10774" width="3.7109375" style="18" customWidth="1"/>
    <col min="10775" max="10775" width="2.7109375" style="18" customWidth="1"/>
    <col min="10776" max="10776" width="10.7109375" style="18" customWidth="1"/>
    <col min="10777" max="10777" width="7.7109375" style="18" customWidth="1"/>
    <col min="10778" max="10779" width="15.7109375" style="18" customWidth="1"/>
    <col min="10780" max="10780" width="3.7109375" style="18" customWidth="1"/>
    <col min="10781" max="10781" width="2.7109375" style="18" customWidth="1"/>
    <col min="10782" max="10782" width="10.7109375" style="18" customWidth="1"/>
    <col min="10783" max="10783" width="5.7109375" style="18" customWidth="1"/>
    <col min="10784" max="10785" width="15.7109375" style="18" customWidth="1"/>
    <col min="10786" max="10786" width="5.85546875" style="18" customWidth="1"/>
    <col min="10787" max="11003" width="11.42578125" style="18"/>
    <col min="11004" max="11005" width="15.7109375" style="18" customWidth="1"/>
    <col min="11006" max="11006" width="3.7109375" style="18" customWidth="1"/>
    <col min="11007" max="11007" width="2.7109375" style="18" customWidth="1"/>
    <col min="11008" max="11008" width="10.7109375" style="18" customWidth="1"/>
    <col min="11009" max="11009" width="5.7109375" style="18" customWidth="1"/>
    <col min="11010" max="11011" width="15.7109375" style="18" customWidth="1"/>
    <col min="11012" max="11012" width="3.7109375" style="18" customWidth="1"/>
    <col min="11013" max="11013" width="2.7109375" style="18" customWidth="1"/>
    <col min="11014" max="11014" width="10.7109375" style="18" customWidth="1"/>
    <col min="11015" max="11015" width="5.7109375" style="18" customWidth="1"/>
    <col min="11016" max="11017" width="15.7109375" style="18" customWidth="1"/>
    <col min="11018" max="11018" width="3.7109375" style="18" customWidth="1"/>
    <col min="11019" max="11019" width="2.7109375" style="18" customWidth="1"/>
    <col min="11020" max="11020" width="10.7109375" style="18" customWidth="1"/>
    <col min="11021" max="11021" width="7.7109375" style="18" customWidth="1"/>
    <col min="11022" max="11023" width="15.7109375" style="18" customWidth="1"/>
    <col min="11024" max="11024" width="3.7109375" style="18" customWidth="1"/>
    <col min="11025" max="11025" width="2.7109375" style="18" customWidth="1"/>
    <col min="11026" max="11026" width="10.7109375" style="18" customWidth="1"/>
    <col min="11027" max="11027" width="7.7109375" style="18" customWidth="1"/>
    <col min="11028" max="11029" width="15.7109375" style="18" customWidth="1"/>
    <col min="11030" max="11030" width="3.7109375" style="18" customWidth="1"/>
    <col min="11031" max="11031" width="2.7109375" style="18" customWidth="1"/>
    <col min="11032" max="11032" width="10.7109375" style="18" customWidth="1"/>
    <col min="11033" max="11033" width="7.7109375" style="18" customWidth="1"/>
    <col min="11034" max="11035" width="15.7109375" style="18" customWidth="1"/>
    <col min="11036" max="11036" width="3.7109375" style="18" customWidth="1"/>
    <col min="11037" max="11037" width="2.7109375" style="18" customWidth="1"/>
    <col min="11038" max="11038" width="10.7109375" style="18" customWidth="1"/>
    <col min="11039" max="11039" width="5.7109375" style="18" customWidth="1"/>
    <col min="11040" max="11041" width="15.7109375" style="18" customWidth="1"/>
    <col min="11042" max="11042" width="5.85546875" style="18" customWidth="1"/>
    <col min="11043" max="11259" width="11.42578125" style="18"/>
    <col min="11260" max="11261" width="15.7109375" style="18" customWidth="1"/>
    <col min="11262" max="11262" width="3.7109375" style="18" customWidth="1"/>
    <col min="11263" max="11263" width="2.7109375" style="18" customWidth="1"/>
    <col min="11264" max="11264" width="10.7109375" style="18" customWidth="1"/>
    <col min="11265" max="11265" width="5.7109375" style="18" customWidth="1"/>
    <col min="11266" max="11267" width="15.7109375" style="18" customWidth="1"/>
    <col min="11268" max="11268" width="3.7109375" style="18" customWidth="1"/>
    <col min="11269" max="11269" width="2.7109375" style="18" customWidth="1"/>
    <col min="11270" max="11270" width="10.7109375" style="18" customWidth="1"/>
    <col min="11271" max="11271" width="5.7109375" style="18" customWidth="1"/>
    <col min="11272" max="11273" width="15.7109375" style="18" customWidth="1"/>
    <col min="11274" max="11274" width="3.7109375" style="18" customWidth="1"/>
    <col min="11275" max="11275" width="2.7109375" style="18" customWidth="1"/>
    <col min="11276" max="11276" width="10.7109375" style="18" customWidth="1"/>
    <col min="11277" max="11277" width="7.7109375" style="18" customWidth="1"/>
    <col min="11278" max="11279" width="15.7109375" style="18" customWidth="1"/>
    <col min="11280" max="11280" width="3.7109375" style="18" customWidth="1"/>
    <col min="11281" max="11281" width="2.7109375" style="18" customWidth="1"/>
    <col min="11282" max="11282" width="10.7109375" style="18" customWidth="1"/>
    <col min="11283" max="11283" width="7.7109375" style="18" customWidth="1"/>
    <col min="11284" max="11285" width="15.7109375" style="18" customWidth="1"/>
    <col min="11286" max="11286" width="3.7109375" style="18" customWidth="1"/>
    <col min="11287" max="11287" width="2.7109375" style="18" customWidth="1"/>
    <col min="11288" max="11288" width="10.7109375" style="18" customWidth="1"/>
    <col min="11289" max="11289" width="7.7109375" style="18" customWidth="1"/>
    <col min="11290" max="11291" width="15.7109375" style="18" customWidth="1"/>
    <col min="11292" max="11292" width="3.7109375" style="18" customWidth="1"/>
    <col min="11293" max="11293" width="2.7109375" style="18" customWidth="1"/>
    <col min="11294" max="11294" width="10.7109375" style="18" customWidth="1"/>
    <col min="11295" max="11295" width="5.7109375" style="18" customWidth="1"/>
    <col min="11296" max="11297" width="15.7109375" style="18" customWidth="1"/>
    <col min="11298" max="11298" width="5.85546875" style="18" customWidth="1"/>
    <col min="11299" max="11515" width="11.42578125" style="18"/>
    <col min="11516" max="11517" width="15.7109375" style="18" customWidth="1"/>
    <col min="11518" max="11518" width="3.7109375" style="18" customWidth="1"/>
    <col min="11519" max="11519" width="2.7109375" style="18" customWidth="1"/>
    <col min="11520" max="11520" width="10.7109375" style="18" customWidth="1"/>
    <col min="11521" max="11521" width="5.7109375" style="18" customWidth="1"/>
    <col min="11522" max="11523" width="15.7109375" style="18" customWidth="1"/>
    <col min="11524" max="11524" width="3.7109375" style="18" customWidth="1"/>
    <col min="11525" max="11525" width="2.7109375" style="18" customWidth="1"/>
    <col min="11526" max="11526" width="10.7109375" style="18" customWidth="1"/>
    <col min="11527" max="11527" width="5.7109375" style="18" customWidth="1"/>
    <col min="11528" max="11529" width="15.7109375" style="18" customWidth="1"/>
    <col min="11530" max="11530" width="3.7109375" style="18" customWidth="1"/>
    <col min="11531" max="11531" width="2.7109375" style="18" customWidth="1"/>
    <col min="11532" max="11532" width="10.7109375" style="18" customWidth="1"/>
    <col min="11533" max="11533" width="7.7109375" style="18" customWidth="1"/>
    <col min="11534" max="11535" width="15.7109375" style="18" customWidth="1"/>
    <col min="11536" max="11536" width="3.7109375" style="18" customWidth="1"/>
    <col min="11537" max="11537" width="2.7109375" style="18" customWidth="1"/>
    <col min="11538" max="11538" width="10.7109375" style="18" customWidth="1"/>
    <col min="11539" max="11539" width="7.7109375" style="18" customWidth="1"/>
    <col min="11540" max="11541" width="15.7109375" style="18" customWidth="1"/>
    <col min="11542" max="11542" width="3.7109375" style="18" customWidth="1"/>
    <col min="11543" max="11543" width="2.7109375" style="18" customWidth="1"/>
    <col min="11544" max="11544" width="10.7109375" style="18" customWidth="1"/>
    <col min="11545" max="11545" width="7.7109375" style="18" customWidth="1"/>
    <col min="11546" max="11547" width="15.7109375" style="18" customWidth="1"/>
    <col min="11548" max="11548" width="3.7109375" style="18" customWidth="1"/>
    <col min="11549" max="11549" width="2.7109375" style="18" customWidth="1"/>
    <col min="11550" max="11550" width="10.7109375" style="18" customWidth="1"/>
    <col min="11551" max="11551" width="5.7109375" style="18" customWidth="1"/>
    <col min="11552" max="11553" width="15.7109375" style="18" customWidth="1"/>
    <col min="11554" max="11554" width="5.85546875" style="18" customWidth="1"/>
    <col min="11555" max="11771" width="11.42578125" style="18"/>
    <col min="11772" max="11773" width="15.7109375" style="18" customWidth="1"/>
    <col min="11774" max="11774" width="3.7109375" style="18" customWidth="1"/>
    <col min="11775" max="11775" width="2.7109375" style="18" customWidth="1"/>
    <col min="11776" max="11776" width="10.7109375" style="18" customWidth="1"/>
    <col min="11777" max="11777" width="5.7109375" style="18" customWidth="1"/>
    <col min="11778" max="11779" width="15.7109375" style="18" customWidth="1"/>
    <col min="11780" max="11780" width="3.7109375" style="18" customWidth="1"/>
    <col min="11781" max="11781" width="2.7109375" style="18" customWidth="1"/>
    <col min="11782" max="11782" width="10.7109375" style="18" customWidth="1"/>
    <col min="11783" max="11783" width="5.7109375" style="18" customWidth="1"/>
    <col min="11784" max="11785" width="15.7109375" style="18" customWidth="1"/>
    <col min="11786" max="11786" width="3.7109375" style="18" customWidth="1"/>
    <col min="11787" max="11787" width="2.7109375" style="18" customWidth="1"/>
    <col min="11788" max="11788" width="10.7109375" style="18" customWidth="1"/>
    <col min="11789" max="11789" width="7.7109375" style="18" customWidth="1"/>
    <col min="11790" max="11791" width="15.7109375" style="18" customWidth="1"/>
    <col min="11792" max="11792" width="3.7109375" style="18" customWidth="1"/>
    <col min="11793" max="11793" width="2.7109375" style="18" customWidth="1"/>
    <col min="11794" max="11794" width="10.7109375" style="18" customWidth="1"/>
    <col min="11795" max="11795" width="7.7109375" style="18" customWidth="1"/>
    <col min="11796" max="11797" width="15.7109375" style="18" customWidth="1"/>
    <col min="11798" max="11798" width="3.7109375" style="18" customWidth="1"/>
    <col min="11799" max="11799" width="2.7109375" style="18" customWidth="1"/>
    <col min="11800" max="11800" width="10.7109375" style="18" customWidth="1"/>
    <col min="11801" max="11801" width="7.7109375" style="18" customWidth="1"/>
    <col min="11802" max="11803" width="15.7109375" style="18" customWidth="1"/>
    <col min="11804" max="11804" width="3.7109375" style="18" customWidth="1"/>
    <col min="11805" max="11805" width="2.7109375" style="18" customWidth="1"/>
    <col min="11806" max="11806" width="10.7109375" style="18" customWidth="1"/>
    <col min="11807" max="11807" width="5.7109375" style="18" customWidth="1"/>
    <col min="11808" max="11809" width="15.7109375" style="18" customWidth="1"/>
    <col min="11810" max="11810" width="5.85546875" style="18" customWidth="1"/>
    <col min="11811" max="12027" width="11.42578125" style="18"/>
    <col min="12028" max="12029" width="15.7109375" style="18" customWidth="1"/>
    <col min="12030" max="12030" width="3.7109375" style="18" customWidth="1"/>
    <col min="12031" max="12031" width="2.7109375" style="18" customWidth="1"/>
    <col min="12032" max="12032" width="10.7109375" style="18" customWidth="1"/>
    <col min="12033" max="12033" width="5.7109375" style="18" customWidth="1"/>
    <col min="12034" max="12035" width="15.7109375" style="18" customWidth="1"/>
    <col min="12036" max="12036" width="3.7109375" style="18" customWidth="1"/>
    <col min="12037" max="12037" width="2.7109375" style="18" customWidth="1"/>
    <col min="12038" max="12038" width="10.7109375" style="18" customWidth="1"/>
    <col min="12039" max="12039" width="5.7109375" style="18" customWidth="1"/>
    <col min="12040" max="12041" width="15.7109375" style="18" customWidth="1"/>
    <col min="12042" max="12042" width="3.7109375" style="18" customWidth="1"/>
    <col min="12043" max="12043" width="2.7109375" style="18" customWidth="1"/>
    <col min="12044" max="12044" width="10.7109375" style="18" customWidth="1"/>
    <col min="12045" max="12045" width="7.7109375" style="18" customWidth="1"/>
    <col min="12046" max="12047" width="15.7109375" style="18" customWidth="1"/>
    <col min="12048" max="12048" width="3.7109375" style="18" customWidth="1"/>
    <col min="12049" max="12049" width="2.7109375" style="18" customWidth="1"/>
    <col min="12050" max="12050" width="10.7109375" style="18" customWidth="1"/>
    <col min="12051" max="12051" width="7.7109375" style="18" customWidth="1"/>
    <col min="12052" max="12053" width="15.7109375" style="18" customWidth="1"/>
    <col min="12054" max="12054" width="3.7109375" style="18" customWidth="1"/>
    <col min="12055" max="12055" width="2.7109375" style="18" customWidth="1"/>
    <col min="12056" max="12056" width="10.7109375" style="18" customWidth="1"/>
    <col min="12057" max="12057" width="7.7109375" style="18" customWidth="1"/>
    <col min="12058" max="12059" width="15.7109375" style="18" customWidth="1"/>
    <col min="12060" max="12060" width="3.7109375" style="18" customWidth="1"/>
    <col min="12061" max="12061" width="2.7109375" style="18" customWidth="1"/>
    <col min="12062" max="12062" width="10.7109375" style="18" customWidth="1"/>
    <col min="12063" max="12063" width="5.7109375" style="18" customWidth="1"/>
    <col min="12064" max="12065" width="15.7109375" style="18" customWidth="1"/>
    <col min="12066" max="12066" width="5.85546875" style="18" customWidth="1"/>
    <col min="12067" max="12283" width="11.42578125" style="18"/>
    <col min="12284" max="12285" width="15.7109375" style="18" customWidth="1"/>
    <col min="12286" max="12286" width="3.7109375" style="18" customWidth="1"/>
    <col min="12287" max="12287" width="2.7109375" style="18" customWidth="1"/>
    <col min="12288" max="12288" width="10.7109375" style="18" customWidth="1"/>
    <col min="12289" max="12289" width="5.7109375" style="18" customWidth="1"/>
    <col min="12290" max="12291" width="15.7109375" style="18" customWidth="1"/>
    <col min="12292" max="12292" width="3.7109375" style="18" customWidth="1"/>
    <col min="12293" max="12293" width="2.7109375" style="18" customWidth="1"/>
    <col min="12294" max="12294" width="10.7109375" style="18" customWidth="1"/>
    <col min="12295" max="12295" width="5.7109375" style="18" customWidth="1"/>
    <col min="12296" max="12297" width="15.7109375" style="18" customWidth="1"/>
    <col min="12298" max="12298" width="3.7109375" style="18" customWidth="1"/>
    <col min="12299" max="12299" width="2.7109375" style="18" customWidth="1"/>
    <col min="12300" max="12300" width="10.7109375" style="18" customWidth="1"/>
    <col min="12301" max="12301" width="7.7109375" style="18" customWidth="1"/>
    <col min="12302" max="12303" width="15.7109375" style="18" customWidth="1"/>
    <col min="12304" max="12304" width="3.7109375" style="18" customWidth="1"/>
    <col min="12305" max="12305" width="2.7109375" style="18" customWidth="1"/>
    <col min="12306" max="12306" width="10.7109375" style="18" customWidth="1"/>
    <col min="12307" max="12307" width="7.7109375" style="18" customWidth="1"/>
    <col min="12308" max="12309" width="15.7109375" style="18" customWidth="1"/>
    <col min="12310" max="12310" width="3.7109375" style="18" customWidth="1"/>
    <col min="12311" max="12311" width="2.7109375" style="18" customWidth="1"/>
    <col min="12312" max="12312" width="10.7109375" style="18" customWidth="1"/>
    <col min="12313" max="12313" width="7.7109375" style="18" customWidth="1"/>
    <col min="12314" max="12315" width="15.7109375" style="18" customWidth="1"/>
    <col min="12316" max="12316" width="3.7109375" style="18" customWidth="1"/>
    <col min="12317" max="12317" width="2.7109375" style="18" customWidth="1"/>
    <col min="12318" max="12318" width="10.7109375" style="18" customWidth="1"/>
    <col min="12319" max="12319" width="5.7109375" style="18" customWidth="1"/>
    <col min="12320" max="12321" width="15.7109375" style="18" customWidth="1"/>
    <col min="12322" max="12322" width="5.85546875" style="18" customWidth="1"/>
    <col min="12323" max="12539" width="11.42578125" style="18"/>
    <col min="12540" max="12541" width="15.7109375" style="18" customWidth="1"/>
    <col min="12542" max="12542" width="3.7109375" style="18" customWidth="1"/>
    <col min="12543" max="12543" width="2.7109375" style="18" customWidth="1"/>
    <col min="12544" max="12544" width="10.7109375" style="18" customWidth="1"/>
    <col min="12545" max="12545" width="5.7109375" style="18" customWidth="1"/>
    <col min="12546" max="12547" width="15.7109375" style="18" customWidth="1"/>
    <col min="12548" max="12548" width="3.7109375" style="18" customWidth="1"/>
    <col min="12549" max="12549" width="2.7109375" style="18" customWidth="1"/>
    <col min="12550" max="12550" width="10.7109375" style="18" customWidth="1"/>
    <col min="12551" max="12551" width="5.7109375" style="18" customWidth="1"/>
    <col min="12552" max="12553" width="15.7109375" style="18" customWidth="1"/>
    <col min="12554" max="12554" width="3.7109375" style="18" customWidth="1"/>
    <col min="12555" max="12555" width="2.7109375" style="18" customWidth="1"/>
    <col min="12556" max="12556" width="10.7109375" style="18" customWidth="1"/>
    <col min="12557" max="12557" width="7.7109375" style="18" customWidth="1"/>
    <col min="12558" max="12559" width="15.7109375" style="18" customWidth="1"/>
    <col min="12560" max="12560" width="3.7109375" style="18" customWidth="1"/>
    <col min="12561" max="12561" width="2.7109375" style="18" customWidth="1"/>
    <col min="12562" max="12562" width="10.7109375" style="18" customWidth="1"/>
    <col min="12563" max="12563" width="7.7109375" style="18" customWidth="1"/>
    <col min="12564" max="12565" width="15.7109375" style="18" customWidth="1"/>
    <col min="12566" max="12566" width="3.7109375" style="18" customWidth="1"/>
    <col min="12567" max="12567" width="2.7109375" style="18" customWidth="1"/>
    <col min="12568" max="12568" width="10.7109375" style="18" customWidth="1"/>
    <col min="12569" max="12569" width="7.7109375" style="18" customWidth="1"/>
    <col min="12570" max="12571" width="15.7109375" style="18" customWidth="1"/>
    <col min="12572" max="12572" width="3.7109375" style="18" customWidth="1"/>
    <col min="12573" max="12573" width="2.7109375" style="18" customWidth="1"/>
    <col min="12574" max="12574" width="10.7109375" style="18" customWidth="1"/>
    <col min="12575" max="12575" width="5.7109375" style="18" customWidth="1"/>
    <col min="12576" max="12577" width="15.7109375" style="18" customWidth="1"/>
    <col min="12578" max="12578" width="5.85546875" style="18" customWidth="1"/>
    <col min="12579" max="12795" width="11.42578125" style="18"/>
    <col min="12796" max="12797" width="15.7109375" style="18" customWidth="1"/>
    <col min="12798" max="12798" width="3.7109375" style="18" customWidth="1"/>
    <col min="12799" max="12799" width="2.7109375" style="18" customWidth="1"/>
    <col min="12800" max="12800" width="10.7109375" style="18" customWidth="1"/>
    <col min="12801" max="12801" width="5.7109375" style="18" customWidth="1"/>
    <col min="12802" max="12803" width="15.7109375" style="18" customWidth="1"/>
    <col min="12804" max="12804" width="3.7109375" style="18" customWidth="1"/>
    <col min="12805" max="12805" width="2.7109375" style="18" customWidth="1"/>
    <col min="12806" max="12806" width="10.7109375" style="18" customWidth="1"/>
    <col min="12807" max="12807" width="5.7109375" style="18" customWidth="1"/>
    <col min="12808" max="12809" width="15.7109375" style="18" customWidth="1"/>
    <col min="12810" max="12810" width="3.7109375" style="18" customWidth="1"/>
    <col min="12811" max="12811" width="2.7109375" style="18" customWidth="1"/>
    <col min="12812" max="12812" width="10.7109375" style="18" customWidth="1"/>
    <col min="12813" max="12813" width="7.7109375" style="18" customWidth="1"/>
    <col min="12814" max="12815" width="15.7109375" style="18" customWidth="1"/>
    <col min="12816" max="12816" width="3.7109375" style="18" customWidth="1"/>
    <col min="12817" max="12817" width="2.7109375" style="18" customWidth="1"/>
    <col min="12818" max="12818" width="10.7109375" style="18" customWidth="1"/>
    <col min="12819" max="12819" width="7.7109375" style="18" customWidth="1"/>
    <col min="12820" max="12821" width="15.7109375" style="18" customWidth="1"/>
    <col min="12822" max="12822" width="3.7109375" style="18" customWidth="1"/>
    <col min="12823" max="12823" width="2.7109375" style="18" customWidth="1"/>
    <col min="12824" max="12824" width="10.7109375" style="18" customWidth="1"/>
    <col min="12825" max="12825" width="7.7109375" style="18" customWidth="1"/>
    <col min="12826" max="12827" width="15.7109375" style="18" customWidth="1"/>
    <col min="12828" max="12828" width="3.7109375" style="18" customWidth="1"/>
    <col min="12829" max="12829" width="2.7109375" style="18" customWidth="1"/>
    <col min="12830" max="12830" width="10.7109375" style="18" customWidth="1"/>
    <col min="12831" max="12831" width="5.7109375" style="18" customWidth="1"/>
    <col min="12832" max="12833" width="15.7109375" style="18" customWidth="1"/>
    <col min="12834" max="12834" width="5.85546875" style="18" customWidth="1"/>
    <col min="12835" max="13051" width="11.42578125" style="18"/>
    <col min="13052" max="13053" width="15.7109375" style="18" customWidth="1"/>
    <col min="13054" max="13054" width="3.7109375" style="18" customWidth="1"/>
    <col min="13055" max="13055" width="2.7109375" style="18" customWidth="1"/>
    <col min="13056" max="13056" width="10.7109375" style="18" customWidth="1"/>
    <col min="13057" max="13057" width="5.7109375" style="18" customWidth="1"/>
    <col min="13058" max="13059" width="15.7109375" style="18" customWidth="1"/>
    <col min="13060" max="13060" width="3.7109375" style="18" customWidth="1"/>
    <col min="13061" max="13061" width="2.7109375" style="18" customWidth="1"/>
    <col min="13062" max="13062" width="10.7109375" style="18" customWidth="1"/>
    <col min="13063" max="13063" width="5.7109375" style="18" customWidth="1"/>
    <col min="13064" max="13065" width="15.7109375" style="18" customWidth="1"/>
    <col min="13066" max="13066" width="3.7109375" style="18" customWidth="1"/>
    <col min="13067" max="13067" width="2.7109375" style="18" customWidth="1"/>
    <col min="13068" max="13068" width="10.7109375" style="18" customWidth="1"/>
    <col min="13069" max="13069" width="7.7109375" style="18" customWidth="1"/>
    <col min="13070" max="13071" width="15.7109375" style="18" customWidth="1"/>
    <col min="13072" max="13072" width="3.7109375" style="18" customWidth="1"/>
    <col min="13073" max="13073" width="2.7109375" style="18" customWidth="1"/>
    <col min="13074" max="13074" width="10.7109375" style="18" customWidth="1"/>
    <col min="13075" max="13075" width="7.7109375" style="18" customWidth="1"/>
    <col min="13076" max="13077" width="15.7109375" style="18" customWidth="1"/>
    <col min="13078" max="13078" width="3.7109375" style="18" customWidth="1"/>
    <col min="13079" max="13079" width="2.7109375" style="18" customWidth="1"/>
    <col min="13080" max="13080" width="10.7109375" style="18" customWidth="1"/>
    <col min="13081" max="13081" width="7.7109375" style="18" customWidth="1"/>
    <col min="13082" max="13083" width="15.7109375" style="18" customWidth="1"/>
    <col min="13084" max="13084" width="3.7109375" style="18" customWidth="1"/>
    <col min="13085" max="13085" width="2.7109375" style="18" customWidth="1"/>
    <col min="13086" max="13086" width="10.7109375" style="18" customWidth="1"/>
    <col min="13087" max="13087" width="5.7109375" style="18" customWidth="1"/>
    <col min="13088" max="13089" width="15.7109375" style="18" customWidth="1"/>
    <col min="13090" max="13090" width="5.85546875" style="18" customWidth="1"/>
    <col min="13091" max="13307" width="11.42578125" style="18"/>
    <col min="13308" max="13309" width="15.7109375" style="18" customWidth="1"/>
    <col min="13310" max="13310" width="3.7109375" style="18" customWidth="1"/>
    <col min="13311" max="13311" width="2.7109375" style="18" customWidth="1"/>
    <col min="13312" max="13312" width="10.7109375" style="18" customWidth="1"/>
    <col min="13313" max="13313" width="5.7109375" style="18" customWidth="1"/>
    <col min="13314" max="13315" width="15.7109375" style="18" customWidth="1"/>
    <col min="13316" max="13316" width="3.7109375" style="18" customWidth="1"/>
    <col min="13317" max="13317" width="2.7109375" style="18" customWidth="1"/>
    <col min="13318" max="13318" width="10.7109375" style="18" customWidth="1"/>
    <col min="13319" max="13319" width="5.7109375" style="18" customWidth="1"/>
    <col min="13320" max="13321" width="15.7109375" style="18" customWidth="1"/>
    <col min="13322" max="13322" width="3.7109375" style="18" customWidth="1"/>
    <col min="13323" max="13323" width="2.7109375" style="18" customWidth="1"/>
    <col min="13324" max="13324" width="10.7109375" style="18" customWidth="1"/>
    <col min="13325" max="13325" width="7.7109375" style="18" customWidth="1"/>
    <col min="13326" max="13327" width="15.7109375" style="18" customWidth="1"/>
    <col min="13328" max="13328" width="3.7109375" style="18" customWidth="1"/>
    <col min="13329" max="13329" width="2.7109375" style="18" customWidth="1"/>
    <col min="13330" max="13330" width="10.7109375" style="18" customWidth="1"/>
    <col min="13331" max="13331" width="7.7109375" style="18" customWidth="1"/>
    <col min="13332" max="13333" width="15.7109375" style="18" customWidth="1"/>
    <col min="13334" max="13334" width="3.7109375" style="18" customWidth="1"/>
    <col min="13335" max="13335" width="2.7109375" style="18" customWidth="1"/>
    <col min="13336" max="13336" width="10.7109375" style="18" customWidth="1"/>
    <col min="13337" max="13337" width="7.7109375" style="18" customWidth="1"/>
    <col min="13338" max="13339" width="15.7109375" style="18" customWidth="1"/>
    <col min="13340" max="13340" width="3.7109375" style="18" customWidth="1"/>
    <col min="13341" max="13341" width="2.7109375" style="18" customWidth="1"/>
    <col min="13342" max="13342" width="10.7109375" style="18" customWidth="1"/>
    <col min="13343" max="13343" width="5.7109375" style="18" customWidth="1"/>
    <col min="13344" max="13345" width="15.7109375" style="18" customWidth="1"/>
    <col min="13346" max="13346" width="5.85546875" style="18" customWidth="1"/>
    <col min="13347" max="13563" width="11.42578125" style="18"/>
    <col min="13564" max="13565" width="15.7109375" style="18" customWidth="1"/>
    <col min="13566" max="13566" width="3.7109375" style="18" customWidth="1"/>
    <col min="13567" max="13567" width="2.7109375" style="18" customWidth="1"/>
    <col min="13568" max="13568" width="10.7109375" style="18" customWidth="1"/>
    <col min="13569" max="13569" width="5.7109375" style="18" customWidth="1"/>
    <col min="13570" max="13571" width="15.7109375" style="18" customWidth="1"/>
    <col min="13572" max="13572" width="3.7109375" style="18" customWidth="1"/>
    <col min="13573" max="13573" width="2.7109375" style="18" customWidth="1"/>
    <col min="13574" max="13574" width="10.7109375" style="18" customWidth="1"/>
    <col min="13575" max="13575" width="5.7109375" style="18" customWidth="1"/>
    <col min="13576" max="13577" width="15.7109375" style="18" customWidth="1"/>
    <col min="13578" max="13578" width="3.7109375" style="18" customWidth="1"/>
    <col min="13579" max="13579" width="2.7109375" style="18" customWidth="1"/>
    <col min="13580" max="13580" width="10.7109375" style="18" customWidth="1"/>
    <col min="13581" max="13581" width="7.7109375" style="18" customWidth="1"/>
    <col min="13582" max="13583" width="15.7109375" style="18" customWidth="1"/>
    <col min="13584" max="13584" width="3.7109375" style="18" customWidth="1"/>
    <col min="13585" max="13585" width="2.7109375" style="18" customWidth="1"/>
    <col min="13586" max="13586" width="10.7109375" style="18" customWidth="1"/>
    <col min="13587" max="13587" width="7.7109375" style="18" customWidth="1"/>
    <col min="13588" max="13589" width="15.7109375" style="18" customWidth="1"/>
    <col min="13590" max="13590" width="3.7109375" style="18" customWidth="1"/>
    <col min="13591" max="13591" width="2.7109375" style="18" customWidth="1"/>
    <col min="13592" max="13592" width="10.7109375" style="18" customWidth="1"/>
    <col min="13593" max="13593" width="7.7109375" style="18" customWidth="1"/>
    <col min="13594" max="13595" width="15.7109375" style="18" customWidth="1"/>
    <col min="13596" max="13596" width="3.7109375" style="18" customWidth="1"/>
    <col min="13597" max="13597" width="2.7109375" style="18" customWidth="1"/>
    <col min="13598" max="13598" width="10.7109375" style="18" customWidth="1"/>
    <col min="13599" max="13599" width="5.7109375" style="18" customWidth="1"/>
    <col min="13600" max="13601" width="15.7109375" style="18" customWidth="1"/>
    <col min="13602" max="13602" width="5.85546875" style="18" customWidth="1"/>
    <col min="13603" max="13819" width="11.42578125" style="18"/>
    <col min="13820" max="13821" width="15.7109375" style="18" customWidth="1"/>
    <col min="13822" max="13822" width="3.7109375" style="18" customWidth="1"/>
    <col min="13823" max="13823" width="2.7109375" style="18" customWidth="1"/>
    <col min="13824" max="13824" width="10.7109375" style="18" customWidth="1"/>
    <col min="13825" max="13825" width="5.7109375" style="18" customWidth="1"/>
    <col min="13826" max="13827" width="15.7109375" style="18" customWidth="1"/>
    <col min="13828" max="13828" width="3.7109375" style="18" customWidth="1"/>
    <col min="13829" max="13829" width="2.7109375" style="18" customWidth="1"/>
    <col min="13830" max="13830" width="10.7109375" style="18" customWidth="1"/>
    <col min="13831" max="13831" width="5.7109375" style="18" customWidth="1"/>
    <col min="13832" max="13833" width="15.7109375" style="18" customWidth="1"/>
    <col min="13834" max="13834" width="3.7109375" style="18" customWidth="1"/>
    <col min="13835" max="13835" width="2.7109375" style="18" customWidth="1"/>
    <col min="13836" max="13836" width="10.7109375" style="18" customWidth="1"/>
    <col min="13837" max="13837" width="7.7109375" style="18" customWidth="1"/>
    <col min="13838" max="13839" width="15.7109375" style="18" customWidth="1"/>
    <col min="13840" max="13840" width="3.7109375" style="18" customWidth="1"/>
    <col min="13841" max="13841" width="2.7109375" style="18" customWidth="1"/>
    <col min="13842" max="13842" width="10.7109375" style="18" customWidth="1"/>
    <col min="13843" max="13843" width="7.7109375" style="18" customWidth="1"/>
    <col min="13844" max="13845" width="15.7109375" style="18" customWidth="1"/>
    <col min="13846" max="13846" width="3.7109375" style="18" customWidth="1"/>
    <col min="13847" max="13847" width="2.7109375" style="18" customWidth="1"/>
    <col min="13848" max="13848" width="10.7109375" style="18" customWidth="1"/>
    <col min="13849" max="13849" width="7.7109375" style="18" customWidth="1"/>
    <col min="13850" max="13851" width="15.7109375" style="18" customWidth="1"/>
    <col min="13852" max="13852" width="3.7109375" style="18" customWidth="1"/>
    <col min="13853" max="13853" width="2.7109375" style="18" customWidth="1"/>
    <col min="13854" max="13854" width="10.7109375" style="18" customWidth="1"/>
    <col min="13855" max="13855" width="5.7109375" style="18" customWidth="1"/>
    <col min="13856" max="13857" width="15.7109375" style="18" customWidth="1"/>
    <col min="13858" max="13858" width="5.85546875" style="18" customWidth="1"/>
    <col min="13859" max="14075" width="11.42578125" style="18"/>
    <col min="14076" max="14077" width="15.7109375" style="18" customWidth="1"/>
    <col min="14078" max="14078" width="3.7109375" style="18" customWidth="1"/>
    <col min="14079" max="14079" width="2.7109375" style="18" customWidth="1"/>
    <col min="14080" max="14080" width="10.7109375" style="18" customWidth="1"/>
    <col min="14081" max="14081" width="5.7109375" style="18" customWidth="1"/>
    <col min="14082" max="14083" width="15.7109375" style="18" customWidth="1"/>
    <col min="14084" max="14084" width="3.7109375" style="18" customWidth="1"/>
    <col min="14085" max="14085" width="2.7109375" style="18" customWidth="1"/>
    <col min="14086" max="14086" width="10.7109375" style="18" customWidth="1"/>
    <col min="14087" max="14087" width="5.7109375" style="18" customWidth="1"/>
    <col min="14088" max="14089" width="15.7109375" style="18" customWidth="1"/>
    <col min="14090" max="14090" width="3.7109375" style="18" customWidth="1"/>
    <col min="14091" max="14091" width="2.7109375" style="18" customWidth="1"/>
    <col min="14092" max="14092" width="10.7109375" style="18" customWidth="1"/>
    <col min="14093" max="14093" width="7.7109375" style="18" customWidth="1"/>
    <col min="14094" max="14095" width="15.7109375" style="18" customWidth="1"/>
    <col min="14096" max="14096" width="3.7109375" style="18" customWidth="1"/>
    <col min="14097" max="14097" width="2.7109375" style="18" customWidth="1"/>
    <col min="14098" max="14098" width="10.7109375" style="18" customWidth="1"/>
    <col min="14099" max="14099" width="7.7109375" style="18" customWidth="1"/>
    <col min="14100" max="14101" width="15.7109375" style="18" customWidth="1"/>
    <col min="14102" max="14102" width="3.7109375" style="18" customWidth="1"/>
    <col min="14103" max="14103" width="2.7109375" style="18" customWidth="1"/>
    <col min="14104" max="14104" width="10.7109375" style="18" customWidth="1"/>
    <col min="14105" max="14105" width="7.7109375" style="18" customWidth="1"/>
    <col min="14106" max="14107" width="15.7109375" style="18" customWidth="1"/>
    <col min="14108" max="14108" width="3.7109375" style="18" customWidth="1"/>
    <col min="14109" max="14109" width="2.7109375" style="18" customWidth="1"/>
    <col min="14110" max="14110" width="10.7109375" style="18" customWidth="1"/>
    <col min="14111" max="14111" width="5.7109375" style="18" customWidth="1"/>
    <col min="14112" max="14113" width="15.7109375" style="18" customWidth="1"/>
    <col min="14114" max="14114" width="5.85546875" style="18" customWidth="1"/>
    <col min="14115" max="14331" width="11.42578125" style="18"/>
    <col min="14332" max="14333" width="15.7109375" style="18" customWidth="1"/>
    <col min="14334" max="14334" width="3.7109375" style="18" customWidth="1"/>
    <col min="14335" max="14335" width="2.7109375" style="18" customWidth="1"/>
    <col min="14336" max="14336" width="10.7109375" style="18" customWidth="1"/>
    <col min="14337" max="14337" width="5.7109375" style="18" customWidth="1"/>
    <col min="14338" max="14339" width="15.7109375" style="18" customWidth="1"/>
    <col min="14340" max="14340" width="3.7109375" style="18" customWidth="1"/>
    <col min="14341" max="14341" width="2.7109375" style="18" customWidth="1"/>
    <col min="14342" max="14342" width="10.7109375" style="18" customWidth="1"/>
    <col min="14343" max="14343" width="5.7109375" style="18" customWidth="1"/>
    <col min="14344" max="14345" width="15.7109375" style="18" customWidth="1"/>
    <col min="14346" max="14346" width="3.7109375" style="18" customWidth="1"/>
    <col min="14347" max="14347" width="2.7109375" style="18" customWidth="1"/>
    <col min="14348" max="14348" width="10.7109375" style="18" customWidth="1"/>
    <col min="14349" max="14349" width="7.7109375" style="18" customWidth="1"/>
    <col min="14350" max="14351" width="15.7109375" style="18" customWidth="1"/>
    <col min="14352" max="14352" width="3.7109375" style="18" customWidth="1"/>
    <col min="14353" max="14353" width="2.7109375" style="18" customWidth="1"/>
    <col min="14354" max="14354" width="10.7109375" style="18" customWidth="1"/>
    <col min="14355" max="14355" width="7.7109375" style="18" customWidth="1"/>
    <col min="14356" max="14357" width="15.7109375" style="18" customWidth="1"/>
    <col min="14358" max="14358" width="3.7109375" style="18" customWidth="1"/>
    <col min="14359" max="14359" width="2.7109375" style="18" customWidth="1"/>
    <col min="14360" max="14360" width="10.7109375" style="18" customWidth="1"/>
    <col min="14361" max="14361" width="7.7109375" style="18" customWidth="1"/>
    <col min="14362" max="14363" width="15.7109375" style="18" customWidth="1"/>
    <col min="14364" max="14364" width="3.7109375" style="18" customWidth="1"/>
    <col min="14365" max="14365" width="2.7109375" style="18" customWidth="1"/>
    <col min="14366" max="14366" width="10.7109375" style="18" customWidth="1"/>
    <col min="14367" max="14367" width="5.7109375" style="18" customWidth="1"/>
    <col min="14368" max="14369" width="15.7109375" style="18" customWidth="1"/>
    <col min="14370" max="14370" width="5.85546875" style="18" customWidth="1"/>
    <col min="14371" max="14587" width="11.42578125" style="18"/>
    <col min="14588" max="14589" width="15.7109375" style="18" customWidth="1"/>
    <col min="14590" max="14590" width="3.7109375" style="18" customWidth="1"/>
    <col min="14591" max="14591" width="2.7109375" style="18" customWidth="1"/>
    <col min="14592" max="14592" width="10.7109375" style="18" customWidth="1"/>
    <col min="14593" max="14593" width="5.7109375" style="18" customWidth="1"/>
    <col min="14594" max="14595" width="15.7109375" style="18" customWidth="1"/>
    <col min="14596" max="14596" width="3.7109375" style="18" customWidth="1"/>
    <col min="14597" max="14597" width="2.7109375" style="18" customWidth="1"/>
    <col min="14598" max="14598" width="10.7109375" style="18" customWidth="1"/>
    <col min="14599" max="14599" width="5.7109375" style="18" customWidth="1"/>
    <col min="14600" max="14601" width="15.7109375" style="18" customWidth="1"/>
    <col min="14602" max="14602" width="3.7109375" style="18" customWidth="1"/>
    <col min="14603" max="14603" width="2.7109375" style="18" customWidth="1"/>
    <col min="14604" max="14604" width="10.7109375" style="18" customWidth="1"/>
    <col min="14605" max="14605" width="7.7109375" style="18" customWidth="1"/>
    <col min="14606" max="14607" width="15.7109375" style="18" customWidth="1"/>
    <col min="14608" max="14608" width="3.7109375" style="18" customWidth="1"/>
    <col min="14609" max="14609" width="2.7109375" style="18" customWidth="1"/>
    <col min="14610" max="14610" width="10.7109375" style="18" customWidth="1"/>
    <col min="14611" max="14611" width="7.7109375" style="18" customWidth="1"/>
    <col min="14612" max="14613" width="15.7109375" style="18" customWidth="1"/>
    <col min="14614" max="14614" width="3.7109375" style="18" customWidth="1"/>
    <col min="14615" max="14615" width="2.7109375" style="18" customWidth="1"/>
    <col min="14616" max="14616" width="10.7109375" style="18" customWidth="1"/>
    <col min="14617" max="14617" width="7.7109375" style="18" customWidth="1"/>
    <col min="14618" max="14619" width="15.7109375" style="18" customWidth="1"/>
    <col min="14620" max="14620" width="3.7109375" style="18" customWidth="1"/>
    <col min="14621" max="14621" width="2.7109375" style="18" customWidth="1"/>
    <col min="14622" max="14622" width="10.7109375" style="18" customWidth="1"/>
    <col min="14623" max="14623" width="5.7109375" style="18" customWidth="1"/>
    <col min="14624" max="14625" width="15.7109375" style="18" customWidth="1"/>
    <col min="14626" max="14626" width="5.85546875" style="18" customWidth="1"/>
    <col min="14627" max="14843" width="11.42578125" style="18"/>
    <col min="14844" max="14845" width="15.7109375" style="18" customWidth="1"/>
    <col min="14846" max="14846" width="3.7109375" style="18" customWidth="1"/>
    <col min="14847" max="14847" width="2.7109375" style="18" customWidth="1"/>
    <col min="14848" max="14848" width="10.7109375" style="18" customWidth="1"/>
    <col min="14849" max="14849" width="5.7109375" style="18" customWidth="1"/>
    <col min="14850" max="14851" width="15.7109375" style="18" customWidth="1"/>
    <col min="14852" max="14852" width="3.7109375" style="18" customWidth="1"/>
    <col min="14853" max="14853" width="2.7109375" style="18" customWidth="1"/>
    <col min="14854" max="14854" width="10.7109375" style="18" customWidth="1"/>
    <col min="14855" max="14855" width="5.7109375" style="18" customWidth="1"/>
    <col min="14856" max="14857" width="15.7109375" style="18" customWidth="1"/>
    <col min="14858" max="14858" width="3.7109375" style="18" customWidth="1"/>
    <col min="14859" max="14859" width="2.7109375" style="18" customWidth="1"/>
    <col min="14860" max="14860" width="10.7109375" style="18" customWidth="1"/>
    <col min="14861" max="14861" width="7.7109375" style="18" customWidth="1"/>
    <col min="14862" max="14863" width="15.7109375" style="18" customWidth="1"/>
    <col min="14864" max="14864" width="3.7109375" style="18" customWidth="1"/>
    <col min="14865" max="14865" width="2.7109375" style="18" customWidth="1"/>
    <col min="14866" max="14866" width="10.7109375" style="18" customWidth="1"/>
    <col min="14867" max="14867" width="7.7109375" style="18" customWidth="1"/>
    <col min="14868" max="14869" width="15.7109375" style="18" customWidth="1"/>
    <col min="14870" max="14870" width="3.7109375" style="18" customWidth="1"/>
    <col min="14871" max="14871" width="2.7109375" style="18" customWidth="1"/>
    <col min="14872" max="14872" width="10.7109375" style="18" customWidth="1"/>
    <col min="14873" max="14873" width="7.7109375" style="18" customWidth="1"/>
    <col min="14874" max="14875" width="15.7109375" style="18" customWidth="1"/>
    <col min="14876" max="14876" width="3.7109375" style="18" customWidth="1"/>
    <col min="14877" max="14877" width="2.7109375" style="18" customWidth="1"/>
    <col min="14878" max="14878" width="10.7109375" style="18" customWidth="1"/>
    <col min="14879" max="14879" width="5.7109375" style="18" customWidth="1"/>
    <col min="14880" max="14881" width="15.7109375" style="18" customWidth="1"/>
    <col min="14882" max="14882" width="5.85546875" style="18" customWidth="1"/>
    <col min="14883" max="15099" width="11.42578125" style="18"/>
    <col min="15100" max="15101" width="15.7109375" style="18" customWidth="1"/>
    <col min="15102" max="15102" width="3.7109375" style="18" customWidth="1"/>
    <col min="15103" max="15103" width="2.7109375" style="18" customWidth="1"/>
    <col min="15104" max="15104" width="10.7109375" style="18" customWidth="1"/>
    <col min="15105" max="15105" width="5.7109375" style="18" customWidth="1"/>
    <col min="15106" max="15107" width="15.7109375" style="18" customWidth="1"/>
    <col min="15108" max="15108" width="3.7109375" style="18" customWidth="1"/>
    <col min="15109" max="15109" width="2.7109375" style="18" customWidth="1"/>
    <col min="15110" max="15110" width="10.7109375" style="18" customWidth="1"/>
    <col min="15111" max="15111" width="5.7109375" style="18" customWidth="1"/>
    <col min="15112" max="15113" width="15.7109375" style="18" customWidth="1"/>
    <col min="15114" max="15114" width="3.7109375" style="18" customWidth="1"/>
    <col min="15115" max="15115" width="2.7109375" style="18" customWidth="1"/>
    <col min="15116" max="15116" width="10.7109375" style="18" customWidth="1"/>
    <col min="15117" max="15117" width="7.7109375" style="18" customWidth="1"/>
    <col min="15118" max="15119" width="15.7109375" style="18" customWidth="1"/>
    <col min="15120" max="15120" width="3.7109375" style="18" customWidth="1"/>
    <col min="15121" max="15121" width="2.7109375" style="18" customWidth="1"/>
    <col min="15122" max="15122" width="10.7109375" style="18" customWidth="1"/>
    <col min="15123" max="15123" width="7.7109375" style="18" customWidth="1"/>
    <col min="15124" max="15125" width="15.7109375" style="18" customWidth="1"/>
    <col min="15126" max="15126" width="3.7109375" style="18" customWidth="1"/>
    <col min="15127" max="15127" width="2.7109375" style="18" customWidth="1"/>
    <col min="15128" max="15128" width="10.7109375" style="18" customWidth="1"/>
    <col min="15129" max="15129" width="7.7109375" style="18" customWidth="1"/>
    <col min="15130" max="15131" width="15.7109375" style="18" customWidth="1"/>
    <col min="15132" max="15132" width="3.7109375" style="18" customWidth="1"/>
    <col min="15133" max="15133" width="2.7109375" style="18" customWidth="1"/>
    <col min="15134" max="15134" width="10.7109375" style="18" customWidth="1"/>
    <col min="15135" max="15135" width="5.7109375" style="18" customWidth="1"/>
    <col min="15136" max="15137" width="15.7109375" style="18" customWidth="1"/>
    <col min="15138" max="15138" width="5.85546875" style="18" customWidth="1"/>
    <col min="15139" max="15355" width="11.42578125" style="18"/>
    <col min="15356" max="15357" width="15.7109375" style="18" customWidth="1"/>
    <col min="15358" max="15358" width="3.7109375" style="18" customWidth="1"/>
    <col min="15359" max="15359" width="2.7109375" style="18" customWidth="1"/>
    <col min="15360" max="15360" width="10.7109375" style="18" customWidth="1"/>
    <col min="15361" max="15361" width="5.7109375" style="18" customWidth="1"/>
    <col min="15362" max="15363" width="15.7109375" style="18" customWidth="1"/>
    <col min="15364" max="15364" width="3.7109375" style="18" customWidth="1"/>
    <col min="15365" max="15365" width="2.7109375" style="18" customWidth="1"/>
    <col min="15366" max="15366" width="10.7109375" style="18" customWidth="1"/>
    <col min="15367" max="15367" width="5.7109375" style="18" customWidth="1"/>
    <col min="15368" max="15369" width="15.7109375" style="18" customWidth="1"/>
    <col min="15370" max="15370" width="3.7109375" style="18" customWidth="1"/>
    <col min="15371" max="15371" width="2.7109375" style="18" customWidth="1"/>
    <col min="15372" max="15372" width="10.7109375" style="18" customWidth="1"/>
    <col min="15373" max="15373" width="7.7109375" style="18" customWidth="1"/>
    <col min="15374" max="15375" width="15.7109375" style="18" customWidth="1"/>
    <col min="15376" max="15376" width="3.7109375" style="18" customWidth="1"/>
    <col min="15377" max="15377" width="2.7109375" style="18" customWidth="1"/>
    <col min="15378" max="15378" width="10.7109375" style="18" customWidth="1"/>
    <col min="15379" max="15379" width="7.7109375" style="18" customWidth="1"/>
    <col min="15380" max="15381" width="15.7109375" style="18" customWidth="1"/>
    <col min="15382" max="15382" width="3.7109375" style="18" customWidth="1"/>
    <col min="15383" max="15383" width="2.7109375" style="18" customWidth="1"/>
    <col min="15384" max="15384" width="10.7109375" style="18" customWidth="1"/>
    <col min="15385" max="15385" width="7.7109375" style="18" customWidth="1"/>
    <col min="15386" max="15387" width="15.7109375" style="18" customWidth="1"/>
    <col min="15388" max="15388" width="3.7109375" style="18" customWidth="1"/>
    <col min="15389" max="15389" width="2.7109375" style="18" customWidth="1"/>
    <col min="15390" max="15390" width="10.7109375" style="18" customWidth="1"/>
    <col min="15391" max="15391" width="5.7109375" style="18" customWidth="1"/>
    <col min="15392" max="15393" width="15.7109375" style="18" customWidth="1"/>
    <col min="15394" max="15394" width="5.85546875" style="18" customWidth="1"/>
    <col min="15395" max="15611" width="11.42578125" style="18"/>
    <col min="15612" max="15613" width="15.7109375" style="18" customWidth="1"/>
    <col min="15614" max="15614" width="3.7109375" style="18" customWidth="1"/>
    <col min="15615" max="15615" width="2.7109375" style="18" customWidth="1"/>
    <col min="15616" max="15616" width="10.7109375" style="18" customWidth="1"/>
    <col min="15617" max="15617" width="5.7109375" style="18" customWidth="1"/>
    <col min="15618" max="15619" width="15.7109375" style="18" customWidth="1"/>
    <col min="15620" max="15620" width="3.7109375" style="18" customWidth="1"/>
    <col min="15621" max="15621" width="2.7109375" style="18" customWidth="1"/>
    <col min="15622" max="15622" width="10.7109375" style="18" customWidth="1"/>
    <col min="15623" max="15623" width="5.7109375" style="18" customWidth="1"/>
    <col min="15624" max="15625" width="15.7109375" style="18" customWidth="1"/>
    <col min="15626" max="15626" width="3.7109375" style="18" customWidth="1"/>
    <col min="15627" max="15627" width="2.7109375" style="18" customWidth="1"/>
    <col min="15628" max="15628" width="10.7109375" style="18" customWidth="1"/>
    <col min="15629" max="15629" width="7.7109375" style="18" customWidth="1"/>
    <col min="15630" max="15631" width="15.7109375" style="18" customWidth="1"/>
    <col min="15632" max="15632" width="3.7109375" style="18" customWidth="1"/>
    <col min="15633" max="15633" width="2.7109375" style="18" customWidth="1"/>
    <col min="15634" max="15634" width="10.7109375" style="18" customWidth="1"/>
    <col min="15635" max="15635" width="7.7109375" style="18" customWidth="1"/>
    <col min="15636" max="15637" width="15.7109375" style="18" customWidth="1"/>
    <col min="15638" max="15638" width="3.7109375" style="18" customWidth="1"/>
    <col min="15639" max="15639" width="2.7109375" style="18" customWidth="1"/>
    <col min="15640" max="15640" width="10.7109375" style="18" customWidth="1"/>
    <col min="15641" max="15641" width="7.7109375" style="18" customWidth="1"/>
    <col min="15642" max="15643" width="15.7109375" style="18" customWidth="1"/>
    <col min="15644" max="15644" width="3.7109375" style="18" customWidth="1"/>
    <col min="15645" max="15645" width="2.7109375" style="18" customWidth="1"/>
    <col min="15646" max="15646" width="10.7109375" style="18" customWidth="1"/>
    <col min="15647" max="15647" width="5.7109375" style="18" customWidth="1"/>
    <col min="15648" max="15649" width="15.7109375" style="18" customWidth="1"/>
    <col min="15650" max="15650" width="5.85546875" style="18" customWidth="1"/>
    <col min="15651" max="15867" width="11.42578125" style="18"/>
    <col min="15868" max="15869" width="15.7109375" style="18" customWidth="1"/>
    <col min="15870" max="15870" width="3.7109375" style="18" customWidth="1"/>
    <col min="15871" max="15871" width="2.7109375" style="18" customWidth="1"/>
    <col min="15872" max="15872" width="10.7109375" style="18" customWidth="1"/>
    <col min="15873" max="15873" width="5.7109375" style="18" customWidth="1"/>
    <col min="15874" max="15875" width="15.7109375" style="18" customWidth="1"/>
    <col min="15876" max="15876" width="3.7109375" style="18" customWidth="1"/>
    <col min="15877" max="15877" width="2.7109375" style="18" customWidth="1"/>
    <col min="15878" max="15878" width="10.7109375" style="18" customWidth="1"/>
    <col min="15879" max="15879" width="5.7109375" style="18" customWidth="1"/>
    <col min="15880" max="15881" width="15.7109375" style="18" customWidth="1"/>
    <col min="15882" max="15882" width="3.7109375" style="18" customWidth="1"/>
    <col min="15883" max="15883" width="2.7109375" style="18" customWidth="1"/>
    <col min="15884" max="15884" width="10.7109375" style="18" customWidth="1"/>
    <col min="15885" max="15885" width="7.7109375" style="18" customWidth="1"/>
    <col min="15886" max="15887" width="15.7109375" style="18" customWidth="1"/>
    <col min="15888" max="15888" width="3.7109375" style="18" customWidth="1"/>
    <col min="15889" max="15889" width="2.7109375" style="18" customWidth="1"/>
    <col min="15890" max="15890" width="10.7109375" style="18" customWidth="1"/>
    <col min="15891" max="15891" width="7.7109375" style="18" customWidth="1"/>
    <col min="15892" max="15893" width="15.7109375" style="18" customWidth="1"/>
    <col min="15894" max="15894" width="3.7109375" style="18" customWidth="1"/>
    <col min="15895" max="15895" width="2.7109375" style="18" customWidth="1"/>
    <col min="15896" max="15896" width="10.7109375" style="18" customWidth="1"/>
    <col min="15897" max="15897" width="7.7109375" style="18" customWidth="1"/>
    <col min="15898" max="15899" width="15.7109375" style="18" customWidth="1"/>
    <col min="15900" max="15900" width="3.7109375" style="18" customWidth="1"/>
    <col min="15901" max="15901" width="2.7109375" style="18" customWidth="1"/>
    <col min="15902" max="15902" width="10.7109375" style="18" customWidth="1"/>
    <col min="15903" max="15903" width="5.7109375" style="18" customWidth="1"/>
    <col min="15904" max="15905" width="15.7109375" style="18" customWidth="1"/>
    <col min="15906" max="15906" width="5.85546875" style="18" customWidth="1"/>
    <col min="15907" max="16123" width="11.42578125" style="18"/>
    <col min="16124" max="16125" width="15.7109375" style="18" customWidth="1"/>
    <col min="16126" max="16126" width="3.7109375" style="18" customWidth="1"/>
    <col min="16127" max="16127" width="2.7109375" style="18" customWidth="1"/>
    <col min="16128" max="16128" width="10.7109375" style="18" customWidth="1"/>
    <col min="16129" max="16129" width="5.7109375" style="18" customWidth="1"/>
    <col min="16130" max="16131" width="15.7109375" style="18" customWidth="1"/>
    <col min="16132" max="16132" width="3.7109375" style="18" customWidth="1"/>
    <col min="16133" max="16133" width="2.7109375" style="18" customWidth="1"/>
    <col min="16134" max="16134" width="10.7109375" style="18" customWidth="1"/>
    <col min="16135" max="16135" width="5.7109375" style="18" customWidth="1"/>
    <col min="16136" max="16137" width="15.7109375" style="18" customWidth="1"/>
    <col min="16138" max="16138" width="3.7109375" style="18" customWidth="1"/>
    <col min="16139" max="16139" width="2.7109375" style="18" customWidth="1"/>
    <col min="16140" max="16140" width="10.7109375" style="18" customWidth="1"/>
    <col min="16141" max="16141" width="7.7109375" style="18" customWidth="1"/>
    <col min="16142" max="16143" width="15.7109375" style="18" customWidth="1"/>
    <col min="16144" max="16144" width="3.7109375" style="18" customWidth="1"/>
    <col min="16145" max="16145" width="2.7109375" style="18" customWidth="1"/>
    <col min="16146" max="16146" width="10.7109375" style="18" customWidth="1"/>
    <col min="16147" max="16147" width="7.7109375" style="18" customWidth="1"/>
    <col min="16148" max="16149" width="15.7109375" style="18" customWidth="1"/>
    <col min="16150" max="16150" width="3.7109375" style="18" customWidth="1"/>
    <col min="16151" max="16151" width="2.7109375" style="18" customWidth="1"/>
    <col min="16152" max="16152" width="10.7109375" style="18" customWidth="1"/>
    <col min="16153" max="16153" width="7.7109375" style="18" customWidth="1"/>
    <col min="16154" max="16155" width="15.7109375" style="18" customWidth="1"/>
    <col min="16156" max="16156" width="3.7109375" style="18" customWidth="1"/>
    <col min="16157" max="16157" width="2.7109375" style="18" customWidth="1"/>
    <col min="16158" max="16158" width="10.7109375" style="18" customWidth="1"/>
    <col min="16159" max="16159" width="5.7109375" style="18" customWidth="1"/>
    <col min="16160" max="16161" width="15.7109375" style="18" customWidth="1"/>
    <col min="16162" max="16162" width="5.85546875" style="18" customWidth="1"/>
    <col min="16163" max="16384" width="11.42578125" style="18"/>
  </cols>
  <sheetData>
    <row r="1" spans="1:40" ht="20.25" x14ac:dyDescent="0.2">
      <c r="A1" s="153" t="s">
        <v>2</v>
      </c>
      <c r="B1" s="155" t="s">
        <v>89</v>
      </c>
      <c r="C1" s="155"/>
      <c r="D1" s="9"/>
      <c r="E1" s="10"/>
      <c r="G1" s="113"/>
      <c r="H1" s="155" t="s">
        <v>89</v>
      </c>
      <c r="I1" s="155"/>
      <c r="J1" s="12"/>
      <c r="K1" s="13"/>
      <c r="M1" s="10"/>
      <c r="N1" s="155" t="s">
        <v>90</v>
      </c>
      <c r="O1" s="155"/>
      <c r="P1" s="14"/>
      <c r="Q1" s="10"/>
      <c r="S1" s="113"/>
      <c r="T1" s="155" t="s">
        <v>89</v>
      </c>
      <c r="U1" s="155"/>
      <c r="V1" s="66"/>
      <c r="W1" s="15"/>
      <c r="Y1" s="113"/>
      <c r="Z1" s="155" t="s">
        <v>89</v>
      </c>
      <c r="AA1" s="155"/>
      <c r="AB1" s="14"/>
      <c r="AC1" s="15"/>
      <c r="AE1" s="111"/>
      <c r="AF1" s="155" t="s">
        <v>90</v>
      </c>
      <c r="AG1" s="155"/>
      <c r="AH1" s="156"/>
      <c r="AI1" s="156"/>
      <c r="AJ1" s="87"/>
      <c r="AK1" s="16"/>
      <c r="AL1" s="157" t="s">
        <v>31</v>
      </c>
      <c r="AM1" s="158"/>
      <c r="AN1" s="17"/>
    </row>
    <row r="2" spans="1:40" ht="18.75" customHeight="1" x14ac:dyDescent="0.2">
      <c r="A2" s="154"/>
      <c r="B2" s="160" t="s">
        <v>93</v>
      </c>
      <c r="C2" s="161"/>
      <c r="F2" s="82" t="s">
        <v>131</v>
      </c>
      <c r="H2" s="162" t="s">
        <v>94</v>
      </c>
      <c r="I2" s="161"/>
      <c r="L2" s="119" t="s">
        <v>131</v>
      </c>
      <c r="N2" s="163" t="s">
        <v>95</v>
      </c>
      <c r="O2" s="161"/>
      <c r="R2" s="82" t="s">
        <v>131</v>
      </c>
      <c r="T2" s="163" t="s">
        <v>134</v>
      </c>
      <c r="U2" s="161"/>
      <c r="X2" s="82" t="s">
        <v>131</v>
      </c>
      <c r="Z2" s="162" t="s">
        <v>96</v>
      </c>
      <c r="AA2" s="161"/>
      <c r="AD2" s="82" t="s">
        <v>131</v>
      </c>
      <c r="AF2" s="163" t="s">
        <v>97</v>
      </c>
      <c r="AG2" s="161"/>
      <c r="AH2" s="22"/>
      <c r="AJ2" s="88" t="s">
        <v>131</v>
      </c>
      <c r="AK2" s="23"/>
      <c r="AL2" s="158"/>
      <c r="AM2" s="158"/>
      <c r="AN2" s="17"/>
    </row>
    <row r="3" spans="1:40" ht="18.75" thickBot="1" x14ac:dyDescent="0.25">
      <c r="N3" s="164" t="s">
        <v>3</v>
      </c>
      <c r="O3" s="164"/>
      <c r="AH3" s="25"/>
      <c r="AI3" s="25"/>
      <c r="AJ3" s="87"/>
      <c r="AK3" s="26"/>
      <c r="AL3" s="159"/>
      <c r="AM3" s="159"/>
      <c r="AN3" s="17"/>
    </row>
    <row r="4" spans="1:40" ht="33" customHeight="1" thickTop="1" thickBot="1" x14ac:dyDescent="0.3">
      <c r="A4" s="109"/>
      <c r="B4" s="138" t="str">
        <f>VLOOKUP(D4,'Inscrits G et F'!$A$38:$G$53,5,0)</f>
        <v>FERNANDEZ-MANGAS Enzo</v>
      </c>
      <c r="C4" s="139"/>
      <c r="D4" s="19">
        <v>1</v>
      </c>
      <c r="F4" s="83">
        <v>3</v>
      </c>
      <c r="H4" s="138" t="str">
        <f>IF(ISBLANK(F4),"0",IF(F4&gt;F6,B4,B6))</f>
        <v>FERNANDEZ-MANGAS Enzo</v>
      </c>
      <c r="I4" s="139"/>
      <c r="L4" s="83">
        <v>3</v>
      </c>
      <c r="N4" s="164"/>
      <c r="O4" s="164"/>
      <c r="Q4" s="27"/>
      <c r="T4" s="146" t="str">
        <f>IF(ISBLANK(L4),"0",IF(L4&gt;L6,H4,H6))</f>
        <v>FERNANDEZ-MANGAS Enzo</v>
      </c>
      <c r="U4" s="147"/>
      <c r="X4" s="83">
        <v>2</v>
      </c>
      <c r="Z4" s="140" t="str">
        <f>IF(ISBLANK(X4),"0",IF(X4&gt;X6,T4,T6))</f>
        <v>HEULOT Mathis</v>
      </c>
      <c r="AA4" s="143"/>
      <c r="AD4" s="83">
        <v>1</v>
      </c>
      <c r="AE4" s="117"/>
      <c r="AF4" s="138" t="str">
        <f>IF(ISBLANK(AD4),"0",IF(AD4&gt;AD6,Z4,Z6))</f>
        <v>JAHAN Timothée</v>
      </c>
      <c r="AG4" s="139"/>
      <c r="AH4" s="25"/>
      <c r="AI4" s="25"/>
      <c r="AJ4" s="103">
        <v>2</v>
      </c>
      <c r="AK4" s="26"/>
      <c r="AL4" s="135" t="str">
        <f>IF(ISBLANK(AJ4),"0",IF(AJ4&gt;AJ6,AF4,AF6))</f>
        <v>MARSOLIER Nathan</v>
      </c>
      <c r="AM4" s="142"/>
      <c r="AN4" s="17" t="s">
        <v>4</v>
      </c>
    </row>
    <row r="5" spans="1:40" ht="19.5" thickTop="1" thickBot="1" x14ac:dyDescent="0.25">
      <c r="A5" s="115" t="s">
        <v>5</v>
      </c>
      <c r="B5" s="151" t="str">
        <f>VLOOKUP(D4,'Inscrits G et F'!$A$38:$H$53,8,0)</f>
        <v>12,1-(ILE D'OR)</v>
      </c>
      <c r="C5" s="152"/>
      <c r="D5" s="28"/>
      <c r="E5" s="29"/>
      <c r="F5" s="84"/>
      <c r="G5" s="114" t="s">
        <v>6</v>
      </c>
      <c r="H5" s="30"/>
      <c r="I5" s="31"/>
      <c r="K5" s="32"/>
      <c r="L5" s="84"/>
      <c r="S5" s="45" t="s">
        <v>16</v>
      </c>
      <c r="T5" s="33"/>
      <c r="U5" s="34"/>
      <c r="W5" s="29"/>
      <c r="X5" s="84"/>
      <c r="Y5" s="45" t="s">
        <v>8</v>
      </c>
      <c r="Z5" s="33"/>
      <c r="AA5" s="34"/>
      <c r="AD5" s="84"/>
      <c r="AE5" s="110" t="s">
        <v>5</v>
      </c>
      <c r="AF5" s="35"/>
      <c r="AG5" s="34"/>
      <c r="AH5" s="25"/>
      <c r="AI5" s="25"/>
      <c r="AJ5" s="89"/>
      <c r="AK5" s="68"/>
      <c r="AL5" s="69"/>
      <c r="AM5" s="69"/>
      <c r="AN5" s="17"/>
    </row>
    <row r="6" spans="1:40" ht="33" customHeight="1" thickTop="1" thickBot="1" x14ac:dyDescent="0.25">
      <c r="A6" s="113"/>
      <c r="B6" s="138" t="str">
        <f>VLOOKUP(D6,'Inscrits G et F'!$A$38:$G$53,5,0)</f>
        <v>LEBORGNE Eloïse</v>
      </c>
      <c r="C6" s="139"/>
      <c r="D6" s="79">
        <v>16</v>
      </c>
      <c r="F6" s="83">
        <v>0</v>
      </c>
      <c r="H6" s="146" t="str">
        <f>IF(ISBLANK(F10),"0",IF(F10&gt;F12,B10,B12))</f>
        <v>NICOLLEAU Charles</v>
      </c>
      <c r="I6" s="147"/>
      <c r="L6" s="83">
        <v>1</v>
      </c>
      <c r="N6" s="140" t="str">
        <f>IF(ISBLANK(L4),"0",IF(L4&lt;L6,H4,H6))</f>
        <v>NICOLLEAU Charles</v>
      </c>
      <c r="O6" s="141"/>
      <c r="P6" s="21"/>
      <c r="Q6" s="21"/>
      <c r="R6" s="83">
        <v>3</v>
      </c>
      <c r="T6" s="140" t="str">
        <f>IF(ISBLANK(N30),"0",IF(R30&gt;R34,N30,N34))</f>
        <v>HEULOT Mathis</v>
      </c>
      <c r="U6" s="143"/>
      <c r="X6" s="120">
        <v>3</v>
      </c>
      <c r="Z6" s="146" t="str">
        <f>IF(ISBLANK(X10),"0",IF(X10&gt;X12,T10,T12))</f>
        <v>JAHAN Timothée</v>
      </c>
      <c r="AA6" s="147"/>
      <c r="AD6" s="120">
        <v>2</v>
      </c>
      <c r="AF6" s="140" t="str">
        <f>IF(ISBLANK(AD10),"0",IF(AD10&gt;AD12,Z10,Z12))</f>
        <v>MARSOLIER Nathan</v>
      </c>
      <c r="AG6" s="143"/>
      <c r="AH6" s="25"/>
      <c r="AI6" s="25"/>
      <c r="AJ6" s="103">
        <v>3</v>
      </c>
      <c r="AK6" s="26"/>
      <c r="AL6" s="140" t="str">
        <f>IF(ISBLANK(AJ6),"0",IF(AF6&lt;AJ4,AF6,AF4))</f>
        <v>JAHAN Timothée</v>
      </c>
      <c r="AM6" s="141"/>
      <c r="AN6" s="17" t="s">
        <v>9</v>
      </c>
    </row>
    <row r="7" spans="1:40" ht="18.75" thickTop="1" x14ac:dyDescent="0.2">
      <c r="A7" s="113"/>
      <c r="B7" s="137" t="str">
        <f>VLOOKUP(D6,'Inscrits G et F'!$A$38:$H$53,8,0)</f>
        <v>52-(LA BAULE)</v>
      </c>
      <c r="C7" s="137"/>
      <c r="R7" s="84"/>
      <c r="T7" s="121" t="s">
        <v>183</v>
      </c>
      <c r="AH7" s="25"/>
      <c r="AI7" s="25"/>
      <c r="AJ7" s="89"/>
      <c r="AK7" s="26"/>
      <c r="AL7" s="149"/>
      <c r="AM7" s="150"/>
      <c r="AN7" s="17"/>
    </row>
    <row r="8" spans="1:40" ht="18" x14ac:dyDescent="0.2">
      <c r="A8" s="113"/>
      <c r="N8" s="144" t="s">
        <v>5</v>
      </c>
      <c r="O8" s="148"/>
      <c r="AH8" s="25"/>
      <c r="AI8" s="25"/>
      <c r="AJ8" s="89"/>
      <c r="AK8" s="26"/>
      <c r="AL8" s="25"/>
      <c r="AM8" s="25"/>
      <c r="AN8" s="17"/>
    </row>
    <row r="9" spans="1:40" ht="18.75" thickBot="1" x14ac:dyDescent="0.25">
      <c r="A9" s="113"/>
      <c r="AH9" s="25"/>
      <c r="AI9" s="25"/>
      <c r="AJ9" s="89"/>
      <c r="AK9" s="26"/>
      <c r="AL9" s="25"/>
      <c r="AM9" s="25"/>
      <c r="AN9" s="17"/>
    </row>
    <row r="10" spans="1:40" ht="33" customHeight="1" thickTop="1" thickBot="1" x14ac:dyDescent="0.25">
      <c r="A10" s="113"/>
      <c r="B10" s="138" t="str">
        <f>VLOOKUP(D10,'Inscrits G et F'!$A$38:$G$53,5,0)</f>
        <v>NICOLLEAU Charles</v>
      </c>
      <c r="C10" s="139"/>
      <c r="D10" s="19">
        <v>8</v>
      </c>
      <c r="F10" s="83">
        <v>2</v>
      </c>
      <c r="H10" s="140" t="str">
        <f>IF(ISBLANK(F6),"0",IF(F4&lt;F6,B4,B6))</f>
        <v>LEBORGNE Eloïse</v>
      </c>
      <c r="I10" s="141"/>
      <c r="J10" s="123"/>
      <c r="L10" s="83">
        <v>0</v>
      </c>
      <c r="N10" s="135" t="str">
        <f>IF(ISBLANK(L22),"0",IF(L22&gt;L24,H22,H24))</f>
        <v>VERDONK Ethan</v>
      </c>
      <c r="O10" s="142"/>
      <c r="P10" s="124"/>
      <c r="R10" s="83">
        <v>0</v>
      </c>
      <c r="T10" s="146" t="str">
        <f>IF(ISBLANK(L16),"0",IF(L16&gt;L18,H16,H18))</f>
        <v>JAHAN Timothée</v>
      </c>
      <c r="U10" s="147"/>
      <c r="X10" s="83">
        <v>1</v>
      </c>
      <c r="Z10" s="146" t="str">
        <f>IF(ISBLANK(X18),"0",IF(X18&gt;X16,T18,T16))</f>
        <v>MAYRAS Adam</v>
      </c>
      <c r="AA10" s="147"/>
      <c r="AD10" s="83">
        <v>2</v>
      </c>
      <c r="AF10" s="140" t="str">
        <f>IF(ISBLANK(AD6),"0",IF(AD4&lt;AD6,Z4,Z6))</f>
        <v>HEULOT Mathis</v>
      </c>
      <c r="AG10" s="141"/>
      <c r="AH10" s="25"/>
      <c r="AI10" s="25"/>
      <c r="AJ10" s="103">
        <v>0</v>
      </c>
      <c r="AK10" s="26"/>
      <c r="AL10" s="135" t="str">
        <f>IF(ISBLANK(AJ10),"0",IF(AJ10&gt;AJ12,AF10,AF12))</f>
        <v>MAYRAS Adam</v>
      </c>
      <c r="AM10" s="142"/>
      <c r="AN10" s="17" t="s">
        <v>10</v>
      </c>
    </row>
    <row r="11" spans="1:40" ht="19.5" thickTop="1" thickBot="1" x14ac:dyDescent="0.25">
      <c r="A11" s="115" t="s">
        <v>6</v>
      </c>
      <c r="B11" s="134" t="str">
        <f>VLOOKUP(D10,'Inscrits G et F'!$A$38:$H$53,8,0)</f>
        <v>34,5-(SJD MONTS)</v>
      </c>
      <c r="C11" s="137"/>
      <c r="D11" s="36"/>
      <c r="E11" s="29"/>
      <c r="F11" s="84"/>
      <c r="G11" s="114" t="s">
        <v>16</v>
      </c>
      <c r="H11" s="35"/>
      <c r="I11" s="37"/>
      <c r="K11" s="32"/>
      <c r="L11" s="84"/>
      <c r="S11" s="45" t="s">
        <v>7</v>
      </c>
      <c r="T11" s="33"/>
      <c r="U11" s="34"/>
      <c r="W11" s="29"/>
      <c r="X11" s="84"/>
      <c r="Y11" s="45" t="s">
        <v>12</v>
      </c>
      <c r="Z11" s="33"/>
      <c r="AA11" s="34"/>
      <c r="AD11" s="84"/>
      <c r="AE11" s="110" t="s">
        <v>6</v>
      </c>
      <c r="AF11" s="35"/>
      <c r="AG11" s="34"/>
      <c r="AH11" s="25"/>
      <c r="AI11" s="25"/>
      <c r="AJ11" s="89"/>
      <c r="AK11" s="26"/>
      <c r="AL11" s="69"/>
      <c r="AM11" s="69"/>
      <c r="AN11" s="17"/>
    </row>
    <row r="12" spans="1:40" ht="33" customHeight="1" thickTop="1" thickBot="1" x14ac:dyDescent="0.25">
      <c r="A12" s="113"/>
      <c r="B12" s="138" t="str">
        <f>VLOOKUP(D12,'Inscrits G et F'!$A$38:$G$53,5,0)</f>
        <v>SAILLOUR Juliette</v>
      </c>
      <c r="C12" s="139"/>
      <c r="D12" s="79">
        <v>9</v>
      </c>
      <c r="F12" s="83">
        <v>1</v>
      </c>
      <c r="H12" s="140" t="str">
        <f>IF(ISBLANK(F12),"0",IF(F10&lt;F12,B10,B12))</f>
        <v>SAILLOUR Juliette</v>
      </c>
      <c r="I12" s="141"/>
      <c r="J12" s="123"/>
      <c r="L12" s="83">
        <v>3</v>
      </c>
      <c r="T12" s="140" t="str">
        <f>IF(ISBLANK(L42),"0",IF(N42&gt;R46,N42,N46))</f>
        <v>LETHULLIER Maël</v>
      </c>
      <c r="U12" s="143"/>
      <c r="X12" s="83">
        <v>0</v>
      </c>
      <c r="Z12" s="140" t="str">
        <f>IF(ISBLANK(X22),"0",IF(X22&gt;X24,T22,T24))</f>
        <v>MARSOLIER Nathan</v>
      </c>
      <c r="AA12" s="143"/>
      <c r="AD12" s="83">
        <v>4</v>
      </c>
      <c r="AF12" s="140" t="str">
        <f>IF(ISBLANK(AD12),"0",IF(AD10&lt;AD12,Z10,Z12))</f>
        <v>MAYRAS Adam</v>
      </c>
      <c r="AG12" s="141"/>
      <c r="AH12" s="25"/>
      <c r="AI12" s="25"/>
      <c r="AJ12" s="103">
        <v>4</v>
      </c>
      <c r="AK12" s="26"/>
      <c r="AL12" s="140" t="str">
        <f>IF(ISBLANK(AJ12),"0",IF(AJ12&gt;AJ10,AF10,AF12))</f>
        <v>HEULOT Mathis</v>
      </c>
      <c r="AM12" s="141"/>
      <c r="AN12" s="17" t="s">
        <v>13</v>
      </c>
    </row>
    <row r="13" spans="1:40" ht="18.75" thickTop="1" x14ac:dyDescent="0.25">
      <c r="A13" s="113"/>
      <c r="B13" s="134" t="str">
        <f>VLOOKUP(D12,'Inscrits G et F'!$A$38:$H$53,8,0)</f>
        <v>35-(LE MANS 24H)</v>
      </c>
      <c r="C13" s="137"/>
      <c r="AH13" s="25"/>
      <c r="AI13" s="25"/>
      <c r="AJ13" s="89"/>
      <c r="AK13" s="26"/>
      <c r="AL13" s="38"/>
      <c r="AM13" s="25"/>
      <c r="AN13" s="17"/>
    </row>
    <row r="14" spans="1:40" ht="18" x14ac:dyDescent="0.2">
      <c r="A14" s="113"/>
      <c r="AH14" s="25"/>
      <c r="AI14" s="25"/>
      <c r="AJ14" s="89"/>
      <c r="AK14" s="26"/>
      <c r="AL14" s="25"/>
      <c r="AM14" s="25"/>
      <c r="AN14" s="17"/>
    </row>
    <row r="15" spans="1:40" ht="18.75" thickBot="1" x14ac:dyDescent="0.25">
      <c r="A15" s="113"/>
      <c r="AH15" s="25"/>
      <c r="AI15" s="25"/>
      <c r="AJ15" s="89"/>
      <c r="AK15" s="26"/>
      <c r="AL15" s="25"/>
      <c r="AM15" s="25"/>
      <c r="AN15" s="17"/>
    </row>
    <row r="16" spans="1:40" ht="33" customHeight="1" thickTop="1" thickBot="1" x14ac:dyDescent="0.25">
      <c r="A16" s="113"/>
      <c r="B16" s="138" t="str">
        <f>VLOOKUP(D16,'Inscrits G et F'!$A$38:$G$53,5,0)</f>
        <v>MARSOLIER Nathan</v>
      </c>
      <c r="C16" s="139"/>
      <c r="D16" s="19">
        <v>5</v>
      </c>
      <c r="F16" s="83">
        <v>2</v>
      </c>
      <c r="H16" s="138" t="str">
        <f>IF(ISBLANK(F16),"0",IF(F16&gt;F18,B16,B18))</f>
        <v>MARSOLIER Nathan</v>
      </c>
      <c r="I16" s="139"/>
      <c r="L16" s="83">
        <v>1</v>
      </c>
      <c r="T16" s="146" t="str">
        <f>IF(ISBLANK(L28),"0",IF(L28&gt;L30,H28,H30))</f>
        <v>MAYRAS Adam</v>
      </c>
      <c r="U16" s="147"/>
      <c r="X16" s="83">
        <v>3</v>
      </c>
      <c r="Z16" s="140" t="str">
        <f>IF(ISBLANK(X16),"0",IF(X6&lt;X4,T6,T4))</f>
        <v>FERNANDEZ-MANGAS Enzo</v>
      </c>
      <c r="AA16" s="141"/>
      <c r="AD16" s="83">
        <v>1</v>
      </c>
      <c r="AF16" s="135" t="str">
        <f>IF(ISBLANK(AD16),"0",IF(AD16&gt;AD18,Z16,Z18))</f>
        <v>FERNANDEZ-MANGAS Enzo</v>
      </c>
      <c r="AG16" s="142"/>
      <c r="AH16" s="25"/>
      <c r="AI16" s="25"/>
      <c r="AJ16" s="103">
        <v>2</v>
      </c>
      <c r="AK16" s="26"/>
      <c r="AL16" s="135" t="str">
        <f>IF(ISBLANK(AJ16),"0",IF(AJ16&gt;AJ18,AF16,AF18))</f>
        <v>FERNANDEZ-MANGAS Enzo</v>
      </c>
      <c r="AM16" s="142"/>
      <c r="AN16" s="17" t="s">
        <v>14</v>
      </c>
    </row>
    <row r="17" spans="1:40" ht="19.5" thickTop="1" thickBot="1" x14ac:dyDescent="0.25">
      <c r="A17" s="115" t="s">
        <v>16</v>
      </c>
      <c r="B17" s="134" t="str">
        <f>VLOOKUP(D16,'Inscrits G et F'!$A$38:$H$53,8,0)</f>
        <v>27,5-(LAVAL)</v>
      </c>
      <c r="C17" s="137"/>
      <c r="G17" s="45" t="s">
        <v>7</v>
      </c>
      <c r="H17" s="30"/>
      <c r="I17" s="31"/>
      <c r="S17" s="45" t="s">
        <v>11</v>
      </c>
      <c r="T17" s="33"/>
      <c r="U17" s="34"/>
      <c r="Y17" s="45" t="s">
        <v>15</v>
      </c>
      <c r="Z17" s="33"/>
      <c r="AA17" s="34"/>
      <c r="AE17" s="110" t="s">
        <v>16</v>
      </c>
      <c r="AF17" s="33"/>
      <c r="AG17" s="34"/>
      <c r="AH17" s="25"/>
      <c r="AI17" s="25"/>
      <c r="AJ17" s="89"/>
      <c r="AK17" s="26"/>
      <c r="AL17" s="69"/>
      <c r="AM17" s="69"/>
      <c r="AN17" s="17"/>
    </row>
    <row r="18" spans="1:40" ht="33" customHeight="1" thickTop="1" thickBot="1" x14ac:dyDescent="0.25">
      <c r="A18" s="113"/>
      <c r="B18" s="138" t="str">
        <f>VLOOKUP(D18,'Inscrits G et F'!$A$38:$G$53,5,0)</f>
        <v>SIMON Raphaël</v>
      </c>
      <c r="C18" s="139"/>
      <c r="D18" s="19">
        <v>12</v>
      </c>
      <c r="F18" s="83">
        <v>0</v>
      </c>
      <c r="H18" s="146" t="str">
        <f>IF(ISBLANK(F22),"0",IF(F22&gt;F24,B22,B24))</f>
        <v>JAHAN Timothée</v>
      </c>
      <c r="I18" s="147"/>
      <c r="L18" s="83">
        <v>2</v>
      </c>
      <c r="N18" s="140" t="str">
        <f>IF(ISBLANK(L16),"0",IF(L16&lt;L18,H16,H18))</f>
        <v>MARSOLIER Nathan</v>
      </c>
      <c r="O18" s="141"/>
      <c r="R18" s="83">
        <v>3</v>
      </c>
      <c r="T18" s="140" t="str">
        <f>IF(ISBLANK(R10),"0",IF(R6&gt;R10,N6,N10))</f>
        <v>NICOLLEAU Charles</v>
      </c>
      <c r="U18" s="143"/>
      <c r="X18" s="83">
        <v>0</v>
      </c>
      <c r="Z18" s="140" t="str">
        <f>IF(ISBLANK(X12),"0",IF(X12&lt;X10,T12,T10))</f>
        <v>LETHULLIER Maël</v>
      </c>
      <c r="AA18" s="141"/>
      <c r="AD18" s="83">
        <v>0</v>
      </c>
      <c r="AF18" s="140" t="str">
        <f>IF(ISBLANK(AD22),"0",IF(AD22&gt;AD24,Z22,Z24))</f>
        <v>GOURAUD Matt</v>
      </c>
      <c r="AG18" s="143"/>
      <c r="AH18" s="25"/>
      <c r="AI18" s="25"/>
      <c r="AJ18" s="103">
        <v>1</v>
      </c>
      <c r="AK18" s="26"/>
      <c r="AL18" s="140" t="str">
        <f>IF(ISBLANK(AJ18),"0",IF(AJ18&gt;AJ16,AF16,AF18))</f>
        <v>GOURAUD Matt</v>
      </c>
      <c r="AM18" s="141"/>
      <c r="AN18" s="17" t="s">
        <v>17</v>
      </c>
    </row>
    <row r="19" spans="1:40" ht="18.75" thickTop="1" x14ac:dyDescent="0.2">
      <c r="A19" s="113"/>
      <c r="B19" s="134" t="str">
        <f>VLOOKUP(D18,'Inscrits G et F'!$A$38:$H$53,8,0)</f>
        <v>40-(ILE D'OR)</v>
      </c>
      <c r="C19" s="137"/>
      <c r="R19" s="84"/>
      <c r="AH19" s="25"/>
      <c r="AI19" s="25"/>
      <c r="AJ19" s="89"/>
      <c r="AK19" s="26"/>
      <c r="AL19" s="40"/>
      <c r="AN19" s="17"/>
    </row>
    <row r="20" spans="1:40" ht="18" x14ac:dyDescent="0.2">
      <c r="A20" s="113"/>
      <c r="N20" s="144" t="s">
        <v>6</v>
      </c>
      <c r="O20" s="148"/>
      <c r="AH20" s="25"/>
      <c r="AI20" s="25"/>
      <c r="AJ20" s="89"/>
      <c r="AK20" s="26"/>
      <c r="AN20" s="17"/>
    </row>
    <row r="21" spans="1:40" ht="18.75" thickBot="1" x14ac:dyDescent="0.25">
      <c r="A21" s="113"/>
      <c r="AH21" s="25"/>
      <c r="AI21" s="25"/>
      <c r="AJ21" s="89"/>
      <c r="AK21" s="26"/>
      <c r="AN21" s="17"/>
    </row>
    <row r="22" spans="1:40" ht="33" customHeight="1" thickTop="1" thickBot="1" x14ac:dyDescent="0.25">
      <c r="A22" s="113"/>
      <c r="B22" s="138" t="str">
        <f>VLOOKUP(D22,'Inscrits G et F'!$A$38:$G$53,5,0)</f>
        <v>JAHAN Timothée</v>
      </c>
      <c r="C22" s="139"/>
      <c r="D22" s="19">
        <v>4</v>
      </c>
      <c r="F22" s="83">
        <v>3</v>
      </c>
      <c r="H22" s="140" t="str">
        <f>IF(ISBLANK(F18),"0",IF(F16&lt;F18,B16,B18))</f>
        <v>SIMON Raphaël</v>
      </c>
      <c r="I22" s="141"/>
      <c r="L22" s="83">
        <v>0</v>
      </c>
      <c r="N22" s="135" t="str">
        <f>IF(ISBLANK(L12),"0",IF(L12&gt;L10,H12,H10))</f>
        <v>SAILLOUR Juliette</v>
      </c>
      <c r="O22" s="142"/>
      <c r="R22" s="83">
        <v>1</v>
      </c>
      <c r="T22" s="146" t="str">
        <f>IF(ISBLANK(L40),"0",IF(L40&gt;L42,H40,H42))</f>
        <v>GOURAUD Matt</v>
      </c>
      <c r="U22" s="147"/>
      <c r="X22" s="83">
        <v>0</v>
      </c>
      <c r="Z22" s="140" t="str">
        <f>IF(ISBLANK(X16),"0",IF(X16&lt;X18,T16,T18))</f>
        <v>NICOLLEAU Charles</v>
      </c>
      <c r="AA22" s="141"/>
      <c r="AD22" s="83">
        <v>1</v>
      </c>
      <c r="AF22" s="140" t="str">
        <f>IF(ISBLANK(AD18),"0",IF(AD16&lt;AD18,Z16,Z18))</f>
        <v>LETHULLIER Maël</v>
      </c>
      <c r="AG22" s="141"/>
      <c r="AH22" s="25"/>
      <c r="AI22" s="25"/>
      <c r="AJ22" s="122">
        <v>3</v>
      </c>
      <c r="AK22" s="26"/>
      <c r="AL22" s="135" t="str">
        <f>IF(ISBLANK(AJ22),"0",IF(AJ22&gt;AJ24,AF22,AF24))</f>
        <v>LETHULLIER Maël</v>
      </c>
      <c r="AM22" s="142"/>
      <c r="AN22" s="17" t="s">
        <v>18</v>
      </c>
    </row>
    <row r="23" spans="1:40" ht="19.5" thickTop="1" thickBot="1" x14ac:dyDescent="0.25">
      <c r="A23" s="115" t="s">
        <v>7</v>
      </c>
      <c r="B23" s="137" t="str">
        <f>VLOOKUP(D22,'Inscrits G et F'!$A$38:$H$53,8,0)</f>
        <v>27-(LA BAULE)</v>
      </c>
      <c r="C23" s="137"/>
      <c r="D23" s="36"/>
      <c r="E23" s="29"/>
      <c r="G23" s="114" t="s">
        <v>11</v>
      </c>
      <c r="H23" s="35"/>
      <c r="I23" s="37"/>
      <c r="K23" s="32"/>
      <c r="S23" s="45" t="s">
        <v>8</v>
      </c>
      <c r="T23" s="33"/>
      <c r="U23" s="34"/>
      <c r="W23" s="29"/>
      <c r="Y23" s="45" t="s">
        <v>5</v>
      </c>
      <c r="Z23" s="33"/>
      <c r="AA23" s="34"/>
      <c r="AE23" s="110" t="s">
        <v>7</v>
      </c>
      <c r="AF23" s="35"/>
      <c r="AG23" s="37"/>
      <c r="AH23" s="25"/>
      <c r="AI23" s="25"/>
      <c r="AJ23" s="89"/>
      <c r="AK23" s="26"/>
      <c r="AL23" s="69"/>
      <c r="AM23" s="69"/>
      <c r="AN23" s="17"/>
    </row>
    <row r="24" spans="1:40" ht="33" customHeight="1" thickTop="1" thickBot="1" x14ac:dyDescent="0.25">
      <c r="A24" s="113"/>
      <c r="B24" s="138" t="str">
        <f>VLOOKUP(D24,'Inscrits G et F'!$A$38:$G$53,5,0)</f>
        <v>VERDONK Ethan</v>
      </c>
      <c r="C24" s="139"/>
      <c r="D24" s="19">
        <v>13</v>
      </c>
      <c r="F24" s="83">
        <v>1</v>
      </c>
      <c r="H24" s="140" t="str">
        <f>IF(ISBLANK(F24),"0",IF(F22&lt;F24,B22,B24))</f>
        <v>VERDONK Ethan</v>
      </c>
      <c r="I24" s="141"/>
      <c r="L24" s="83">
        <v>2</v>
      </c>
      <c r="T24" s="140" t="str">
        <f>IF(ISBLANK(R18),"0",IF(R18&gt;R22,N18,N22))</f>
        <v>MARSOLIER Nathan</v>
      </c>
      <c r="U24" s="143"/>
      <c r="X24" s="83">
        <v>1</v>
      </c>
      <c r="Z24" s="140" t="str">
        <f>IF(ISBLANK(X24),"0",IF(X24&lt;X22,T24,T22))</f>
        <v>GOURAUD Matt</v>
      </c>
      <c r="AA24" s="141"/>
      <c r="AD24" s="83">
        <v>2</v>
      </c>
      <c r="AF24" s="140" t="str">
        <f>IF(ISBLANK(AD24),"0",IF(AD22&lt;AD24,Z22,Z24))</f>
        <v>NICOLLEAU Charles</v>
      </c>
      <c r="AG24" s="141"/>
      <c r="AH24" s="25"/>
      <c r="AI24" s="25"/>
      <c r="AJ24" s="103">
        <v>2</v>
      </c>
      <c r="AK24" s="26"/>
      <c r="AL24" s="140" t="str">
        <f>IF(ISBLANK(AJ24),"0",IF(AJ24&gt;AJ22,AF22,AF24))</f>
        <v>NICOLLEAU Charles</v>
      </c>
      <c r="AM24" s="141"/>
      <c r="AN24" s="17" t="s">
        <v>19</v>
      </c>
    </row>
    <row r="25" spans="1:40" ht="18.75" thickTop="1" x14ac:dyDescent="0.2">
      <c r="A25" s="113"/>
      <c r="B25" s="137" t="str">
        <f>VLOOKUP(D24,'Inscrits G et F'!$A$38:$H$53,8,0)</f>
        <v>40-(ILE D'OR)</v>
      </c>
      <c r="C25" s="137"/>
      <c r="AH25" s="25"/>
      <c r="AI25" s="25"/>
      <c r="AJ25" s="89"/>
      <c r="AK25" s="26"/>
      <c r="AL25" s="40"/>
      <c r="AN25" s="17"/>
    </row>
    <row r="26" spans="1:40" ht="18" x14ac:dyDescent="0.2">
      <c r="A26" s="113"/>
      <c r="AH26" s="25"/>
      <c r="AI26" s="25"/>
      <c r="AJ26" s="89"/>
      <c r="AK26" s="26"/>
      <c r="AN26" s="17"/>
    </row>
    <row r="27" spans="1:40" ht="18.75" thickBot="1" x14ac:dyDescent="0.25">
      <c r="A27" s="113"/>
      <c r="AH27" s="25"/>
      <c r="AI27" s="25"/>
      <c r="AJ27" s="89"/>
      <c r="AK27" s="26"/>
      <c r="AN27" s="17"/>
    </row>
    <row r="28" spans="1:40" ht="33" customHeight="1" thickTop="1" thickBot="1" x14ac:dyDescent="0.25">
      <c r="A28" s="113"/>
      <c r="B28" s="138" t="str">
        <f>VLOOKUP(D28,'Inscrits G et F'!$A$38:$G$53,5,0)</f>
        <v>MAYRAS Adam</v>
      </c>
      <c r="C28" s="139"/>
      <c r="D28" s="19">
        <v>3</v>
      </c>
      <c r="F28" s="85">
        <v>3</v>
      </c>
      <c r="H28" s="138" t="str">
        <f>IF(ISBLANK(F28),"0",IF(F28&gt;F30,B28,B30))</f>
        <v>MAYRAS Adam</v>
      </c>
      <c r="I28" s="139"/>
      <c r="L28" s="83">
        <v>3</v>
      </c>
      <c r="T28" s="140" t="str">
        <f>IF(ISBLANK(R6),"0",IF(R6&lt;R10,N6,N10))</f>
        <v>VERDONK Ethan</v>
      </c>
      <c r="U28" s="141"/>
      <c r="X28" s="83">
        <v>3</v>
      </c>
      <c r="Z28" s="140" t="str">
        <f>IF(ISBLANK(X28),"0",IF(X28&gt;X30,T28,T30))</f>
        <v>VERDONK Ethan</v>
      </c>
      <c r="AA28" s="143"/>
      <c r="AD28" s="83">
        <v>1</v>
      </c>
      <c r="AF28" s="135" t="str">
        <f>IF(ISBLANK(AD28),"0",IF(AD28&gt;AD30,Z28,Z30))</f>
        <v>MILA Florian</v>
      </c>
      <c r="AG28" s="142"/>
      <c r="AH28" s="25"/>
      <c r="AI28" s="25"/>
      <c r="AJ28" s="103">
        <v>3</v>
      </c>
      <c r="AK28" s="26"/>
      <c r="AL28" s="135" t="str">
        <f>IF(ISBLANK(AJ28),"0",IF(AJ28&gt;AJ30,AF28,AF30))</f>
        <v>MILA Florian</v>
      </c>
      <c r="AM28" s="142"/>
      <c r="AN28" s="17" t="s">
        <v>20</v>
      </c>
    </row>
    <row r="29" spans="1:40" ht="19.5" thickTop="1" thickBot="1" x14ac:dyDescent="0.25">
      <c r="A29" s="115" t="s">
        <v>11</v>
      </c>
      <c r="B29" s="134" t="str">
        <f>VLOOKUP(D28,'Inscrits G et F'!$A$38:$H$53,8,0)</f>
        <v>20,4-(ILE D'OR)</v>
      </c>
      <c r="C29" s="137"/>
      <c r="D29" s="36"/>
      <c r="E29" s="29"/>
      <c r="G29" s="114" t="s">
        <v>8</v>
      </c>
      <c r="H29" s="30"/>
      <c r="I29" s="31"/>
      <c r="K29" s="32"/>
      <c r="S29" s="45" t="s">
        <v>12</v>
      </c>
      <c r="T29" s="33"/>
      <c r="U29" s="34"/>
      <c r="W29" s="29"/>
      <c r="Y29" s="45" t="s">
        <v>6</v>
      </c>
      <c r="Z29" s="33"/>
      <c r="AA29" s="34"/>
      <c r="AE29" s="110" t="s">
        <v>11</v>
      </c>
      <c r="AF29" s="30"/>
      <c r="AG29" s="31"/>
      <c r="AH29" s="25"/>
      <c r="AI29" s="25"/>
      <c r="AJ29" s="89"/>
      <c r="AK29" s="26"/>
      <c r="AL29" s="69"/>
      <c r="AM29" s="69"/>
      <c r="AN29" s="17"/>
    </row>
    <row r="30" spans="1:40" ht="33" customHeight="1" thickTop="1" thickBot="1" x14ac:dyDescent="0.25">
      <c r="A30" s="113"/>
      <c r="B30" s="138" t="str">
        <f>VLOOKUP(D30,'Inscrits G et F'!$A$38:$G$53,5,0)</f>
        <v>GUILLORIT FLECHARD Margaux</v>
      </c>
      <c r="C30" s="139"/>
      <c r="D30" s="79">
        <v>14</v>
      </c>
      <c r="F30" s="83">
        <v>1</v>
      </c>
      <c r="H30" s="146" t="str">
        <f>IF(ISBLANK(F34),"0",IF(F34&gt;F36,B34,B36))</f>
        <v>HEULOT Mathis</v>
      </c>
      <c r="I30" s="147"/>
      <c r="L30" s="83">
        <v>0</v>
      </c>
      <c r="N30" s="140" t="str">
        <f>IF(ISBLANK(L28),"0",IF(L28&lt;L30,H28,H30))</f>
        <v>HEULOT Mathis</v>
      </c>
      <c r="O30" s="141"/>
      <c r="P30" s="67"/>
      <c r="R30" s="120">
        <v>3</v>
      </c>
      <c r="T30" s="140" t="str">
        <f>IF(ISBLANK(L34),"0",IF(L34&lt;L36,H34,H36))</f>
        <v>GUILLORIT FLECHARD Margaux</v>
      </c>
      <c r="U30" s="141"/>
      <c r="V30" s="124"/>
      <c r="X30" s="83">
        <v>0</v>
      </c>
      <c r="Z30" s="140" t="str">
        <f>IF(ISBLANK(X34),"0",IF(X34&gt;X36,T34,T36))</f>
        <v>MILA Florian</v>
      </c>
      <c r="AA30" s="143"/>
      <c r="AD30" s="83">
        <v>3</v>
      </c>
      <c r="AF30" s="140" t="str">
        <f>IF(ISBLANK(AD34),"0",IF(AD34&gt;AD36,Z34,Z36))</f>
        <v>PECH Camille</v>
      </c>
      <c r="AG30" s="143"/>
      <c r="AH30" s="25"/>
      <c r="AI30" s="25"/>
      <c r="AJ30" s="103">
        <v>1</v>
      </c>
      <c r="AK30" s="26"/>
      <c r="AL30" s="140" t="str">
        <f>IF(ISBLANK(AJ30),"0",IF(AJ30&gt;AJ28,AF28,AF30))</f>
        <v>PECH Camille</v>
      </c>
      <c r="AM30" s="141"/>
      <c r="AN30" s="17" t="s">
        <v>21</v>
      </c>
    </row>
    <row r="31" spans="1:40" ht="18.75" thickTop="1" x14ac:dyDescent="0.2">
      <c r="A31" s="113"/>
      <c r="B31" s="134" t="str">
        <f>VLOOKUP(D30,'Inscrits G et F'!$A$38:$H$53,8,0)</f>
        <v>49-(LAVAL)</v>
      </c>
      <c r="C31" s="137"/>
      <c r="R31" s="84"/>
      <c r="AH31" s="25"/>
      <c r="AI31" s="25"/>
      <c r="AJ31" s="89"/>
      <c r="AK31" s="26"/>
      <c r="AL31" s="40"/>
      <c r="AN31" s="17"/>
    </row>
    <row r="32" spans="1:40" ht="18" x14ac:dyDescent="0.2">
      <c r="A32" s="113"/>
      <c r="N32" s="144" t="s">
        <v>7</v>
      </c>
      <c r="O32" s="148"/>
      <c r="AH32" s="25"/>
      <c r="AI32" s="25"/>
      <c r="AJ32" s="89"/>
      <c r="AK32" s="26"/>
      <c r="AN32" s="17"/>
    </row>
    <row r="33" spans="1:40" ht="18.75" thickBot="1" x14ac:dyDescent="0.25">
      <c r="A33" s="113"/>
      <c r="AH33" s="25"/>
      <c r="AI33" s="25"/>
      <c r="AJ33" s="89"/>
      <c r="AK33" s="26"/>
      <c r="AN33" s="17"/>
    </row>
    <row r="34" spans="1:40" ht="33" customHeight="1" thickTop="1" thickBot="1" x14ac:dyDescent="0.25">
      <c r="A34" s="113"/>
      <c r="B34" s="138" t="str">
        <f>VLOOKUP(D34,'Inscrits G et F'!$A$38:$G$53,5,0)</f>
        <v>HEULOT Mathis</v>
      </c>
      <c r="C34" s="139"/>
      <c r="D34" s="19">
        <v>6</v>
      </c>
      <c r="F34" s="85">
        <v>4</v>
      </c>
      <c r="G34" s="46"/>
      <c r="H34" s="140" t="str">
        <f>IF(ISBLANK(F30),"0",IF(F28&lt;F30,B28,B30))</f>
        <v>GUILLORIT FLECHARD Margaux</v>
      </c>
      <c r="I34" s="141"/>
      <c r="J34" s="123"/>
      <c r="L34" s="83">
        <v>1</v>
      </c>
      <c r="N34" s="135" t="str">
        <f>IF(ISBLANK(L46),"0",IF(L46&gt;L48,H46,H48))</f>
        <v>MILA Florian</v>
      </c>
      <c r="O34" s="142"/>
      <c r="R34" s="83">
        <v>2</v>
      </c>
      <c r="T34" s="140" t="str">
        <f>IF(ISBLANK(R30),"0",IF(R30&lt;R34,N30,N34))</f>
        <v>MILA Florian</v>
      </c>
      <c r="U34" s="141"/>
      <c r="X34" s="83">
        <v>4</v>
      </c>
      <c r="Z34" s="140" t="str">
        <f>IF(ISBLANK(X42),"0",IF(X42&gt;X40,T42,T40))</f>
        <v>PECH Camille</v>
      </c>
      <c r="AA34" s="143"/>
      <c r="AD34" s="83">
        <v>2</v>
      </c>
      <c r="AF34" s="140" t="str">
        <f>IF(ISBLANK(AD30),"0",IF(AD28&lt;AD30,Z28,Z30))</f>
        <v>VERDONK Ethan</v>
      </c>
      <c r="AG34" s="141"/>
      <c r="AH34" s="25"/>
      <c r="AI34" s="25"/>
      <c r="AJ34" s="103">
        <v>2</v>
      </c>
      <c r="AK34" s="26"/>
      <c r="AL34" s="135" t="str">
        <f>IF(ISBLANK(AJ34),"0",IF(AJ34&gt;AJ36,AF34,AF36))</f>
        <v>VERDONK Ethan</v>
      </c>
      <c r="AM34" s="142"/>
      <c r="AN34" s="17" t="s">
        <v>22</v>
      </c>
    </row>
    <row r="35" spans="1:40" ht="19.5" thickTop="1" thickBot="1" x14ac:dyDescent="0.25">
      <c r="A35" s="115" t="s">
        <v>8</v>
      </c>
      <c r="B35" s="134" t="str">
        <f>VLOOKUP(D34,'Inscrits G et F'!$A$38:$H$53,8,0)</f>
        <v>32,5-(SAVENAY)</v>
      </c>
      <c r="C35" s="137"/>
      <c r="D35" s="36"/>
      <c r="E35" s="29"/>
      <c r="F35" s="84"/>
      <c r="G35" s="114" t="s">
        <v>12</v>
      </c>
      <c r="H35" s="35"/>
      <c r="I35" s="37"/>
      <c r="K35" s="32"/>
      <c r="S35" s="45" t="s">
        <v>15</v>
      </c>
      <c r="T35" s="33"/>
      <c r="U35" s="34"/>
      <c r="W35" s="29"/>
      <c r="Y35" s="45" t="s">
        <v>16</v>
      </c>
      <c r="Z35" s="33"/>
      <c r="AA35" s="34"/>
      <c r="AE35" s="110" t="s">
        <v>8</v>
      </c>
      <c r="AF35" s="35"/>
      <c r="AG35" s="37"/>
      <c r="AH35" s="25"/>
      <c r="AI35" s="25"/>
      <c r="AJ35" s="89"/>
      <c r="AK35" s="26"/>
      <c r="AL35" s="69"/>
      <c r="AM35" s="69"/>
      <c r="AN35" s="17"/>
    </row>
    <row r="36" spans="1:40" ht="33" customHeight="1" thickTop="1" thickBot="1" x14ac:dyDescent="0.3">
      <c r="A36" s="113"/>
      <c r="B36" s="138" t="str">
        <f>VLOOKUP(D36,'Inscrits G et F'!$A$38:$G$53,5,0)</f>
        <v>LACIRE Louis</v>
      </c>
      <c r="C36" s="139"/>
      <c r="D36" s="19">
        <v>11</v>
      </c>
      <c r="F36" s="85">
        <v>0</v>
      </c>
      <c r="H36" s="140" t="str">
        <f>IF(ISBLANK(F36),"0",IF(F34&lt;F36,B34,B36))</f>
        <v>LACIRE Louis</v>
      </c>
      <c r="I36" s="141"/>
      <c r="L36" s="83">
        <v>3</v>
      </c>
      <c r="T36" s="140" t="str">
        <f>IF(ISBLANK(L10),"0",IF(L10&lt;L12,H10,H12))</f>
        <v>LEBORGNE Eloïse</v>
      </c>
      <c r="U36" s="141"/>
      <c r="V36" s="124"/>
      <c r="X36" s="83">
        <v>0</v>
      </c>
      <c r="Y36" s="116"/>
      <c r="Z36" s="140" t="str">
        <f>IF(ISBLANK(X46),"0",IF(X46&gt;X48,T46,T48))</f>
        <v>SIMON Raphaël</v>
      </c>
      <c r="AA36" s="143"/>
      <c r="AD36" s="83">
        <v>1</v>
      </c>
      <c r="AF36" s="140" t="str">
        <f>IF(ISBLANK(AD36),"0",IF(AD34&lt;AD36,Z34,Z36))</f>
        <v>SIMON Raphaël</v>
      </c>
      <c r="AG36" s="141"/>
      <c r="AH36" s="92"/>
      <c r="AI36" s="25"/>
      <c r="AJ36" s="103">
        <v>1</v>
      </c>
      <c r="AK36" s="26"/>
      <c r="AL36" s="140" t="str">
        <f>IF(ISBLANK(AJ36),"0",IF(AJ36&gt;AJ34,AF34,AF36))</f>
        <v>SIMON Raphaël</v>
      </c>
      <c r="AM36" s="141"/>
      <c r="AN36" s="17" t="s">
        <v>24</v>
      </c>
    </row>
    <row r="37" spans="1:40" ht="18.75" thickTop="1" x14ac:dyDescent="0.2">
      <c r="A37" s="113"/>
      <c r="B37" s="134" t="str">
        <f>VLOOKUP(D36,'Inscrits G et F'!$A$38:$H$53,8,0)</f>
        <v>38-(LAVAL)</v>
      </c>
      <c r="C37" s="137"/>
      <c r="F37" s="84"/>
      <c r="AH37" s="25"/>
      <c r="AI37" s="25"/>
      <c r="AJ37" s="89"/>
      <c r="AK37" s="26"/>
      <c r="AL37" s="40"/>
      <c r="AN37" s="17"/>
    </row>
    <row r="38" spans="1:40" ht="18" x14ac:dyDescent="0.2">
      <c r="A38" s="113"/>
      <c r="F38" s="84"/>
      <c r="AH38" s="25"/>
      <c r="AI38" s="25"/>
      <c r="AJ38" s="89"/>
      <c r="AK38" s="26"/>
      <c r="AN38" s="17"/>
    </row>
    <row r="39" spans="1:40" ht="18.75" thickBot="1" x14ac:dyDescent="0.25">
      <c r="A39" s="113"/>
      <c r="F39" s="84"/>
      <c r="AH39" s="25"/>
      <c r="AI39" s="25"/>
      <c r="AJ39" s="89"/>
      <c r="AK39" s="26"/>
      <c r="AN39" s="17"/>
    </row>
    <row r="40" spans="1:40" ht="33" customHeight="1" thickTop="1" thickBot="1" x14ac:dyDescent="0.25">
      <c r="A40" s="113"/>
      <c r="B40" s="138" t="str">
        <f>VLOOKUP(D40,'Inscrits G et F'!$A$38:$G$53,5,0)</f>
        <v>GOURAUD Matt</v>
      </c>
      <c r="C40" s="139"/>
      <c r="D40" s="19">
        <v>7</v>
      </c>
      <c r="F40" s="85">
        <v>4</v>
      </c>
      <c r="G40" s="46"/>
      <c r="H40" s="138" t="str">
        <f>IF(ISBLANK(F40),"0",IF(F40&gt;F42,B40,B42))</f>
        <v>GOURAUD Matt</v>
      </c>
      <c r="I40" s="139"/>
      <c r="L40" s="83">
        <v>2</v>
      </c>
      <c r="T40" s="140" t="str">
        <f>IF(ISBLANK(R22),"0",IF(R22&lt;R18,N22,N18))</f>
        <v>SAILLOUR Juliette</v>
      </c>
      <c r="U40" s="141"/>
      <c r="V40" s="124"/>
      <c r="X40" s="83">
        <v>0</v>
      </c>
      <c r="Z40" s="140" t="str">
        <f>IF(ISBLANK(X40),"0",IF(X30&lt;X28,T30,T28))</f>
        <v>GUILLORIT FLECHARD Margaux</v>
      </c>
      <c r="AA40" s="141"/>
      <c r="AB40" s="125"/>
      <c r="AD40" s="83">
        <v>1</v>
      </c>
      <c r="AF40" s="135" t="str">
        <f>IF(ISBLANK(AD40),"0",IF(AD40&gt;AD42,Z40,Z42))</f>
        <v>LEBORGNE Eloïse</v>
      </c>
      <c r="AG40" s="142"/>
      <c r="AH40" s="126"/>
      <c r="AI40" s="25"/>
      <c r="AJ40" s="103">
        <v>0</v>
      </c>
      <c r="AK40" s="26"/>
      <c r="AL40" s="135" t="str">
        <f>IF(ISBLANK(AJ40),"0",IF(AJ40&gt;AJ42,AF40,AF42))</f>
        <v>LACIRE Louis</v>
      </c>
      <c r="AM40" s="142"/>
      <c r="AN40" s="17" t="s">
        <v>25</v>
      </c>
    </row>
    <row r="41" spans="1:40" ht="19.5" thickTop="1" thickBot="1" x14ac:dyDescent="0.25">
      <c r="A41" s="115" t="s">
        <v>12</v>
      </c>
      <c r="B41" s="134" t="str">
        <f>VLOOKUP(D40,'Inscrits G et F'!$A$38:$H$53,8,0)</f>
        <v>33,5-(SJD MONTS)</v>
      </c>
      <c r="C41" s="137"/>
      <c r="D41" s="36"/>
      <c r="E41" s="29"/>
      <c r="G41" s="114" t="s">
        <v>15</v>
      </c>
      <c r="H41" s="30"/>
      <c r="I41" s="31"/>
      <c r="K41" s="32"/>
      <c r="S41" s="45" t="s">
        <v>5</v>
      </c>
      <c r="T41" s="33"/>
      <c r="U41" s="34"/>
      <c r="W41" s="29"/>
      <c r="Y41" s="45" t="s">
        <v>7</v>
      </c>
      <c r="Z41" s="33"/>
      <c r="AA41" s="34"/>
      <c r="AE41" s="110" t="s">
        <v>12</v>
      </c>
      <c r="AF41" s="30"/>
      <c r="AG41" s="31"/>
      <c r="AH41" s="25"/>
      <c r="AI41" s="25"/>
      <c r="AJ41" s="89"/>
      <c r="AK41" s="26"/>
      <c r="AL41" s="69"/>
      <c r="AM41" s="69"/>
      <c r="AN41" s="17"/>
    </row>
    <row r="42" spans="1:40" ht="33" customHeight="1" thickTop="1" thickBot="1" x14ac:dyDescent="0.25">
      <c r="A42" s="113"/>
      <c r="B42" s="138" t="str">
        <f>VLOOKUP(D42,'Inscrits G et F'!$A$38:$G$53,5,0)</f>
        <v>MILA Florian</v>
      </c>
      <c r="C42" s="139"/>
      <c r="D42" s="19">
        <v>10</v>
      </c>
      <c r="F42" s="83">
        <v>3</v>
      </c>
      <c r="G42" s="46"/>
      <c r="H42" s="146" t="str">
        <f>IF(ISBLANK(F46),"0",IF(F46&gt;F48,B46,B48))</f>
        <v>LETHULLIER Maël</v>
      </c>
      <c r="I42" s="147"/>
      <c r="L42" s="83">
        <v>1</v>
      </c>
      <c r="M42" s="42"/>
      <c r="N42" s="140" t="str">
        <f>IF(ISBLANK(L40),"0",IF(L40&lt;L42,H40,H42))</f>
        <v>LETHULLIER Maël</v>
      </c>
      <c r="O42" s="141"/>
      <c r="P42" s="67"/>
      <c r="R42" s="83">
        <v>3</v>
      </c>
      <c r="T42" s="140" t="str">
        <f>IF(ISBLANK(L48),"0",IF(L48&lt;L46,H48,H46))</f>
        <v>PECH Camille</v>
      </c>
      <c r="U42" s="141"/>
      <c r="X42" s="83">
        <v>4</v>
      </c>
      <c r="Z42" s="140" t="str">
        <f>IF(ISBLANK(X36),"0",IF(X36&lt;X34,T36,T34))</f>
        <v>LEBORGNE Eloïse</v>
      </c>
      <c r="AA42" s="141"/>
      <c r="AB42" s="124"/>
      <c r="AD42" s="83">
        <v>3</v>
      </c>
      <c r="AF42" s="140" t="str">
        <f>IF(ISBLANK(AD46),"0",IF(AD46&gt;AD48,Z46,Z48))</f>
        <v>LACIRE Louis</v>
      </c>
      <c r="AG42" s="143"/>
      <c r="AH42" s="25"/>
      <c r="AI42" s="25"/>
      <c r="AJ42" s="103">
        <v>2</v>
      </c>
      <c r="AK42" s="26"/>
      <c r="AL42" s="140" t="str">
        <f>IF(ISBLANK(AJ42),"0",IF(AJ42&gt;AJ40,AF40,AF42))</f>
        <v>LEBORGNE Eloïse</v>
      </c>
      <c r="AM42" s="141"/>
      <c r="AN42" s="17" t="s">
        <v>26</v>
      </c>
    </row>
    <row r="43" spans="1:40" ht="18.75" thickTop="1" x14ac:dyDescent="0.2">
      <c r="A43" s="113"/>
      <c r="B43" s="134" t="str">
        <f>VLOOKUP(D42,'Inscrits G et F'!$A$38:$H$53,8,0)</f>
        <v>37-(ILE D'OR)</v>
      </c>
      <c r="C43" s="137"/>
      <c r="R43" s="84"/>
      <c r="AH43" s="25"/>
      <c r="AI43" s="25"/>
      <c r="AJ43" s="89"/>
      <c r="AK43" s="26"/>
      <c r="AN43" s="17"/>
    </row>
    <row r="44" spans="1:40" ht="18" x14ac:dyDescent="0.2">
      <c r="A44" s="113"/>
      <c r="N44" s="144" t="s">
        <v>8</v>
      </c>
      <c r="O44" s="145"/>
      <c r="AH44" s="25"/>
      <c r="AI44" s="25"/>
      <c r="AJ44" s="89"/>
      <c r="AK44" s="26"/>
      <c r="AN44" s="17"/>
    </row>
    <row r="45" spans="1:40" ht="18.75" thickBot="1" x14ac:dyDescent="0.25">
      <c r="A45" s="113"/>
      <c r="AH45" s="25"/>
      <c r="AI45" s="25"/>
      <c r="AJ45" s="89"/>
      <c r="AK45" s="26"/>
      <c r="AN45" s="17"/>
    </row>
    <row r="46" spans="1:40" ht="33" customHeight="1" thickTop="1" thickBot="1" x14ac:dyDescent="0.25">
      <c r="A46" s="113"/>
      <c r="B46" s="138" t="str">
        <f>VLOOKUP(D46,'Inscrits G et F'!$A$38:$G$53,5,0)</f>
        <v>LETHULLIER Maël</v>
      </c>
      <c r="C46" s="139"/>
      <c r="D46" s="19">
        <v>2</v>
      </c>
      <c r="F46" s="83">
        <v>4</v>
      </c>
      <c r="H46" s="140" t="str">
        <f>IF(ISBLANK(F42),"0",IF(F40&lt;F42,B40,B42))</f>
        <v>MILA Florian</v>
      </c>
      <c r="I46" s="141"/>
      <c r="L46" s="83">
        <v>4</v>
      </c>
      <c r="M46" s="43"/>
      <c r="N46" s="135" t="str">
        <f>IF(ISBLANK(L36),"0",IF(L36&gt;L34,H36,H34))</f>
        <v>LACIRE Louis</v>
      </c>
      <c r="O46" s="142"/>
      <c r="R46" s="83">
        <v>1</v>
      </c>
      <c r="T46" s="140" t="str">
        <f>IF(ISBLANK(R46),"0",IF(R46&lt;R42,N46,N42))</f>
        <v>LACIRE Louis</v>
      </c>
      <c r="U46" s="141"/>
      <c r="X46" s="83">
        <v>1</v>
      </c>
      <c r="Z46" s="140" t="str">
        <f>IF(ISBLANK(X40),"0",IF(X40&lt;X42,T40,T42))</f>
        <v>SAILLOUR Juliette</v>
      </c>
      <c r="AA46" s="141"/>
      <c r="AB46" s="124"/>
      <c r="AD46" s="83">
        <v>1</v>
      </c>
      <c r="AF46" s="140" t="str">
        <f>IF(ISBLANK(AD42),"0",IF(AD40&lt;AD42,Z40,Z42))</f>
        <v>GUILLORIT FLECHARD Margaux</v>
      </c>
      <c r="AG46" s="141"/>
      <c r="AH46" s="126"/>
      <c r="AI46" s="25"/>
      <c r="AJ46" s="103">
        <v>0</v>
      </c>
      <c r="AK46" s="26"/>
      <c r="AL46" s="135" t="str">
        <f>IF(ISBLANK(AJ46),"0",IF(AJ46&gt;AJ48,AF46,AF48))</f>
        <v>SAILLOUR Juliette</v>
      </c>
      <c r="AM46" s="136"/>
      <c r="AN46" s="17" t="s">
        <v>27</v>
      </c>
    </row>
    <row r="47" spans="1:40" ht="19.5" thickTop="1" thickBot="1" x14ac:dyDescent="0.25">
      <c r="A47" s="115" t="s">
        <v>15</v>
      </c>
      <c r="B47" s="134" t="str">
        <f>VLOOKUP(D46,'Inscrits G et F'!$A$38:$H$53,8,0)</f>
        <v>20-(ILE D'OR)</v>
      </c>
      <c r="C47" s="137"/>
      <c r="D47" s="36"/>
      <c r="E47" s="29"/>
      <c r="G47" s="114" t="s">
        <v>5</v>
      </c>
      <c r="H47" s="35"/>
      <c r="I47" s="37"/>
      <c r="K47" s="32"/>
      <c r="S47" s="45" t="s">
        <v>6</v>
      </c>
      <c r="T47" s="33"/>
      <c r="U47" s="34"/>
      <c r="W47" s="29"/>
      <c r="Y47" s="45" t="s">
        <v>11</v>
      </c>
      <c r="Z47" s="33"/>
      <c r="AA47" s="34"/>
      <c r="AE47" s="110" t="s">
        <v>15</v>
      </c>
      <c r="AF47" s="35"/>
      <c r="AG47" s="37"/>
      <c r="AH47" s="25"/>
      <c r="AI47" s="25"/>
      <c r="AJ47" s="89"/>
      <c r="AK47" s="26"/>
      <c r="AL47" s="69"/>
      <c r="AM47" s="69"/>
      <c r="AN47" s="17"/>
    </row>
    <row r="48" spans="1:40" ht="33" customHeight="1" thickTop="1" thickBot="1" x14ac:dyDescent="0.25">
      <c r="A48" s="113"/>
      <c r="B48" s="138" t="str">
        <f>VLOOKUP(D48,'Inscrits G et F'!$A$38:$G$53,5,0)</f>
        <v>PECH Camille</v>
      </c>
      <c r="C48" s="139"/>
      <c r="D48" s="36">
        <v>15</v>
      </c>
      <c r="F48" s="83">
        <v>0</v>
      </c>
      <c r="H48" s="140" t="str">
        <f>IF(ISBLANK(F48),"0",IF(F46&lt;F48,B46,B48))</f>
        <v>PECH Camille</v>
      </c>
      <c r="I48" s="141"/>
      <c r="L48" s="83">
        <v>3</v>
      </c>
      <c r="T48" s="140" t="str">
        <f>IF(ISBLANK(L22),"0",IF(L22&lt;L24,H22,H24))</f>
        <v>SIMON Raphaël</v>
      </c>
      <c r="U48" s="141"/>
      <c r="X48" s="120">
        <v>2</v>
      </c>
      <c r="Z48" s="140" t="str">
        <f>IF(ISBLANK(X48),"0",IF(X48&lt;X46,T48,T46))</f>
        <v>LACIRE Louis</v>
      </c>
      <c r="AA48" s="141"/>
      <c r="AD48" s="83">
        <v>2</v>
      </c>
      <c r="AF48" s="140" t="str">
        <f>IF(ISBLANK(AD48),"0",IF(AD46&lt;AD48,Z46,Z48))</f>
        <v>SAILLOUR Juliette</v>
      </c>
      <c r="AG48" s="141"/>
      <c r="AH48" s="126"/>
      <c r="AI48" s="25"/>
      <c r="AJ48" s="103">
        <v>3</v>
      </c>
      <c r="AK48" s="26"/>
      <c r="AL48" s="140" t="str">
        <f>IF(ISBLANK(AJ48),"0",IF(AJ48&gt;AJ46,AF46,AF48))</f>
        <v>GUILLORIT FLECHARD Margaux</v>
      </c>
      <c r="AM48" s="141"/>
      <c r="AN48" s="17" t="s">
        <v>28</v>
      </c>
    </row>
    <row r="49" spans="1:8" ht="24" thickTop="1" x14ac:dyDescent="0.2">
      <c r="A49" s="109"/>
      <c r="B49" s="134" t="str">
        <f>VLOOKUP(D48,'Inscrits G et F'!$A$38:$H$53,8,0)</f>
        <v>48-(SABLES OLONNES)</v>
      </c>
      <c r="C49" s="134"/>
    </row>
    <row r="51" spans="1:8" x14ac:dyDescent="0.25">
      <c r="A51" s="44"/>
      <c r="C51" s="132"/>
      <c r="D51" s="133"/>
      <c r="E51" s="133"/>
      <c r="F51" s="133"/>
      <c r="G51" s="133"/>
      <c r="H51" s="133"/>
    </row>
    <row r="52" spans="1:8" x14ac:dyDescent="0.3">
      <c r="A52" s="45"/>
      <c r="D52" s="6"/>
      <c r="E52" s="6"/>
      <c r="F52" s="6"/>
      <c r="G52" s="112"/>
      <c r="H52" s="47"/>
    </row>
  </sheetData>
  <mergeCells count="142">
    <mergeCell ref="A1:A2"/>
    <mergeCell ref="B1:C1"/>
    <mergeCell ref="H1:I1"/>
    <mergeCell ref="N1:O1"/>
    <mergeCell ref="T1:U1"/>
    <mergeCell ref="Z1:AA1"/>
    <mergeCell ref="AF4:AG4"/>
    <mergeCell ref="AL4:AM4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  <mergeCell ref="B5:C5"/>
    <mergeCell ref="B6:C6"/>
    <mergeCell ref="H6:I6"/>
    <mergeCell ref="N6:O6"/>
    <mergeCell ref="T6:U6"/>
    <mergeCell ref="Z6:AA6"/>
    <mergeCell ref="B4:C4"/>
    <mergeCell ref="H4:I4"/>
    <mergeCell ref="T4:U4"/>
    <mergeCell ref="Z4:AA4"/>
    <mergeCell ref="AF6:AG6"/>
    <mergeCell ref="AL6:AM6"/>
    <mergeCell ref="B7:C7"/>
    <mergeCell ref="N8:O8"/>
    <mergeCell ref="B10:C10"/>
    <mergeCell ref="H10:I10"/>
    <mergeCell ref="N10:O10"/>
    <mergeCell ref="T10:U10"/>
    <mergeCell ref="Z10:AA10"/>
    <mergeCell ref="AF10:AG10"/>
    <mergeCell ref="AL7:AM7"/>
    <mergeCell ref="B13:C13"/>
    <mergeCell ref="B16:C16"/>
    <mergeCell ref="H16:I16"/>
    <mergeCell ref="T16:U16"/>
    <mergeCell ref="Z16:AA16"/>
    <mergeCell ref="AF16:AG16"/>
    <mergeCell ref="AL10:AM10"/>
    <mergeCell ref="B11:C11"/>
    <mergeCell ref="B12:C12"/>
    <mergeCell ref="H12:I12"/>
    <mergeCell ref="T12:U12"/>
    <mergeCell ref="Z12:AA12"/>
    <mergeCell ref="AF12:AG12"/>
    <mergeCell ref="AL12:AM12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B25:C25"/>
    <mergeCell ref="B28:C28"/>
    <mergeCell ref="H28:I28"/>
    <mergeCell ref="T28:U28"/>
    <mergeCell ref="Z28:AA28"/>
    <mergeCell ref="AF28:AG28"/>
    <mergeCell ref="Z22:AA22"/>
    <mergeCell ref="AF22:AG22"/>
    <mergeCell ref="AL22:AM22"/>
    <mergeCell ref="B23:C23"/>
    <mergeCell ref="B24:C24"/>
    <mergeCell ref="H24:I24"/>
    <mergeCell ref="T24:U24"/>
    <mergeCell ref="Z24:AA24"/>
    <mergeCell ref="AF24:AG24"/>
    <mergeCell ref="AL24:AM24"/>
    <mergeCell ref="B31:C31"/>
    <mergeCell ref="N32:O32"/>
    <mergeCell ref="B34:C34"/>
    <mergeCell ref="H34:I34"/>
    <mergeCell ref="N34:O34"/>
    <mergeCell ref="T34:U34"/>
    <mergeCell ref="AL28:AM28"/>
    <mergeCell ref="B29:C29"/>
    <mergeCell ref="B30:C30"/>
    <mergeCell ref="H30:I30"/>
    <mergeCell ref="N30:O30"/>
    <mergeCell ref="T30:U30"/>
    <mergeCell ref="Z30:AA30"/>
    <mergeCell ref="AF30:AG30"/>
    <mergeCell ref="AL30:AM30"/>
    <mergeCell ref="AL36:AM36"/>
    <mergeCell ref="B37:C37"/>
    <mergeCell ref="B40:C40"/>
    <mergeCell ref="H40:I40"/>
    <mergeCell ref="T40:U40"/>
    <mergeCell ref="Z40:AA40"/>
    <mergeCell ref="AF40:AG40"/>
    <mergeCell ref="AL40:AM40"/>
    <mergeCell ref="Z34:AA34"/>
    <mergeCell ref="AF34:AG34"/>
    <mergeCell ref="AL34:AM34"/>
    <mergeCell ref="B35:C35"/>
    <mergeCell ref="B36:C36"/>
    <mergeCell ref="H36:I36"/>
    <mergeCell ref="T36:U36"/>
    <mergeCell ref="Z36:AA36"/>
    <mergeCell ref="AF36:AG36"/>
    <mergeCell ref="Z42:AA42"/>
    <mergeCell ref="AF42:AG42"/>
    <mergeCell ref="AL42:AM42"/>
    <mergeCell ref="B43:C43"/>
    <mergeCell ref="N44:O44"/>
    <mergeCell ref="B41:C41"/>
    <mergeCell ref="B42:C42"/>
    <mergeCell ref="H42:I42"/>
    <mergeCell ref="N42:O42"/>
    <mergeCell ref="T42:U42"/>
    <mergeCell ref="C51:H51"/>
    <mergeCell ref="B49:C49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6:C46"/>
    <mergeCell ref="H46:I46"/>
    <mergeCell ref="N46:O46"/>
    <mergeCell ref="T46:U46"/>
    <mergeCell ref="Z46:AA46"/>
    <mergeCell ref="AF46:AG46"/>
  </mergeCells>
  <printOptions horizontalCentered="1" verticalCentered="1"/>
  <pageMargins left="0" right="0" top="0.98425196850393704" bottom="0.98425196850393704" header="0.51181102362204722" footer="0.51181102362204722"/>
  <pageSetup paperSize="9" scale="38" orientation="landscape" blackAndWhite="1" horizontalDpi="300" verticalDpi="300" r:id="rId1"/>
  <headerFooter alignWithMargins="0">
    <oddHeader xml:space="preserve">&amp;LTROPHEE JEUNE GOLFEUR&amp;C&amp;"Times New Roman,Gras"&amp;20GOLF D'AVRILLE
&amp;RDimanche 18 Octobre 2018
</oddHeader>
    <oddFooter>&amp;C&amp;"Arial,Gras"&amp;12&amp;A</oddFooter>
  </headerFooter>
  <ignoredErrors>
    <ignoredError sqref="B29:C30 B32:C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53"/>
  <sheetViews>
    <sheetView showGridLines="0" view="pageLayout" topLeftCell="Q1" zoomScale="50" zoomScaleNormal="50" zoomScalePageLayoutView="50" workbookViewId="0">
      <selection activeCell="AL48" sqref="AL48:AM48"/>
    </sheetView>
  </sheetViews>
  <sheetFormatPr baseColWidth="10" defaultRowHeight="22.5" x14ac:dyDescent="0.2"/>
  <cols>
    <col min="1" max="1" width="11.42578125" style="24"/>
    <col min="2" max="3" width="15.7109375" style="18" customWidth="1"/>
    <col min="4" max="4" width="4.7109375" style="19" customWidth="1"/>
    <col min="5" max="5" width="2.7109375" style="18" customWidth="1"/>
    <col min="6" max="6" width="10.7109375" style="81" customWidth="1"/>
    <col min="7" max="7" width="5.7109375" style="45" customWidth="1"/>
    <col min="8" max="9" width="15.7109375" style="18" customWidth="1"/>
    <col min="10" max="10" width="3.7109375" style="21" customWidth="1"/>
    <col min="11" max="11" width="2.7109375" style="21" customWidth="1"/>
    <col min="12" max="12" width="10.7109375" style="81" customWidth="1"/>
    <col min="13" max="13" width="5.7109375" style="18" customWidth="1"/>
    <col min="14" max="15" width="15.7109375" style="18" customWidth="1"/>
    <col min="16" max="16" width="3.7109375" style="18" customWidth="1"/>
    <col min="17" max="17" width="2.7109375" style="18" customWidth="1"/>
    <col min="18" max="18" width="10.7109375" style="81" customWidth="1"/>
    <col min="19" max="19" width="7.7109375" style="45" customWidth="1"/>
    <col min="20" max="21" width="15.7109375" style="18" customWidth="1"/>
    <col min="22" max="22" width="3.7109375" style="18" customWidth="1"/>
    <col min="23" max="23" width="2.7109375" style="18" customWidth="1"/>
    <col min="24" max="24" width="10.7109375" style="91" customWidth="1"/>
    <col min="25" max="25" width="7.7109375" style="45" customWidth="1"/>
    <col min="26" max="27" width="15.7109375" style="18" customWidth="1"/>
    <col min="28" max="28" width="3.7109375" style="18" customWidth="1"/>
    <col min="29" max="29" width="2.7109375" style="18" customWidth="1"/>
    <col min="30" max="30" width="10.7109375" style="81" customWidth="1"/>
    <col min="31" max="31" width="7.7109375" style="45" customWidth="1"/>
    <col min="32" max="32" width="15.7109375" style="18" customWidth="1"/>
    <col min="33" max="33" width="15.42578125" style="18" customWidth="1"/>
    <col min="34" max="34" width="3.7109375" style="18" customWidth="1"/>
    <col min="35" max="35" width="2.7109375" style="18" customWidth="1"/>
    <col min="36" max="36" width="10.7109375" style="81" customWidth="1"/>
    <col min="37" max="37" width="5.7109375" style="20" customWidth="1"/>
    <col min="38" max="39" width="15.7109375" style="18" customWidth="1"/>
    <col min="40" max="40" width="5.85546875" style="46" customWidth="1"/>
    <col min="41" max="251" width="11.42578125" style="18"/>
    <col min="252" max="253" width="15.7109375" style="18" customWidth="1"/>
    <col min="254" max="254" width="3.7109375" style="18" customWidth="1"/>
    <col min="255" max="255" width="2.7109375" style="18" customWidth="1"/>
    <col min="256" max="256" width="10.7109375" style="18" customWidth="1"/>
    <col min="257" max="257" width="5.7109375" style="18" customWidth="1"/>
    <col min="258" max="259" width="15.7109375" style="18" customWidth="1"/>
    <col min="260" max="260" width="3.7109375" style="18" customWidth="1"/>
    <col min="261" max="261" width="2.7109375" style="18" customWidth="1"/>
    <col min="262" max="262" width="10.7109375" style="18" customWidth="1"/>
    <col min="263" max="263" width="5.7109375" style="18" customWidth="1"/>
    <col min="264" max="265" width="15.7109375" style="18" customWidth="1"/>
    <col min="266" max="266" width="3.7109375" style="18" customWidth="1"/>
    <col min="267" max="267" width="2.7109375" style="18" customWidth="1"/>
    <col min="268" max="268" width="10.7109375" style="18" customWidth="1"/>
    <col min="269" max="269" width="7.7109375" style="18" customWidth="1"/>
    <col min="270" max="271" width="15.7109375" style="18" customWidth="1"/>
    <col min="272" max="272" width="3.7109375" style="18" customWidth="1"/>
    <col min="273" max="273" width="2.7109375" style="18" customWidth="1"/>
    <col min="274" max="274" width="10.7109375" style="18" customWidth="1"/>
    <col min="275" max="275" width="7.7109375" style="18" customWidth="1"/>
    <col min="276" max="277" width="15.7109375" style="18" customWidth="1"/>
    <col min="278" max="278" width="3.7109375" style="18" customWidth="1"/>
    <col min="279" max="279" width="2.7109375" style="18" customWidth="1"/>
    <col min="280" max="280" width="10.7109375" style="18" customWidth="1"/>
    <col min="281" max="281" width="7.7109375" style="18" customWidth="1"/>
    <col min="282" max="283" width="15.7109375" style="18" customWidth="1"/>
    <col min="284" max="284" width="3.7109375" style="18" customWidth="1"/>
    <col min="285" max="285" width="2.7109375" style="18" customWidth="1"/>
    <col min="286" max="286" width="10.7109375" style="18" customWidth="1"/>
    <col min="287" max="287" width="5.7109375" style="18" customWidth="1"/>
    <col min="288" max="289" width="15.7109375" style="18" customWidth="1"/>
    <col min="290" max="290" width="5.85546875" style="18" customWidth="1"/>
    <col min="291" max="507" width="11.42578125" style="18"/>
    <col min="508" max="509" width="15.7109375" style="18" customWidth="1"/>
    <col min="510" max="510" width="3.7109375" style="18" customWidth="1"/>
    <col min="511" max="511" width="2.7109375" style="18" customWidth="1"/>
    <col min="512" max="512" width="10.7109375" style="18" customWidth="1"/>
    <col min="513" max="513" width="5.7109375" style="18" customWidth="1"/>
    <col min="514" max="515" width="15.7109375" style="18" customWidth="1"/>
    <col min="516" max="516" width="3.7109375" style="18" customWidth="1"/>
    <col min="517" max="517" width="2.7109375" style="18" customWidth="1"/>
    <col min="518" max="518" width="10.7109375" style="18" customWidth="1"/>
    <col min="519" max="519" width="5.7109375" style="18" customWidth="1"/>
    <col min="520" max="521" width="15.7109375" style="18" customWidth="1"/>
    <col min="522" max="522" width="3.7109375" style="18" customWidth="1"/>
    <col min="523" max="523" width="2.7109375" style="18" customWidth="1"/>
    <col min="524" max="524" width="10.7109375" style="18" customWidth="1"/>
    <col min="525" max="525" width="7.7109375" style="18" customWidth="1"/>
    <col min="526" max="527" width="15.7109375" style="18" customWidth="1"/>
    <col min="528" max="528" width="3.7109375" style="18" customWidth="1"/>
    <col min="529" max="529" width="2.7109375" style="18" customWidth="1"/>
    <col min="530" max="530" width="10.7109375" style="18" customWidth="1"/>
    <col min="531" max="531" width="7.7109375" style="18" customWidth="1"/>
    <col min="532" max="533" width="15.7109375" style="18" customWidth="1"/>
    <col min="534" max="534" width="3.7109375" style="18" customWidth="1"/>
    <col min="535" max="535" width="2.7109375" style="18" customWidth="1"/>
    <col min="536" max="536" width="10.7109375" style="18" customWidth="1"/>
    <col min="537" max="537" width="7.7109375" style="18" customWidth="1"/>
    <col min="538" max="539" width="15.7109375" style="18" customWidth="1"/>
    <col min="540" max="540" width="3.7109375" style="18" customWidth="1"/>
    <col min="541" max="541" width="2.7109375" style="18" customWidth="1"/>
    <col min="542" max="542" width="10.7109375" style="18" customWidth="1"/>
    <col min="543" max="543" width="5.7109375" style="18" customWidth="1"/>
    <col min="544" max="545" width="15.7109375" style="18" customWidth="1"/>
    <col min="546" max="546" width="5.85546875" style="18" customWidth="1"/>
    <col min="547" max="763" width="11.42578125" style="18"/>
    <col min="764" max="765" width="15.7109375" style="18" customWidth="1"/>
    <col min="766" max="766" width="3.7109375" style="18" customWidth="1"/>
    <col min="767" max="767" width="2.7109375" style="18" customWidth="1"/>
    <col min="768" max="768" width="10.7109375" style="18" customWidth="1"/>
    <col min="769" max="769" width="5.7109375" style="18" customWidth="1"/>
    <col min="770" max="771" width="15.7109375" style="18" customWidth="1"/>
    <col min="772" max="772" width="3.7109375" style="18" customWidth="1"/>
    <col min="773" max="773" width="2.7109375" style="18" customWidth="1"/>
    <col min="774" max="774" width="10.7109375" style="18" customWidth="1"/>
    <col min="775" max="775" width="5.7109375" style="18" customWidth="1"/>
    <col min="776" max="777" width="15.7109375" style="18" customWidth="1"/>
    <col min="778" max="778" width="3.7109375" style="18" customWidth="1"/>
    <col min="779" max="779" width="2.7109375" style="18" customWidth="1"/>
    <col min="780" max="780" width="10.7109375" style="18" customWidth="1"/>
    <col min="781" max="781" width="7.7109375" style="18" customWidth="1"/>
    <col min="782" max="783" width="15.7109375" style="18" customWidth="1"/>
    <col min="784" max="784" width="3.7109375" style="18" customWidth="1"/>
    <col min="785" max="785" width="2.7109375" style="18" customWidth="1"/>
    <col min="786" max="786" width="10.7109375" style="18" customWidth="1"/>
    <col min="787" max="787" width="7.7109375" style="18" customWidth="1"/>
    <col min="788" max="789" width="15.7109375" style="18" customWidth="1"/>
    <col min="790" max="790" width="3.7109375" style="18" customWidth="1"/>
    <col min="791" max="791" width="2.7109375" style="18" customWidth="1"/>
    <col min="792" max="792" width="10.7109375" style="18" customWidth="1"/>
    <col min="793" max="793" width="7.7109375" style="18" customWidth="1"/>
    <col min="794" max="795" width="15.7109375" style="18" customWidth="1"/>
    <col min="796" max="796" width="3.7109375" style="18" customWidth="1"/>
    <col min="797" max="797" width="2.7109375" style="18" customWidth="1"/>
    <col min="798" max="798" width="10.7109375" style="18" customWidth="1"/>
    <col min="799" max="799" width="5.7109375" style="18" customWidth="1"/>
    <col min="800" max="801" width="15.7109375" style="18" customWidth="1"/>
    <col min="802" max="802" width="5.85546875" style="18" customWidth="1"/>
    <col min="803" max="1019" width="11.42578125" style="18"/>
    <col min="1020" max="1021" width="15.7109375" style="18" customWidth="1"/>
    <col min="1022" max="1022" width="3.7109375" style="18" customWidth="1"/>
    <col min="1023" max="1023" width="2.7109375" style="18" customWidth="1"/>
    <col min="1024" max="1024" width="10.7109375" style="18" customWidth="1"/>
    <col min="1025" max="1025" width="5.7109375" style="18" customWidth="1"/>
    <col min="1026" max="1027" width="15.7109375" style="18" customWidth="1"/>
    <col min="1028" max="1028" width="3.7109375" style="18" customWidth="1"/>
    <col min="1029" max="1029" width="2.7109375" style="18" customWidth="1"/>
    <col min="1030" max="1030" width="10.7109375" style="18" customWidth="1"/>
    <col min="1031" max="1031" width="5.7109375" style="18" customWidth="1"/>
    <col min="1032" max="1033" width="15.7109375" style="18" customWidth="1"/>
    <col min="1034" max="1034" width="3.7109375" style="18" customWidth="1"/>
    <col min="1035" max="1035" width="2.7109375" style="18" customWidth="1"/>
    <col min="1036" max="1036" width="10.7109375" style="18" customWidth="1"/>
    <col min="1037" max="1037" width="7.7109375" style="18" customWidth="1"/>
    <col min="1038" max="1039" width="15.7109375" style="18" customWidth="1"/>
    <col min="1040" max="1040" width="3.7109375" style="18" customWidth="1"/>
    <col min="1041" max="1041" width="2.7109375" style="18" customWidth="1"/>
    <col min="1042" max="1042" width="10.7109375" style="18" customWidth="1"/>
    <col min="1043" max="1043" width="7.7109375" style="18" customWidth="1"/>
    <col min="1044" max="1045" width="15.7109375" style="18" customWidth="1"/>
    <col min="1046" max="1046" width="3.7109375" style="18" customWidth="1"/>
    <col min="1047" max="1047" width="2.7109375" style="18" customWidth="1"/>
    <col min="1048" max="1048" width="10.7109375" style="18" customWidth="1"/>
    <col min="1049" max="1049" width="7.7109375" style="18" customWidth="1"/>
    <col min="1050" max="1051" width="15.7109375" style="18" customWidth="1"/>
    <col min="1052" max="1052" width="3.7109375" style="18" customWidth="1"/>
    <col min="1053" max="1053" width="2.7109375" style="18" customWidth="1"/>
    <col min="1054" max="1054" width="10.7109375" style="18" customWidth="1"/>
    <col min="1055" max="1055" width="5.7109375" style="18" customWidth="1"/>
    <col min="1056" max="1057" width="15.7109375" style="18" customWidth="1"/>
    <col min="1058" max="1058" width="5.85546875" style="18" customWidth="1"/>
    <col min="1059" max="1275" width="11.42578125" style="18"/>
    <col min="1276" max="1277" width="15.7109375" style="18" customWidth="1"/>
    <col min="1278" max="1278" width="3.7109375" style="18" customWidth="1"/>
    <col min="1279" max="1279" width="2.7109375" style="18" customWidth="1"/>
    <col min="1280" max="1280" width="10.7109375" style="18" customWidth="1"/>
    <col min="1281" max="1281" width="5.7109375" style="18" customWidth="1"/>
    <col min="1282" max="1283" width="15.7109375" style="18" customWidth="1"/>
    <col min="1284" max="1284" width="3.7109375" style="18" customWidth="1"/>
    <col min="1285" max="1285" width="2.7109375" style="18" customWidth="1"/>
    <col min="1286" max="1286" width="10.7109375" style="18" customWidth="1"/>
    <col min="1287" max="1287" width="5.7109375" style="18" customWidth="1"/>
    <col min="1288" max="1289" width="15.7109375" style="18" customWidth="1"/>
    <col min="1290" max="1290" width="3.7109375" style="18" customWidth="1"/>
    <col min="1291" max="1291" width="2.7109375" style="18" customWidth="1"/>
    <col min="1292" max="1292" width="10.7109375" style="18" customWidth="1"/>
    <col min="1293" max="1293" width="7.7109375" style="18" customWidth="1"/>
    <col min="1294" max="1295" width="15.7109375" style="18" customWidth="1"/>
    <col min="1296" max="1296" width="3.7109375" style="18" customWidth="1"/>
    <col min="1297" max="1297" width="2.7109375" style="18" customWidth="1"/>
    <col min="1298" max="1298" width="10.7109375" style="18" customWidth="1"/>
    <col min="1299" max="1299" width="7.7109375" style="18" customWidth="1"/>
    <col min="1300" max="1301" width="15.7109375" style="18" customWidth="1"/>
    <col min="1302" max="1302" width="3.7109375" style="18" customWidth="1"/>
    <col min="1303" max="1303" width="2.7109375" style="18" customWidth="1"/>
    <col min="1304" max="1304" width="10.7109375" style="18" customWidth="1"/>
    <col min="1305" max="1305" width="7.7109375" style="18" customWidth="1"/>
    <col min="1306" max="1307" width="15.7109375" style="18" customWidth="1"/>
    <col min="1308" max="1308" width="3.7109375" style="18" customWidth="1"/>
    <col min="1309" max="1309" width="2.7109375" style="18" customWidth="1"/>
    <col min="1310" max="1310" width="10.7109375" style="18" customWidth="1"/>
    <col min="1311" max="1311" width="5.7109375" style="18" customWidth="1"/>
    <col min="1312" max="1313" width="15.7109375" style="18" customWidth="1"/>
    <col min="1314" max="1314" width="5.85546875" style="18" customWidth="1"/>
    <col min="1315" max="1531" width="11.42578125" style="18"/>
    <col min="1532" max="1533" width="15.7109375" style="18" customWidth="1"/>
    <col min="1534" max="1534" width="3.7109375" style="18" customWidth="1"/>
    <col min="1535" max="1535" width="2.7109375" style="18" customWidth="1"/>
    <col min="1536" max="1536" width="10.7109375" style="18" customWidth="1"/>
    <col min="1537" max="1537" width="5.7109375" style="18" customWidth="1"/>
    <col min="1538" max="1539" width="15.7109375" style="18" customWidth="1"/>
    <col min="1540" max="1540" width="3.7109375" style="18" customWidth="1"/>
    <col min="1541" max="1541" width="2.7109375" style="18" customWidth="1"/>
    <col min="1542" max="1542" width="10.7109375" style="18" customWidth="1"/>
    <col min="1543" max="1543" width="5.7109375" style="18" customWidth="1"/>
    <col min="1544" max="1545" width="15.7109375" style="18" customWidth="1"/>
    <col min="1546" max="1546" width="3.7109375" style="18" customWidth="1"/>
    <col min="1547" max="1547" width="2.7109375" style="18" customWidth="1"/>
    <col min="1548" max="1548" width="10.7109375" style="18" customWidth="1"/>
    <col min="1549" max="1549" width="7.7109375" style="18" customWidth="1"/>
    <col min="1550" max="1551" width="15.7109375" style="18" customWidth="1"/>
    <col min="1552" max="1552" width="3.7109375" style="18" customWidth="1"/>
    <col min="1553" max="1553" width="2.7109375" style="18" customWidth="1"/>
    <col min="1554" max="1554" width="10.7109375" style="18" customWidth="1"/>
    <col min="1555" max="1555" width="7.7109375" style="18" customWidth="1"/>
    <col min="1556" max="1557" width="15.7109375" style="18" customWidth="1"/>
    <col min="1558" max="1558" width="3.7109375" style="18" customWidth="1"/>
    <col min="1559" max="1559" width="2.7109375" style="18" customWidth="1"/>
    <col min="1560" max="1560" width="10.7109375" style="18" customWidth="1"/>
    <col min="1561" max="1561" width="7.7109375" style="18" customWidth="1"/>
    <col min="1562" max="1563" width="15.7109375" style="18" customWidth="1"/>
    <col min="1564" max="1564" width="3.7109375" style="18" customWidth="1"/>
    <col min="1565" max="1565" width="2.7109375" style="18" customWidth="1"/>
    <col min="1566" max="1566" width="10.7109375" style="18" customWidth="1"/>
    <col min="1567" max="1567" width="5.7109375" style="18" customWidth="1"/>
    <col min="1568" max="1569" width="15.7109375" style="18" customWidth="1"/>
    <col min="1570" max="1570" width="5.85546875" style="18" customWidth="1"/>
    <col min="1571" max="1787" width="11.42578125" style="18"/>
    <col min="1788" max="1789" width="15.7109375" style="18" customWidth="1"/>
    <col min="1790" max="1790" width="3.7109375" style="18" customWidth="1"/>
    <col min="1791" max="1791" width="2.7109375" style="18" customWidth="1"/>
    <col min="1792" max="1792" width="10.7109375" style="18" customWidth="1"/>
    <col min="1793" max="1793" width="5.7109375" style="18" customWidth="1"/>
    <col min="1794" max="1795" width="15.7109375" style="18" customWidth="1"/>
    <col min="1796" max="1796" width="3.7109375" style="18" customWidth="1"/>
    <col min="1797" max="1797" width="2.7109375" style="18" customWidth="1"/>
    <col min="1798" max="1798" width="10.7109375" style="18" customWidth="1"/>
    <col min="1799" max="1799" width="5.7109375" style="18" customWidth="1"/>
    <col min="1800" max="1801" width="15.7109375" style="18" customWidth="1"/>
    <col min="1802" max="1802" width="3.7109375" style="18" customWidth="1"/>
    <col min="1803" max="1803" width="2.7109375" style="18" customWidth="1"/>
    <col min="1804" max="1804" width="10.7109375" style="18" customWidth="1"/>
    <col min="1805" max="1805" width="7.7109375" style="18" customWidth="1"/>
    <col min="1806" max="1807" width="15.7109375" style="18" customWidth="1"/>
    <col min="1808" max="1808" width="3.7109375" style="18" customWidth="1"/>
    <col min="1809" max="1809" width="2.7109375" style="18" customWidth="1"/>
    <col min="1810" max="1810" width="10.7109375" style="18" customWidth="1"/>
    <col min="1811" max="1811" width="7.7109375" style="18" customWidth="1"/>
    <col min="1812" max="1813" width="15.7109375" style="18" customWidth="1"/>
    <col min="1814" max="1814" width="3.7109375" style="18" customWidth="1"/>
    <col min="1815" max="1815" width="2.7109375" style="18" customWidth="1"/>
    <col min="1816" max="1816" width="10.7109375" style="18" customWidth="1"/>
    <col min="1817" max="1817" width="7.7109375" style="18" customWidth="1"/>
    <col min="1818" max="1819" width="15.7109375" style="18" customWidth="1"/>
    <col min="1820" max="1820" width="3.7109375" style="18" customWidth="1"/>
    <col min="1821" max="1821" width="2.7109375" style="18" customWidth="1"/>
    <col min="1822" max="1822" width="10.7109375" style="18" customWidth="1"/>
    <col min="1823" max="1823" width="5.7109375" style="18" customWidth="1"/>
    <col min="1824" max="1825" width="15.7109375" style="18" customWidth="1"/>
    <col min="1826" max="1826" width="5.85546875" style="18" customWidth="1"/>
    <col min="1827" max="2043" width="11.42578125" style="18"/>
    <col min="2044" max="2045" width="15.7109375" style="18" customWidth="1"/>
    <col min="2046" max="2046" width="3.7109375" style="18" customWidth="1"/>
    <col min="2047" max="2047" width="2.7109375" style="18" customWidth="1"/>
    <col min="2048" max="2048" width="10.7109375" style="18" customWidth="1"/>
    <col min="2049" max="2049" width="5.7109375" style="18" customWidth="1"/>
    <col min="2050" max="2051" width="15.7109375" style="18" customWidth="1"/>
    <col min="2052" max="2052" width="3.7109375" style="18" customWidth="1"/>
    <col min="2053" max="2053" width="2.7109375" style="18" customWidth="1"/>
    <col min="2054" max="2054" width="10.7109375" style="18" customWidth="1"/>
    <col min="2055" max="2055" width="5.7109375" style="18" customWidth="1"/>
    <col min="2056" max="2057" width="15.7109375" style="18" customWidth="1"/>
    <col min="2058" max="2058" width="3.7109375" style="18" customWidth="1"/>
    <col min="2059" max="2059" width="2.7109375" style="18" customWidth="1"/>
    <col min="2060" max="2060" width="10.7109375" style="18" customWidth="1"/>
    <col min="2061" max="2061" width="7.7109375" style="18" customWidth="1"/>
    <col min="2062" max="2063" width="15.7109375" style="18" customWidth="1"/>
    <col min="2064" max="2064" width="3.7109375" style="18" customWidth="1"/>
    <col min="2065" max="2065" width="2.7109375" style="18" customWidth="1"/>
    <col min="2066" max="2066" width="10.7109375" style="18" customWidth="1"/>
    <col min="2067" max="2067" width="7.7109375" style="18" customWidth="1"/>
    <col min="2068" max="2069" width="15.7109375" style="18" customWidth="1"/>
    <col min="2070" max="2070" width="3.7109375" style="18" customWidth="1"/>
    <col min="2071" max="2071" width="2.7109375" style="18" customWidth="1"/>
    <col min="2072" max="2072" width="10.7109375" style="18" customWidth="1"/>
    <col min="2073" max="2073" width="7.7109375" style="18" customWidth="1"/>
    <col min="2074" max="2075" width="15.7109375" style="18" customWidth="1"/>
    <col min="2076" max="2076" width="3.7109375" style="18" customWidth="1"/>
    <col min="2077" max="2077" width="2.7109375" style="18" customWidth="1"/>
    <col min="2078" max="2078" width="10.7109375" style="18" customWidth="1"/>
    <col min="2079" max="2079" width="5.7109375" style="18" customWidth="1"/>
    <col min="2080" max="2081" width="15.7109375" style="18" customWidth="1"/>
    <col min="2082" max="2082" width="5.85546875" style="18" customWidth="1"/>
    <col min="2083" max="2299" width="11.42578125" style="18"/>
    <col min="2300" max="2301" width="15.7109375" style="18" customWidth="1"/>
    <col min="2302" max="2302" width="3.7109375" style="18" customWidth="1"/>
    <col min="2303" max="2303" width="2.7109375" style="18" customWidth="1"/>
    <col min="2304" max="2304" width="10.7109375" style="18" customWidth="1"/>
    <col min="2305" max="2305" width="5.7109375" style="18" customWidth="1"/>
    <col min="2306" max="2307" width="15.7109375" style="18" customWidth="1"/>
    <col min="2308" max="2308" width="3.7109375" style="18" customWidth="1"/>
    <col min="2309" max="2309" width="2.7109375" style="18" customWidth="1"/>
    <col min="2310" max="2310" width="10.7109375" style="18" customWidth="1"/>
    <col min="2311" max="2311" width="5.7109375" style="18" customWidth="1"/>
    <col min="2312" max="2313" width="15.7109375" style="18" customWidth="1"/>
    <col min="2314" max="2314" width="3.7109375" style="18" customWidth="1"/>
    <col min="2315" max="2315" width="2.7109375" style="18" customWidth="1"/>
    <col min="2316" max="2316" width="10.7109375" style="18" customWidth="1"/>
    <col min="2317" max="2317" width="7.7109375" style="18" customWidth="1"/>
    <col min="2318" max="2319" width="15.7109375" style="18" customWidth="1"/>
    <col min="2320" max="2320" width="3.7109375" style="18" customWidth="1"/>
    <col min="2321" max="2321" width="2.7109375" style="18" customWidth="1"/>
    <col min="2322" max="2322" width="10.7109375" style="18" customWidth="1"/>
    <col min="2323" max="2323" width="7.7109375" style="18" customWidth="1"/>
    <col min="2324" max="2325" width="15.7109375" style="18" customWidth="1"/>
    <col min="2326" max="2326" width="3.7109375" style="18" customWidth="1"/>
    <col min="2327" max="2327" width="2.7109375" style="18" customWidth="1"/>
    <col min="2328" max="2328" width="10.7109375" style="18" customWidth="1"/>
    <col min="2329" max="2329" width="7.7109375" style="18" customWidth="1"/>
    <col min="2330" max="2331" width="15.7109375" style="18" customWidth="1"/>
    <col min="2332" max="2332" width="3.7109375" style="18" customWidth="1"/>
    <col min="2333" max="2333" width="2.7109375" style="18" customWidth="1"/>
    <col min="2334" max="2334" width="10.7109375" style="18" customWidth="1"/>
    <col min="2335" max="2335" width="5.7109375" style="18" customWidth="1"/>
    <col min="2336" max="2337" width="15.7109375" style="18" customWidth="1"/>
    <col min="2338" max="2338" width="5.85546875" style="18" customWidth="1"/>
    <col min="2339" max="2555" width="11.42578125" style="18"/>
    <col min="2556" max="2557" width="15.7109375" style="18" customWidth="1"/>
    <col min="2558" max="2558" width="3.7109375" style="18" customWidth="1"/>
    <col min="2559" max="2559" width="2.7109375" style="18" customWidth="1"/>
    <col min="2560" max="2560" width="10.7109375" style="18" customWidth="1"/>
    <col min="2561" max="2561" width="5.7109375" style="18" customWidth="1"/>
    <col min="2562" max="2563" width="15.7109375" style="18" customWidth="1"/>
    <col min="2564" max="2564" width="3.7109375" style="18" customWidth="1"/>
    <col min="2565" max="2565" width="2.7109375" style="18" customWidth="1"/>
    <col min="2566" max="2566" width="10.7109375" style="18" customWidth="1"/>
    <col min="2567" max="2567" width="5.7109375" style="18" customWidth="1"/>
    <col min="2568" max="2569" width="15.7109375" style="18" customWidth="1"/>
    <col min="2570" max="2570" width="3.7109375" style="18" customWidth="1"/>
    <col min="2571" max="2571" width="2.7109375" style="18" customWidth="1"/>
    <col min="2572" max="2572" width="10.7109375" style="18" customWidth="1"/>
    <col min="2573" max="2573" width="7.7109375" style="18" customWidth="1"/>
    <col min="2574" max="2575" width="15.7109375" style="18" customWidth="1"/>
    <col min="2576" max="2576" width="3.7109375" style="18" customWidth="1"/>
    <col min="2577" max="2577" width="2.7109375" style="18" customWidth="1"/>
    <col min="2578" max="2578" width="10.7109375" style="18" customWidth="1"/>
    <col min="2579" max="2579" width="7.7109375" style="18" customWidth="1"/>
    <col min="2580" max="2581" width="15.7109375" style="18" customWidth="1"/>
    <col min="2582" max="2582" width="3.7109375" style="18" customWidth="1"/>
    <col min="2583" max="2583" width="2.7109375" style="18" customWidth="1"/>
    <col min="2584" max="2584" width="10.7109375" style="18" customWidth="1"/>
    <col min="2585" max="2585" width="7.7109375" style="18" customWidth="1"/>
    <col min="2586" max="2587" width="15.7109375" style="18" customWidth="1"/>
    <col min="2588" max="2588" width="3.7109375" style="18" customWidth="1"/>
    <col min="2589" max="2589" width="2.7109375" style="18" customWidth="1"/>
    <col min="2590" max="2590" width="10.7109375" style="18" customWidth="1"/>
    <col min="2591" max="2591" width="5.7109375" style="18" customWidth="1"/>
    <col min="2592" max="2593" width="15.7109375" style="18" customWidth="1"/>
    <col min="2594" max="2594" width="5.85546875" style="18" customWidth="1"/>
    <col min="2595" max="2811" width="11.42578125" style="18"/>
    <col min="2812" max="2813" width="15.7109375" style="18" customWidth="1"/>
    <col min="2814" max="2814" width="3.7109375" style="18" customWidth="1"/>
    <col min="2815" max="2815" width="2.7109375" style="18" customWidth="1"/>
    <col min="2816" max="2816" width="10.7109375" style="18" customWidth="1"/>
    <col min="2817" max="2817" width="5.7109375" style="18" customWidth="1"/>
    <col min="2818" max="2819" width="15.7109375" style="18" customWidth="1"/>
    <col min="2820" max="2820" width="3.7109375" style="18" customWidth="1"/>
    <col min="2821" max="2821" width="2.7109375" style="18" customWidth="1"/>
    <col min="2822" max="2822" width="10.7109375" style="18" customWidth="1"/>
    <col min="2823" max="2823" width="5.7109375" style="18" customWidth="1"/>
    <col min="2824" max="2825" width="15.7109375" style="18" customWidth="1"/>
    <col min="2826" max="2826" width="3.7109375" style="18" customWidth="1"/>
    <col min="2827" max="2827" width="2.7109375" style="18" customWidth="1"/>
    <col min="2828" max="2828" width="10.7109375" style="18" customWidth="1"/>
    <col min="2829" max="2829" width="7.7109375" style="18" customWidth="1"/>
    <col min="2830" max="2831" width="15.7109375" style="18" customWidth="1"/>
    <col min="2832" max="2832" width="3.7109375" style="18" customWidth="1"/>
    <col min="2833" max="2833" width="2.7109375" style="18" customWidth="1"/>
    <col min="2834" max="2834" width="10.7109375" style="18" customWidth="1"/>
    <col min="2835" max="2835" width="7.7109375" style="18" customWidth="1"/>
    <col min="2836" max="2837" width="15.7109375" style="18" customWidth="1"/>
    <col min="2838" max="2838" width="3.7109375" style="18" customWidth="1"/>
    <col min="2839" max="2839" width="2.7109375" style="18" customWidth="1"/>
    <col min="2840" max="2840" width="10.7109375" style="18" customWidth="1"/>
    <col min="2841" max="2841" width="7.7109375" style="18" customWidth="1"/>
    <col min="2842" max="2843" width="15.7109375" style="18" customWidth="1"/>
    <col min="2844" max="2844" width="3.7109375" style="18" customWidth="1"/>
    <col min="2845" max="2845" width="2.7109375" style="18" customWidth="1"/>
    <col min="2846" max="2846" width="10.7109375" style="18" customWidth="1"/>
    <col min="2847" max="2847" width="5.7109375" style="18" customWidth="1"/>
    <col min="2848" max="2849" width="15.7109375" style="18" customWidth="1"/>
    <col min="2850" max="2850" width="5.85546875" style="18" customWidth="1"/>
    <col min="2851" max="3067" width="11.42578125" style="18"/>
    <col min="3068" max="3069" width="15.7109375" style="18" customWidth="1"/>
    <col min="3070" max="3070" width="3.7109375" style="18" customWidth="1"/>
    <col min="3071" max="3071" width="2.7109375" style="18" customWidth="1"/>
    <col min="3072" max="3072" width="10.7109375" style="18" customWidth="1"/>
    <col min="3073" max="3073" width="5.7109375" style="18" customWidth="1"/>
    <col min="3074" max="3075" width="15.7109375" style="18" customWidth="1"/>
    <col min="3076" max="3076" width="3.7109375" style="18" customWidth="1"/>
    <col min="3077" max="3077" width="2.7109375" style="18" customWidth="1"/>
    <col min="3078" max="3078" width="10.7109375" style="18" customWidth="1"/>
    <col min="3079" max="3079" width="5.7109375" style="18" customWidth="1"/>
    <col min="3080" max="3081" width="15.7109375" style="18" customWidth="1"/>
    <col min="3082" max="3082" width="3.7109375" style="18" customWidth="1"/>
    <col min="3083" max="3083" width="2.7109375" style="18" customWidth="1"/>
    <col min="3084" max="3084" width="10.7109375" style="18" customWidth="1"/>
    <col min="3085" max="3085" width="7.7109375" style="18" customWidth="1"/>
    <col min="3086" max="3087" width="15.7109375" style="18" customWidth="1"/>
    <col min="3088" max="3088" width="3.7109375" style="18" customWidth="1"/>
    <col min="3089" max="3089" width="2.7109375" style="18" customWidth="1"/>
    <col min="3090" max="3090" width="10.7109375" style="18" customWidth="1"/>
    <col min="3091" max="3091" width="7.7109375" style="18" customWidth="1"/>
    <col min="3092" max="3093" width="15.7109375" style="18" customWidth="1"/>
    <col min="3094" max="3094" width="3.7109375" style="18" customWidth="1"/>
    <col min="3095" max="3095" width="2.7109375" style="18" customWidth="1"/>
    <col min="3096" max="3096" width="10.7109375" style="18" customWidth="1"/>
    <col min="3097" max="3097" width="7.7109375" style="18" customWidth="1"/>
    <col min="3098" max="3099" width="15.7109375" style="18" customWidth="1"/>
    <col min="3100" max="3100" width="3.7109375" style="18" customWidth="1"/>
    <col min="3101" max="3101" width="2.7109375" style="18" customWidth="1"/>
    <col min="3102" max="3102" width="10.7109375" style="18" customWidth="1"/>
    <col min="3103" max="3103" width="5.7109375" style="18" customWidth="1"/>
    <col min="3104" max="3105" width="15.7109375" style="18" customWidth="1"/>
    <col min="3106" max="3106" width="5.85546875" style="18" customWidth="1"/>
    <col min="3107" max="3323" width="11.42578125" style="18"/>
    <col min="3324" max="3325" width="15.7109375" style="18" customWidth="1"/>
    <col min="3326" max="3326" width="3.7109375" style="18" customWidth="1"/>
    <col min="3327" max="3327" width="2.7109375" style="18" customWidth="1"/>
    <col min="3328" max="3328" width="10.7109375" style="18" customWidth="1"/>
    <col min="3329" max="3329" width="5.7109375" style="18" customWidth="1"/>
    <col min="3330" max="3331" width="15.7109375" style="18" customWidth="1"/>
    <col min="3332" max="3332" width="3.7109375" style="18" customWidth="1"/>
    <col min="3333" max="3333" width="2.7109375" style="18" customWidth="1"/>
    <col min="3334" max="3334" width="10.7109375" style="18" customWidth="1"/>
    <col min="3335" max="3335" width="5.7109375" style="18" customWidth="1"/>
    <col min="3336" max="3337" width="15.7109375" style="18" customWidth="1"/>
    <col min="3338" max="3338" width="3.7109375" style="18" customWidth="1"/>
    <col min="3339" max="3339" width="2.7109375" style="18" customWidth="1"/>
    <col min="3340" max="3340" width="10.7109375" style="18" customWidth="1"/>
    <col min="3341" max="3341" width="7.7109375" style="18" customWidth="1"/>
    <col min="3342" max="3343" width="15.7109375" style="18" customWidth="1"/>
    <col min="3344" max="3344" width="3.7109375" style="18" customWidth="1"/>
    <col min="3345" max="3345" width="2.7109375" style="18" customWidth="1"/>
    <col min="3346" max="3346" width="10.7109375" style="18" customWidth="1"/>
    <col min="3347" max="3347" width="7.7109375" style="18" customWidth="1"/>
    <col min="3348" max="3349" width="15.7109375" style="18" customWidth="1"/>
    <col min="3350" max="3350" width="3.7109375" style="18" customWidth="1"/>
    <col min="3351" max="3351" width="2.7109375" style="18" customWidth="1"/>
    <col min="3352" max="3352" width="10.7109375" style="18" customWidth="1"/>
    <col min="3353" max="3353" width="7.7109375" style="18" customWidth="1"/>
    <col min="3354" max="3355" width="15.7109375" style="18" customWidth="1"/>
    <col min="3356" max="3356" width="3.7109375" style="18" customWidth="1"/>
    <col min="3357" max="3357" width="2.7109375" style="18" customWidth="1"/>
    <col min="3358" max="3358" width="10.7109375" style="18" customWidth="1"/>
    <col min="3359" max="3359" width="5.7109375" style="18" customWidth="1"/>
    <col min="3360" max="3361" width="15.7109375" style="18" customWidth="1"/>
    <col min="3362" max="3362" width="5.85546875" style="18" customWidth="1"/>
    <col min="3363" max="3579" width="11.42578125" style="18"/>
    <col min="3580" max="3581" width="15.7109375" style="18" customWidth="1"/>
    <col min="3582" max="3582" width="3.7109375" style="18" customWidth="1"/>
    <col min="3583" max="3583" width="2.7109375" style="18" customWidth="1"/>
    <col min="3584" max="3584" width="10.7109375" style="18" customWidth="1"/>
    <col min="3585" max="3585" width="5.7109375" style="18" customWidth="1"/>
    <col min="3586" max="3587" width="15.7109375" style="18" customWidth="1"/>
    <col min="3588" max="3588" width="3.7109375" style="18" customWidth="1"/>
    <col min="3589" max="3589" width="2.7109375" style="18" customWidth="1"/>
    <col min="3590" max="3590" width="10.7109375" style="18" customWidth="1"/>
    <col min="3591" max="3591" width="5.7109375" style="18" customWidth="1"/>
    <col min="3592" max="3593" width="15.7109375" style="18" customWidth="1"/>
    <col min="3594" max="3594" width="3.7109375" style="18" customWidth="1"/>
    <col min="3595" max="3595" width="2.7109375" style="18" customWidth="1"/>
    <col min="3596" max="3596" width="10.7109375" style="18" customWidth="1"/>
    <col min="3597" max="3597" width="7.7109375" style="18" customWidth="1"/>
    <col min="3598" max="3599" width="15.7109375" style="18" customWidth="1"/>
    <col min="3600" max="3600" width="3.7109375" style="18" customWidth="1"/>
    <col min="3601" max="3601" width="2.7109375" style="18" customWidth="1"/>
    <col min="3602" max="3602" width="10.7109375" style="18" customWidth="1"/>
    <col min="3603" max="3603" width="7.7109375" style="18" customWidth="1"/>
    <col min="3604" max="3605" width="15.7109375" style="18" customWidth="1"/>
    <col min="3606" max="3606" width="3.7109375" style="18" customWidth="1"/>
    <col min="3607" max="3607" width="2.7109375" style="18" customWidth="1"/>
    <col min="3608" max="3608" width="10.7109375" style="18" customWidth="1"/>
    <col min="3609" max="3609" width="7.7109375" style="18" customWidth="1"/>
    <col min="3610" max="3611" width="15.7109375" style="18" customWidth="1"/>
    <col min="3612" max="3612" width="3.7109375" style="18" customWidth="1"/>
    <col min="3613" max="3613" width="2.7109375" style="18" customWidth="1"/>
    <col min="3614" max="3614" width="10.7109375" style="18" customWidth="1"/>
    <col min="3615" max="3615" width="5.7109375" style="18" customWidth="1"/>
    <col min="3616" max="3617" width="15.7109375" style="18" customWidth="1"/>
    <col min="3618" max="3618" width="5.85546875" style="18" customWidth="1"/>
    <col min="3619" max="3835" width="11.42578125" style="18"/>
    <col min="3836" max="3837" width="15.7109375" style="18" customWidth="1"/>
    <col min="3838" max="3838" width="3.7109375" style="18" customWidth="1"/>
    <col min="3839" max="3839" width="2.7109375" style="18" customWidth="1"/>
    <col min="3840" max="3840" width="10.7109375" style="18" customWidth="1"/>
    <col min="3841" max="3841" width="5.7109375" style="18" customWidth="1"/>
    <col min="3842" max="3843" width="15.7109375" style="18" customWidth="1"/>
    <col min="3844" max="3844" width="3.7109375" style="18" customWidth="1"/>
    <col min="3845" max="3845" width="2.7109375" style="18" customWidth="1"/>
    <col min="3846" max="3846" width="10.7109375" style="18" customWidth="1"/>
    <col min="3847" max="3847" width="5.7109375" style="18" customWidth="1"/>
    <col min="3848" max="3849" width="15.7109375" style="18" customWidth="1"/>
    <col min="3850" max="3850" width="3.7109375" style="18" customWidth="1"/>
    <col min="3851" max="3851" width="2.7109375" style="18" customWidth="1"/>
    <col min="3852" max="3852" width="10.7109375" style="18" customWidth="1"/>
    <col min="3853" max="3853" width="7.7109375" style="18" customWidth="1"/>
    <col min="3854" max="3855" width="15.7109375" style="18" customWidth="1"/>
    <col min="3856" max="3856" width="3.7109375" style="18" customWidth="1"/>
    <col min="3857" max="3857" width="2.7109375" style="18" customWidth="1"/>
    <col min="3858" max="3858" width="10.7109375" style="18" customWidth="1"/>
    <col min="3859" max="3859" width="7.7109375" style="18" customWidth="1"/>
    <col min="3860" max="3861" width="15.7109375" style="18" customWidth="1"/>
    <col min="3862" max="3862" width="3.7109375" style="18" customWidth="1"/>
    <col min="3863" max="3863" width="2.7109375" style="18" customWidth="1"/>
    <col min="3864" max="3864" width="10.7109375" style="18" customWidth="1"/>
    <col min="3865" max="3865" width="7.7109375" style="18" customWidth="1"/>
    <col min="3866" max="3867" width="15.7109375" style="18" customWidth="1"/>
    <col min="3868" max="3868" width="3.7109375" style="18" customWidth="1"/>
    <col min="3869" max="3869" width="2.7109375" style="18" customWidth="1"/>
    <col min="3870" max="3870" width="10.7109375" style="18" customWidth="1"/>
    <col min="3871" max="3871" width="5.7109375" style="18" customWidth="1"/>
    <col min="3872" max="3873" width="15.7109375" style="18" customWidth="1"/>
    <col min="3874" max="3874" width="5.85546875" style="18" customWidth="1"/>
    <col min="3875" max="4091" width="11.42578125" style="18"/>
    <col min="4092" max="4093" width="15.7109375" style="18" customWidth="1"/>
    <col min="4094" max="4094" width="3.7109375" style="18" customWidth="1"/>
    <col min="4095" max="4095" width="2.7109375" style="18" customWidth="1"/>
    <col min="4096" max="4096" width="10.7109375" style="18" customWidth="1"/>
    <col min="4097" max="4097" width="5.7109375" style="18" customWidth="1"/>
    <col min="4098" max="4099" width="15.7109375" style="18" customWidth="1"/>
    <col min="4100" max="4100" width="3.7109375" style="18" customWidth="1"/>
    <col min="4101" max="4101" width="2.7109375" style="18" customWidth="1"/>
    <col min="4102" max="4102" width="10.7109375" style="18" customWidth="1"/>
    <col min="4103" max="4103" width="5.7109375" style="18" customWidth="1"/>
    <col min="4104" max="4105" width="15.7109375" style="18" customWidth="1"/>
    <col min="4106" max="4106" width="3.7109375" style="18" customWidth="1"/>
    <col min="4107" max="4107" width="2.7109375" style="18" customWidth="1"/>
    <col min="4108" max="4108" width="10.7109375" style="18" customWidth="1"/>
    <col min="4109" max="4109" width="7.7109375" style="18" customWidth="1"/>
    <col min="4110" max="4111" width="15.7109375" style="18" customWidth="1"/>
    <col min="4112" max="4112" width="3.7109375" style="18" customWidth="1"/>
    <col min="4113" max="4113" width="2.7109375" style="18" customWidth="1"/>
    <col min="4114" max="4114" width="10.7109375" style="18" customWidth="1"/>
    <col min="4115" max="4115" width="7.7109375" style="18" customWidth="1"/>
    <col min="4116" max="4117" width="15.7109375" style="18" customWidth="1"/>
    <col min="4118" max="4118" width="3.7109375" style="18" customWidth="1"/>
    <col min="4119" max="4119" width="2.7109375" style="18" customWidth="1"/>
    <col min="4120" max="4120" width="10.7109375" style="18" customWidth="1"/>
    <col min="4121" max="4121" width="7.7109375" style="18" customWidth="1"/>
    <col min="4122" max="4123" width="15.7109375" style="18" customWidth="1"/>
    <col min="4124" max="4124" width="3.7109375" style="18" customWidth="1"/>
    <col min="4125" max="4125" width="2.7109375" style="18" customWidth="1"/>
    <col min="4126" max="4126" width="10.7109375" style="18" customWidth="1"/>
    <col min="4127" max="4127" width="5.7109375" style="18" customWidth="1"/>
    <col min="4128" max="4129" width="15.7109375" style="18" customWidth="1"/>
    <col min="4130" max="4130" width="5.85546875" style="18" customWidth="1"/>
    <col min="4131" max="4347" width="11.42578125" style="18"/>
    <col min="4348" max="4349" width="15.7109375" style="18" customWidth="1"/>
    <col min="4350" max="4350" width="3.7109375" style="18" customWidth="1"/>
    <col min="4351" max="4351" width="2.7109375" style="18" customWidth="1"/>
    <col min="4352" max="4352" width="10.7109375" style="18" customWidth="1"/>
    <col min="4353" max="4353" width="5.7109375" style="18" customWidth="1"/>
    <col min="4354" max="4355" width="15.7109375" style="18" customWidth="1"/>
    <col min="4356" max="4356" width="3.7109375" style="18" customWidth="1"/>
    <col min="4357" max="4357" width="2.7109375" style="18" customWidth="1"/>
    <col min="4358" max="4358" width="10.7109375" style="18" customWidth="1"/>
    <col min="4359" max="4359" width="5.7109375" style="18" customWidth="1"/>
    <col min="4360" max="4361" width="15.7109375" style="18" customWidth="1"/>
    <col min="4362" max="4362" width="3.7109375" style="18" customWidth="1"/>
    <col min="4363" max="4363" width="2.7109375" style="18" customWidth="1"/>
    <col min="4364" max="4364" width="10.7109375" style="18" customWidth="1"/>
    <col min="4365" max="4365" width="7.7109375" style="18" customWidth="1"/>
    <col min="4366" max="4367" width="15.7109375" style="18" customWidth="1"/>
    <col min="4368" max="4368" width="3.7109375" style="18" customWidth="1"/>
    <col min="4369" max="4369" width="2.7109375" style="18" customWidth="1"/>
    <col min="4370" max="4370" width="10.7109375" style="18" customWidth="1"/>
    <col min="4371" max="4371" width="7.7109375" style="18" customWidth="1"/>
    <col min="4372" max="4373" width="15.7109375" style="18" customWidth="1"/>
    <col min="4374" max="4374" width="3.7109375" style="18" customWidth="1"/>
    <col min="4375" max="4375" width="2.7109375" style="18" customWidth="1"/>
    <col min="4376" max="4376" width="10.7109375" style="18" customWidth="1"/>
    <col min="4377" max="4377" width="7.7109375" style="18" customWidth="1"/>
    <col min="4378" max="4379" width="15.7109375" style="18" customWidth="1"/>
    <col min="4380" max="4380" width="3.7109375" style="18" customWidth="1"/>
    <col min="4381" max="4381" width="2.7109375" style="18" customWidth="1"/>
    <col min="4382" max="4382" width="10.7109375" style="18" customWidth="1"/>
    <col min="4383" max="4383" width="5.7109375" style="18" customWidth="1"/>
    <col min="4384" max="4385" width="15.7109375" style="18" customWidth="1"/>
    <col min="4386" max="4386" width="5.85546875" style="18" customWidth="1"/>
    <col min="4387" max="4603" width="11.42578125" style="18"/>
    <col min="4604" max="4605" width="15.7109375" style="18" customWidth="1"/>
    <col min="4606" max="4606" width="3.7109375" style="18" customWidth="1"/>
    <col min="4607" max="4607" width="2.7109375" style="18" customWidth="1"/>
    <col min="4608" max="4608" width="10.7109375" style="18" customWidth="1"/>
    <col min="4609" max="4609" width="5.7109375" style="18" customWidth="1"/>
    <col min="4610" max="4611" width="15.7109375" style="18" customWidth="1"/>
    <col min="4612" max="4612" width="3.7109375" style="18" customWidth="1"/>
    <col min="4613" max="4613" width="2.7109375" style="18" customWidth="1"/>
    <col min="4614" max="4614" width="10.7109375" style="18" customWidth="1"/>
    <col min="4615" max="4615" width="5.7109375" style="18" customWidth="1"/>
    <col min="4616" max="4617" width="15.7109375" style="18" customWidth="1"/>
    <col min="4618" max="4618" width="3.7109375" style="18" customWidth="1"/>
    <col min="4619" max="4619" width="2.7109375" style="18" customWidth="1"/>
    <col min="4620" max="4620" width="10.7109375" style="18" customWidth="1"/>
    <col min="4621" max="4621" width="7.7109375" style="18" customWidth="1"/>
    <col min="4622" max="4623" width="15.7109375" style="18" customWidth="1"/>
    <col min="4624" max="4624" width="3.7109375" style="18" customWidth="1"/>
    <col min="4625" max="4625" width="2.7109375" style="18" customWidth="1"/>
    <col min="4626" max="4626" width="10.7109375" style="18" customWidth="1"/>
    <col min="4627" max="4627" width="7.7109375" style="18" customWidth="1"/>
    <col min="4628" max="4629" width="15.7109375" style="18" customWidth="1"/>
    <col min="4630" max="4630" width="3.7109375" style="18" customWidth="1"/>
    <col min="4631" max="4631" width="2.7109375" style="18" customWidth="1"/>
    <col min="4632" max="4632" width="10.7109375" style="18" customWidth="1"/>
    <col min="4633" max="4633" width="7.7109375" style="18" customWidth="1"/>
    <col min="4634" max="4635" width="15.7109375" style="18" customWidth="1"/>
    <col min="4636" max="4636" width="3.7109375" style="18" customWidth="1"/>
    <col min="4637" max="4637" width="2.7109375" style="18" customWidth="1"/>
    <col min="4638" max="4638" width="10.7109375" style="18" customWidth="1"/>
    <col min="4639" max="4639" width="5.7109375" style="18" customWidth="1"/>
    <col min="4640" max="4641" width="15.7109375" style="18" customWidth="1"/>
    <col min="4642" max="4642" width="5.85546875" style="18" customWidth="1"/>
    <col min="4643" max="4859" width="11.42578125" style="18"/>
    <col min="4860" max="4861" width="15.7109375" style="18" customWidth="1"/>
    <col min="4862" max="4862" width="3.7109375" style="18" customWidth="1"/>
    <col min="4863" max="4863" width="2.7109375" style="18" customWidth="1"/>
    <col min="4864" max="4864" width="10.7109375" style="18" customWidth="1"/>
    <col min="4865" max="4865" width="5.7109375" style="18" customWidth="1"/>
    <col min="4866" max="4867" width="15.7109375" style="18" customWidth="1"/>
    <col min="4868" max="4868" width="3.7109375" style="18" customWidth="1"/>
    <col min="4869" max="4869" width="2.7109375" style="18" customWidth="1"/>
    <col min="4870" max="4870" width="10.7109375" style="18" customWidth="1"/>
    <col min="4871" max="4871" width="5.7109375" style="18" customWidth="1"/>
    <col min="4872" max="4873" width="15.7109375" style="18" customWidth="1"/>
    <col min="4874" max="4874" width="3.7109375" style="18" customWidth="1"/>
    <col min="4875" max="4875" width="2.7109375" style="18" customWidth="1"/>
    <col min="4876" max="4876" width="10.7109375" style="18" customWidth="1"/>
    <col min="4877" max="4877" width="7.7109375" style="18" customWidth="1"/>
    <col min="4878" max="4879" width="15.7109375" style="18" customWidth="1"/>
    <col min="4880" max="4880" width="3.7109375" style="18" customWidth="1"/>
    <col min="4881" max="4881" width="2.7109375" style="18" customWidth="1"/>
    <col min="4882" max="4882" width="10.7109375" style="18" customWidth="1"/>
    <col min="4883" max="4883" width="7.7109375" style="18" customWidth="1"/>
    <col min="4884" max="4885" width="15.7109375" style="18" customWidth="1"/>
    <col min="4886" max="4886" width="3.7109375" style="18" customWidth="1"/>
    <col min="4887" max="4887" width="2.7109375" style="18" customWidth="1"/>
    <col min="4888" max="4888" width="10.7109375" style="18" customWidth="1"/>
    <col min="4889" max="4889" width="7.7109375" style="18" customWidth="1"/>
    <col min="4890" max="4891" width="15.7109375" style="18" customWidth="1"/>
    <col min="4892" max="4892" width="3.7109375" style="18" customWidth="1"/>
    <col min="4893" max="4893" width="2.7109375" style="18" customWidth="1"/>
    <col min="4894" max="4894" width="10.7109375" style="18" customWidth="1"/>
    <col min="4895" max="4895" width="5.7109375" style="18" customWidth="1"/>
    <col min="4896" max="4897" width="15.7109375" style="18" customWidth="1"/>
    <col min="4898" max="4898" width="5.85546875" style="18" customWidth="1"/>
    <col min="4899" max="5115" width="11.42578125" style="18"/>
    <col min="5116" max="5117" width="15.7109375" style="18" customWidth="1"/>
    <col min="5118" max="5118" width="3.7109375" style="18" customWidth="1"/>
    <col min="5119" max="5119" width="2.7109375" style="18" customWidth="1"/>
    <col min="5120" max="5120" width="10.7109375" style="18" customWidth="1"/>
    <col min="5121" max="5121" width="5.7109375" style="18" customWidth="1"/>
    <col min="5122" max="5123" width="15.7109375" style="18" customWidth="1"/>
    <col min="5124" max="5124" width="3.7109375" style="18" customWidth="1"/>
    <col min="5125" max="5125" width="2.7109375" style="18" customWidth="1"/>
    <col min="5126" max="5126" width="10.7109375" style="18" customWidth="1"/>
    <col min="5127" max="5127" width="5.7109375" style="18" customWidth="1"/>
    <col min="5128" max="5129" width="15.7109375" style="18" customWidth="1"/>
    <col min="5130" max="5130" width="3.7109375" style="18" customWidth="1"/>
    <col min="5131" max="5131" width="2.7109375" style="18" customWidth="1"/>
    <col min="5132" max="5132" width="10.7109375" style="18" customWidth="1"/>
    <col min="5133" max="5133" width="7.7109375" style="18" customWidth="1"/>
    <col min="5134" max="5135" width="15.7109375" style="18" customWidth="1"/>
    <col min="5136" max="5136" width="3.7109375" style="18" customWidth="1"/>
    <col min="5137" max="5137" width="2.7109375" style="18" customWidth="1"/>
    <col min="5138" max="5138" width="10.7109375" style="18" customWidth="1"/>
    <col min="5139" max="5139" width="7.7109375" style="18" customWidth="1"/>
    <col min="5140" max="5141" width="15.7109375" style="18" customWidth="1"/>
    <col min="5142" max="5142" width="3.7109375" style="18" customWidth="1"/>
    <col min="5143" max="5143" width="2.7109375" style="18" customWidth="1"/>
    <col min="5144" max="5144" width="10.7109375" style="18" customWidth="1"/>
    <col min="5145" max="5145" width="7.7109375" style="18" customWidth="1"/>
    <col min="5146" max="5147" width="15.7109375" style="18" customWidth="1"/>
    <col min="5148" max="5148" width="3.7109375" style="18" customWidth="1"/>
    <col min="5149" max="5149" width="2.7109375" style="18" customWidth="1"/>
    <col min="5150" max="5150" width="10.7109375" style="18" customWidth="1"/>
    <col min="5151" max="5151" width="5.7109375" style="18" customWidth="1"/>
    <col min="5152" max="5153" width="15.7109375" style="18" customWidth="1"/>
    <col min="5154" max="5154" width="5.85546875" style="18" customWidth="1"/>
    <col min="5155" max="5371" width="11.42578125" style="18"/>
    <col min="5372" max="5373" width="15.7109375" style="18" customWidth="1"/>
    <col min="5374" max="5374" width="3.7109375" style="18" customWidth="1"/>
    <col min="5375" max="5375" width="2.7109375" style="18" customWidth="1"/>
    <col min="5376" max="5376" width="10.7109375" style="18" customWidth="1"/>
    <col min="5377" max="5377" width="5.7109375" style="18" customWidth="1"/>
    <col min="5378" max="5379" width="15.7109375" style="18" customWidth="1"/>
    <col min="5380" max="5380" width="3.7109375" style="18" customWidth="1"/>
    <col min="5381" max="5381" width="2.7109375" style="18" customWidth="1"/>
    <col min="5382" max="5382" width="10.7109375" style="18" customWidth="1"/>
    <col min="5383" max="5383" width="5.7109375" style="18" customWidth="1"/>
    <col min="5384" max="5385" width="15.7109375" style="18" customWidth="1"/>
    <col min="5386" max="5386" width="3.7109375" style="18" customWidth="1"/>
    <col min="5387" max="5387" width="2.7109375" style="18" customWidth="1"/>
    <col min="5388" max="5388" width="10.7109375" style="18" customWidth="1"/>
    <col min="5389" max="5389" width="7.7109375" style="18" customWidth="1"/>
    <col min="5390" max="5391" width="15.7109375" style="18" customWidth="1"/>
    <col min="5392" max="5392" width="3.7109375" style="18" customWidth="1"/>
    <col min="5393" max="5393" width="2.7109375" style="18" customWidth="1"/>
    <col min="5394" max="5394" width="10.7109375" style="18" customWidth="1"/>
    <col min="5395" max="5395" width="7.7109375" style="18" customWidth="1"/>
    <col min="5396" max="5397" width="15.7109375" style="18" customWidth="1"/>
    <col min="5398" max="5398" width="3.7109375" style="18" customWidth="1"/>
    <col min="5399" max="5399" width="2.7109375" style="18" customWidth="1"/>
    <col min="5400" max="5400" width="10.7109375" style="18" customWidth="1"/>
    <col min="5401" max="5401" width="7.7109375" style="18" customWidth="1"/>
    <col min="5402" max="5403" width="15.7109375" style="18" customWidth="1"/>
    <col min="5404" max="5404" width="3.7109375" style="18" customWidth="1"/>
    <col min="5405" max="5405" width="2.7109375" style="18" customWidth="1"/>
    <col min="5406" max="5406" width="10.7109375" style="18" customWidth="1"/>
    <col min="5407" max="5407" width="5.7109375" style="18" customWidth="1"/>
    <col min="5408" max="5409" width="15.7109375" style="18" customWidth="1"/>
    <col min="5410" max="5410" width="5.85546875" style="18" customWidth="1"/>
    <col min="5411" max="5627" width="11.42578125" style="18"/>
    <col min="5628" max="5629" width="15.7109375" style="18" customWidth="1"/>
    <col min="5630" max="5630" width="3.7109375" style="18" customWidth="1"/>
    <col min="5631" max="5631" width="2.7109375" style="18" customWidth="1"/>
    <col min="5632" max="5632" width="10.7109375" style="18" customWidth="1"/>
    <col min="5633" max="5633" width="5.7109375" style="18" customWidth="1"/>
    <col min="5634" max="5635" width="15.7109375" style="18" customWidth="1"/>
    <col min="5636" max="5636" width="3.7109375" style="18" customWidth="1"/>
    <col min="5637" max="5637" width="2.7109375" style="18" customWidth="1"/>
    <col min="5638" max="5638" width="10.7109375" style="18" customWidth="1"/>
    <col min="5639" max="5639" width="5.7109375" style="18" customWidth="1"/>
    <col min="5640" max="5641" width="15.7109375" style="18" customWidth="1"/>
    <col min="5642" max="5642" width="3.7109375" style="18" customWidth="1"/>
    <col min="5643" max="5643" width="2.7109375" style="18" customWidth="1"/>
    <col min="5644" max="5644" width="10.7109375" style="18" customWidth="1"/>
    <col min="5645" max="5645" width="7.7109375" style="18" customWidth="1"/>
    <col min="5646" max="5647" width="15.7109375" style="18" customWidth="1"/>
    <col min="5648" max="5648" width="3.7109375" style="18" customWidth="1"/>
    <col min="5649" max="5649" width="2.7109375" style="18" customWidth="1"/>
    <col min="5650" max="5650" width="10.7109375" style="18" customWidth="1"/>
    <col min="5651" max="5651" width="7.7109375" style="18" customWidth="1"/>
    <col min="5652" max="5653" width="15.7109375" style="18" customWidth="1"/>
    <col min="5654" max="5654" width="3.7109375" style="18" customWidth="1"/>
    <col min="5655" max="5655" width="2.7109375" style="18" customWidth="1"/>
    <col min="5656" max="5656" width="10.7109375" style="18" customWidth="1"/>
    <col min="5657" max="5657" width="7.7109375" style="18" customWidth="1"/>
    <col min="5658" max="5659" width="15.7109375" style="18" customWidth="1"/>
    <col min="5660" max="5660" width="3.7109375" style="18" customWidth="1"/>
    <col min="5661" max="5661" width="2.7109375" style="18" customWidth="1"/>
    <col min="5662" max="5662" width="10.7109375" style="18" customWidth="1"/>
    <col min="5663" max="5663" width="5.7109375" style="18" customWidth="1"/>
    <col min="5664" max="5665" width="15.7109375" style="18" customWidth="1"/>
    <col min="5666" max="5666" width="5.85546875" style="18" customWidth="1"/>
    <col min="5667" max="5883" width="11.42578125" style="18"/>
    <col min="5884" max="5885" width="15.7109375" style="18" customWidth="1"/>
    <col min="5886" max="5886" width="3.7109375" style="18" customWidth="1"/>
    <col min="5887" max="5887" width="2.7109375" style="18" customWidth="1"/>
    <col min="5888" max="5888" width="10.7109375" style="18" customWidth="1"/>
    <col min="5889" max="5889" width="5.7109375" style="18" customWidth="1"/>
    <col min="5890" max="5891" width="15.7109375" style="18" customWidth="1"/>
    <col min="5892" max="5892" width="3.7109375" style="18" customWidth="1"/>
    <col min="5893" max="5893" width="2.7109375" style="18" customWidth="1"/>
    <col min="5894" max="5894" width="10.7109375" style="18" customWidth="1"/>
    <col min="5895" max="5895" width="5.7109375" style="18" customWidth="1"/>
    <col min="5896" max="5897" width="15.7109375" style="18" customWidth="1"/>
    <col min="5898" max="5898" width="3.7109375" style="18" customWidth="1"/>
    <col min="5899" max="5899" width="2.7109375" style="18" customWidth="1"/>
    <col min="5900" max="5900" width="10.7109375" style="18" customWidth="1"/>
    <col min="5901" max="5901" width="7.7109375" style="18" customWidth="1"/>
    <col min="5902" max="5903" width="15.7109375" style="18" customWidth="1"/>
    <col min="5904" max="5904" width="3.7109375" style="18" customWidth="1"/>
    <col min="5905" max="5905" width="2.7109375" style="18" customWidth="1"/>
    <col min="5906" max="5906" width="10.7109375" style="18" customWidth="1"/>
    <col min="5907" max="5907" width="7.7109375" style="18" customWidth="1"/>
    <col min="5908" max="5909" width="15.7109375" style="18" customWidth="1"/>
    <col min="5910" max="5910" width="3.7109375" style="18" customWidth="1"/>
    <col min="5911" max="5911" width="2.7109375" style="18" customWidth="1"/>
    <col min="5912" max="5912" width="10.7109375" style="18" customWidth="1"/>
    <col min="5913" max="5913" width="7.7109375" style="18" customWidth="1"/>
    <col min="5914" max="5915" width="15.7109375" style="18" customWidth="1"/>
    <col min="5916" max="5916" width="3.7109375" style="18" customWidth="1"/>
    <col min="5917" max="5917" width="2.7109375" style="18" customWidth="1"/>
    <col min="5918" max="5918" width="10.7109375" style="18" customWidth="1"/>
    <col min="5919" max="5919" width="5.7109375" style="18" customWidth="1"/>
    <col min="5920" max="5921" width="15.7109375" style="18" customWidth="1"/>
    <col min="5922" max="5922" width="5.85546875" style="18" customWidth="1"/>
    <col min="5923" max="6139" width="11.42578125" style="18"/>
    <col min="6140" max="6141" width="15.7109375" style="18" customWidth="1"/>
    <col min="6142" max="6142" width="3.7109375" style="18" customWidth="1"/>
    <col min="6143" max="6143" width="2.7109375" style="18" customWidth="1"/>
    <col min="6144" max="6144" width="10.7109375" style="18" customWidth="1"/>
    <col min="6145" max="6145" width="5.7109375" style="18" customWidth="1"/>
    <col min="6146" max="6147" width="15.7109375" style="18" customWidth="1"/>
    <col min="6148" max="6148" width="3.7109375" style="18" customWidth="1"/>
    <col min="6149" max="6149" width="2.7109375" style="18" customWidth="1"/>
    <col min="6150" max="6150" width="10.7109375" style="18" customWidth="1"/>
    <col min="6151" max="6151" width="5.7109375" style="18" customWidth="1"/>
    <col min="6152" max="6153" width="15.7109375" style="18" customWidth="1"/>
    <col min="6154" max="6154" width="3.7109375" style="18" customWidth="1"/>
    <col min="6155" max="6155" width="2.7109375" style="18" customWidth="1"/>
    <col min="6156" max="6156" width="10.7109375" style="18" customWidth="1"/>
    <col min="6157" max="6157" width="7.7109375" style="18" customWidth="1"/>
    <col min="6158" max="6159" width="15.7109375" style="18" customWidth="1"/>
    <col min="6160" max="6160" width="3.7109375" style="18" customWidth="1"/>
    <col min="6161" max="6161" width="2.7109375" style="18" customWidth="1"/>
    <col min="6162" max="6162" width="10.7109375" style="18" customWidth="1"/>
    <col min="6163" max="6163" width="7.7109375" style="18" customWidth="1"/>
    <col min="6164" max="6165" width="15.7109375" style="18" customWidth="1"/>
    <col min="6166" max="6166" width="3.7109375" style="18" customWidth="1"/>
    <col min="6167" max="6167" width="2.7109375" style="18" customWidth="1"/>
    <col min="6168" max="6168" width="10.7109375" style="18" customWidth="1"/>
    <col min="6169" max="6169" width="7.7109375" style="18" customWidth="1"/>
    <col min="6170" max="6171" width="15.7109375" style="18" customWidth="1"/>
    <col min="6172" max="6172" width="3.7109375" style="18" customWidth="1"/>
    <col min="6173" max="6173" width="2.7109375" style="18" customWidth="1"/>
    <col min="6174" max="6174" width="10.7109375" style="18" customWidth="1"/>
    <col min="6175" max="6175" width="5.7109375" style="18" customWidth="1"/>
    <col min="6176" max="6177" width="15.7109375" style="18" customWidth="1"/>
    <col min="6178" max="6178" width="5.85546875" style="18" customWidth="1"/>
    <col min="6179" max="6395" width="11.42578125" style="18"/>
    <col min="6396" max="6397" width="15.7109375" style="18" customWidth="1"/>
    <col min="6398" max="6398" width="3.7109375" style="18" customWidth="1"/>
    <col min="6399" max="6399" width="2.7109375" style="18" customWidth="1"/>
    <col min="6400" max="6400" width="10.7109375" style="18" customWidth="1"/>
    <col min="6401" max="6401" width="5.7109375" style="18" customWidth="1"/>
    <col min="6402" max="6403" width="15.7109375" style="18" customWidth="1"/>
    <col min="6404" max="6404" width="3.7109375" style="18" customWidth="1"/>
    <col min="6405" max="6405" width="2.7109375" style="18" customWidth="1"/>
    <col min="6406" max="6406" width="10.7109375" style="18" customWidth="1"/>
    <col min="6407" max="6407" width="5.7109375" style="18" customWidth="1"/>
    <col min="6408" max="6409" width="15.7109375" style="18" customWidth="1"/>
    <col min="6410" max="6410" width="3.7109375" style="18" customWidth="1"/>
    <col min="6411" max="6411" width="2.7109375" style="18" customWidth="1"/>
    <col min="6412" max="6412" width="10.7109375" style="18" customWidth="1"/>
    <col min="6413" max="6413" width="7.7109375" style="18" customWidth="1"/>
    <col min="6414" max="6415" width="15.7109375" style="18" customWidth="1"/>
    <col min="6416" max="6416" width="3.7109375" style="18" customWidth="1"/>
    <col min="6417" max="6417" width="2.7109375" style="18" customWidth="1"/>
    <col min="6418" max="6418" width="10.7109375" style="18" customWidth="1"/>
    <col min="6419" max="6419" width="7.7109375" style="18" customWidth="1"/>
    <col min="6420" max="6421" width="15.7109375" style="18" customWidth="1"/>
    <col min="6422" max="6422" width="3.7109375" style="18" customWidth="1"/>
    <col min="6423" max="6423" width="2.7109375" style="18" customWidth="1"/>
    <col min="6424" max="6424" width="10.7109375" style="18" customWidth="1"/>
    <col min="6425" max="6425" width="7.7109375" style="18" customWidth="1"/>
    <col min="6426" max="6427" width="15.7109375" style="18" customWidth="1"/>
    <col min="6428" max="6428" width="3.7109375" style="18" customWidth="1"/>
    <col min="6429" max="6429" width="2.7109375" style="18" customWidth="1"/>
    <col min="6430" max="6430" width="10.7109375" style="18" customWidth="1"/>
    <col min="6431" max="6431" width="5.7109375" style="18" customWidth="1"/>
    <col min="6432" max="6433" width="15.7109375" style="18" customWidth="1"/>
    <col min="6434" max="6434" width="5.85546875" style="18" customWidth="1"/>
    <col min="6435" max="6651" width="11.42578125" style="18"/>
    <col min="6652" max="6653" width="15.7109375" style="18" customWidth="1"/>
    <col min="6654" max="6654" width="3.7109375" style="18" customWidth="1"/>
    <col min="6655" max="6655" width="2.7109375" style="18" customWidth="1"/>
    <col min="6656" max="6656" width="10.7109375" style="18" customWidth="1"/>
    <col min="6657" max="6657" width="5.7109375" style="18" customWidth="1"/>
    <col min="6658" max="6659" width="15.7109375" style="18" customWidth="1"/>
    <col min="6660" max="6660" width="3.7109375" style="18" customWidth="1"/>
    <col min="6661" max="6661" width="2.7109375" style="18" customWidth="1"/>
    <col min="6662" max="6662" width="10.7109375" style="18" customWidth="1"/>
    <col min="6663" max="6663" width="5.7109375" style="18" customWidth="1"/>
    <col min="6664" max="6665" width="15.7109375" style="18" customWidth="1"/>
    <col min="6666" max="6666" width="3.7109375" style="18" customWidth="1"/>
    <col min="6667" max="6667" width="2.7109375" style="18" customWidth="1"/>
    <col min="6668" max="6668" width="10.7109375" style="18" customWidth="1"/>
    <col min="6669" max="6669" width="7.7109375" style="18" customWidth="1"/>
    <col min="6670" max="6671" width="15.7109375" style="18" customWidth="1"/>
    <col min="6672" max="6672" width="3.7109375" style="18" customWidth="1"/>
    <col min="6673" max="6673" width="2.7109375" style="18" customWidth="1"/>
    <col min="6674" max="6674" width="10.7109375" style="18" customWidth="1"/>
    <col min="6675" max="6675" width="7.7109375" style="18" customWidth="1"/>
    <col min="6676" max="6677" width="15.7109375" style="18" customWidth="1"/>
    <col min="6678" max="6678" width="3.7109375" style="18" customWidth="1"/>
    <col min="6679" max="6679" width="2.7109375" style="18" customWidth="1"/>
    <col min="6680" max="6680" width="10.7109375" style="18" customWidth="1"/>
    <col min="6681" max="6681" width="7.7109375" style="18" customWidth="1"/>
    <col min="6682" max="6683" width="15.7109375" style="18" customWidth="1"/>
    <col min="6684" max="6684" width="3.7109375" style="18" customWidth="1"/>
    <col min="6685" max="6685" width="2.7109375" style="18" customWidth="1"/>
    <col min="6686" max="6686" width="10.7109375" style="18" customWidth="1"/>
    <col min="6687" max="6687" width="5.7109375" style="18" customWidth="1"/>
    <col min="6688" max="6689" width="15.7109375" style="18" customWidth="1"/>
    <col min="6690" max="6690" width="5.85546875" style="18" customWidth="1"/>
    <col min="6691" max="6907" width="11.42578125" style="18"/>
    <col min="6908" max="6909" width="15.7109375" style="18" customWidth="1"/>
    <col min="6910" max="6910" width="3.7109375" style="18" customWidth="1"/>
    <col min="6911" max="6911" width="2.7109375" style="18" customWidth="1"/>
    <col min="6912" max="6912" width="10.7109375" style="18" customWidth="1"/>
    <col min="6913" max="6913" width="5.7109375" style="18" customWidth="1"/>
    <col min="6914" max="6915" width="15.7109375" style="18" customWidth="1"/>
    <col min="6916" max="6916" width="3.7109375" style="18" customWidth="1"/>
    <col min="6917" max="6917" width="2.7109375" style="18" customWidth="1"/>
    <col min="6918" max="6918" width="10.7109375" style="18" customWidth="1"/>
    <col min="6919" max="6919" width="5.7109375" style="18" customWidth="1"/>
    <col min="6920" max="6921" width="15.7109375" style="18" customWidth="1"/>
    <col min="6922" max="6922" width="3.7109375" style="18" customWidth="1"/>
    <col min="6923" max="6923" width="2.7109375" style="18" customWidth="1"/>
    <col min="6924" max="6924" width="10.7109375" style="18" customWidth="1"/>
    <col min="6925" max="6925" width="7.7109375" style="18" customWidth="1"/>
    <col min="6926" max="6927" width="15.7109375" style="18" customWidth="1"/>
    <col min="6928" max="6928" width="3.7109375" style="18" customWidth="1"/>
    <col min="6929" max="6929" width="2.7109375" style="18" customWidth="1"/>
    <col min="6930" max="6930" width="10.7109375" style="18" customWidth="1"/>
    <col min="6931" max="6931" width="7.7109375" style="18" customWidth="1"/>
    <col min="6932" max="6933" width="15.7109375" style="18" customWidth="1"/>
    <col min="6934" max="6934" width="3.7109375" style="18" customWidth="1"/>
    <col min="6935" max="6935" width="2.7109375" style="18" customWidth="1"/>
    <col min="6936" max="6936" width="10.7109375" style="18" customWidth="1"/>
    <col min="6937" max="6937" width="7.7109375" style="18" customWidth="1"/>
    <col min="6938" max="6939" width="15.7109375" style="18" customWidth="1"/>
    <col min="6940" max="6940" width="3.7109375" style="18" customWidth="1"/>
    <col min="6941" max="6941" width="2.7109375" style="18" customWidth="1"/>
    <col min="6942" max="6942" width="10.7109375" style="18" customWidth="1"/>
    <col min="6943" max="6943" width="5.7109375" style="18" customWidth="1"/>
    <col min="6944" max="6945" width="15.7109375" style="18" customWidth="1"/>
    <col min="6946" max="6946" width="5.85546875" style="18" customWidth="1"/>
    <col min="6947" max="7163" width="11.42578125" style="18"/>
    <col min="7164" max="7165" width="15.7109375" style="18" customWidth="1"/>
    <col min="7166" max="7166" width="3.7109375" style="18" customWidth="1"/>
    <col min="7167" max="7167" width="2.7109375" style="18" customWidth="1"/>
    <col min="7168" max="7168" width="10.7109375" style="18" customWidth="1"/>
    <col min="7169" max="7169" width="5.7109375" style="18" customWidth="1"/>
    <col min="7170" max="7171" width="15.7109375" style="18" customWidth="1"/>
    <col min="7172" max="7172" width="3.7109375" style="18" customWidth="1"/>
    <col min="7173" max="7173" width="2.7109375" style="18" customWidth="1"/>
    <col min="7174" max="7174" width="10.7109375" style="18" customWidth="1"/>
    <col min="7175" max="7175" width="5.7109375" style="18" customWidth="1"/>
    <col min="7176" max="7177" width="15.7109375" style="18" customWidth="1"/>
    <col min="7178" max="7178" width="3.7109375" style="18" customWidth="1"/>
    <col min="7179" max="7179" width="2.7109375" style="18" customWidth="1"/>
    <col min="7180" max="7180" width="10.7109375" style="18" customWidth="1"/>
    <col min="7181" max="7181" width="7.7109375" style="18" customWidth="1"/>
    <col min="7182" max="7183" width="15.7109375" style="18" customWidth="1"/>
    <col min="7184" max="7184" width="3.7109375" style="18" customWidth="1"/>
    <col min="7185" max="7185" width="2.7109375" style="18" customWidth="1"/>
    <col min="7186" max="7186" width="10.7109375" style="18" customWidth="1"/>
    <col min="7187" max="7187" width="7.7109375" style="18" customWidth="1"/>
    <col min="7188" max="7189" width="15.7109375" style="18" customWidth="1"/>
    <col min="7190" max="7190" width="3.7109375" style="18" customWidth="1"/>
    <col min="7191" max="7191" width="2.7109375" style="18" customWidth="1"/>
    <col min="7192" max="7192" width="10.7109375" style="18" customWidth="1"/>
    <col min="7193" max="7193" width="7.7109375" style="18" customWidth="1"/>
    <col min="7194" max="7195" width="15.7109375" style="18" customWidth="1"/>
    <col min="7196" max="7196" width="3.7109375" style="18" customWidth="1"/>
    <col min="7197" max="7197" width="2.7109375" style="18" customWidth="1"/>
    <col min="7198" max="7198" width="10.7109375" style="18" customWidth="1"/>
    <col min="7199" max="7199" width="5.7109375" style="18" customWidth="1"/>
    <col min="7200" max="7201" width="15.7109375" style="18" customWidth="1"/>
    <col min="7202" max="7202" width="5.85546875" style="18" customWidth="1"/>
    <col min="7203" max="7419" width="11.42578125" style="18"/>
    <col min="7420" max="7421" width="15.7109375" style="18" customWidth="1"/>
    <col min="7422" max="7422" width="3.7109375" style="18" customWidth="1"/>
    <col min="7423" max="7423" width="2.7109375" style="18" customWidth="1"/>
    <col min="7424" max="7424" width="10.7109375" style="18" customWidth="1"/>
    <col min="7425" max="7425" width="5.7109375" style="18" customWidth="1"/>
    <col min="7426" max="7427" width="15.7109375" style="18" customWidth="1"/>
    <col min="7428" max="7428" width="3.7109375" style="18" customWidth="1"/>
    <col min="7429" max="7429" width="2.7109375" style="18" customWidth="1"/>
    <col min="7430" max="7430" width="10.7109375" style="18" customWidth="1"/>
    <col min="7431" max="7431" width="5.7109375" style="18" customWidth="1"/>
    <col min="7432" max="7433" width="15.7109375" style="18" customWidth="1"/>
    <col min="7434" max="7434" width="3.7109375" style="18" customWidth="1"/>
    <col min="7435" max="7435" width="2.7109375" style="18" customWidth="1"/>
    <col min="7436" max="7436" width="10.7109375" style="18" customWidth="1"/>
    <col min="7437" max="7437" width="7.7109375" style="18" customWidth="1"/>
    <col min="7438" max="7439" width="15.7109375" style="18" customWidth="1"/>
    <col min="7440" max="7440" width="3.7109375" style="18" customWidth="1"/>
    <col min="7441" max="7441" width="2.7109375" style="18" customWidth="1"/>
    <col min="7442" max="7442" width="10.7109375" style="18" customWidth="1"/>
    <col min="7443" max="7443" width="7.7109375" style="18" customWidth="1"/>
    <col min="7444" max="7445" width="15.7109375" style="18" customWidth="1"/>
    <col min="7446" max="7446" width="3.7109375" style="18" customWidth="1"/>
    <col min="7447" max="7447" width="2.7109375" style="18" customWidth="1"/>
    <col min="7448" max="7448" width="10.7109375" style="18" customWidth="1"/>
    <col min="7449" max="7449" width="7.7109375" style="18" customWidth="1"/>
    <col min="7450" max="7451" width="15.7109375" style="18" customWidth="1"/>
    <col min="7452" max="7452" width="3.7109375" style="18" customWidth="1"/>
    <col min="7453" max="7453" width="2.7109375" style="18" customWidth="1"/>
    <col min="7454" max="7454" width="10.7109375" style="18" customWidth="1"/>
    <col min="7455" max="7455" width="5.7109375" style="18" customWidth="1"/>
    <col min="7456" max="7457" width="15.7109375" style="18" customWidth="1"/>
    <col min="7458" max="7458" width="5.85546875" style="18" customWidth="1"/>
    <col min="7459" max="7675" width="11.42578125" style="18"/>
    <col min="7676" max="7677" width="15.7109375" style="18" customWidth="1"/>
    <col min="7678" max="7678" width="3.7109375" style="18" customWidth="1"/>
    <col min="7679" max="7679" width="2.7109375" style="18" customWidth="1"/>
    <col min="7680" max="7680" width="10.7109375" style="18" customWidth="1"/>
    <col min="7681" max="7681" width="5.7109375" style="18" customWidth="1"/>
    <col min="7682" max="7683" width="15.7109375" style="18" customWidth="1"/>
    <col min="7684" max="7684" width="3.7109375" style="18" customWidth="1"/>
    <col min="7685" max="7685" width="2.7109375" style="18" customWidth="1"/>
    <col min="7686" max="7686" width="10.7109375" style="18" customWidth="1"/>
    <col min="7687" max="7687" width="5.7109375" style="18" customWidth="1"/>
    <col min="7688" max="7689" width="15.7109375" style="18" customWidth="1"/>
    <col min="7690" max="7690" width="3.7109375" style="18" customWidth="1"/>
    <col min="7691" max="7691" width="2.7109375" style="18" customWidth="1"/>
    <col min="7692" max="7692" width="10.7109375" style="18" customWidth="1"/>
    <col min="7693" max="7693" width="7.7109375" style="18" customWidth="1"/>
    <col min="7694" max="7695" width="15.7109375" style="18" customWidth="1"/>
    <col min="7696" max="7696" width="3.7109375" style="18" customWidth="1"/>
    <col min="7697" max="7697" width="2.7109375" style="18" customWidth="1"/>
    <col min="7698" max="7698" width="10.7109375" style="18" customWidth="1"/>
    <col min="7699" max="7699" width="7.7109375" style="18" customWidth="1"/>
    <col min="7700" max="7701" width="15.7109375" style="18" customWidth="1"/>
    <col min="7702" max="7702" width="3.7109375" style="18" customWidth="1"/>
    <col min="7703" max="7703" width="2.7109375" style="18" customWidth="1"/>
    <col min="7704" max="7704" width="10.7109375" style="18" customWidth="1"/>
    <col min="7705" max="7705" width="7.7109375" style="18" customWidth="1"/>
    <col min="7706" max="7707" width="15.7109375" style="18" customWidth="1"/>
    <col min="7708" max="7708" width="3.7109375" style="18" customWidth="1"/>
    <col min="7709" max="7709" width="2.7109375" style="18" customWidth="1"/>
    <col min="7710" max="7710" width="10.7109375" style="18" customWidth="1"/>
    <col min="7711" max="7711" width="5.7109375" style="18" customWidth="1"/>
    <col min="7712" max="7713" width="15.7109375" style="18" customWidth="1"/>
    <col min="7714" max="7714" width="5.85546875" style="18" customWidth="1"/>
    <col min="7715" max="7931" width="11.42578125" style="18"/>
    <col min="7932" max="7933" width="15.7109375" style="18" customWidth="1"/>
    <col min="7934" max="7934" width="3.7109375" style="18" customWidth="1"/>
    <col min="7935" max="7935" width="2.7109375" style="18" customWidth="1"/>
    <col min="7936" max="7936" width="10.7109375" style="18" customWidth="1"/>
    <col min="7937" max="7937" width="5.7109375" style="18" customWidth="1"/>
    <col min="7938" max="7939" width="15.7109375" style="18" customWidth="1"/>
    <col min="7940" max="7940" width="3.7109375" style="18" customWidth="1"/>
    <col min="7941" max="7941" width="2.7109375" style="18" customWidth="1"/>
    <col min="7942" max="7942" width="10.7109375" style="18" customWidth="1"/>
    <col min="7943" max="7943" width="5.7109375" style="18" customWidth="1"/>
    <col min="7944" max="7945" width="15.7109375" style="18" customWidth="1"/>
    <col min="7946" max="7946" width="3.7109375" style="18" customWidth="1"/>
    <col min="7947" max="7947" width="2.7109375" style="18" customWidth="1"/>
    <col min="7948" max="7948" width="10.7109375" style="18" customWidth="1"/>
    <col min="7949" max="7949" width="7.7109375" style="18" customWidth="1"/>
    <col min="7950" max="7951" width="15.7109375" style="18" customWidth="1"/>
    <col min="7952" max="7952" width="3.7109375" style="18" customWidth="1"/>
    <col min="7953" max="7953" width="2.7109375" style="18" customWidth="1"/>
    <col min="7954" max="7954" width="10.7109375" style="18" customWidth="1"/>
    <col min="7955" max="7955" width="7.7109375" style="18" customWidth="1"/>
    <col min="7956" max="7957" width="15.7109375" style="18" customWidth="1"/>
    <col min="7958" max="7958" width="3.7109375" style="18" customWidth="1"/>
    <col min="7959" max="7959" width="2.7109375" style="18" customWidth="1"/>
    <col min="7960" max="7960" width="10.7109375" style="18" customWidth="1"/>
    <col min="7961" max="7961" width="7.7109375" style="18" customWidth="1"/>
    <col min="7962" max="7963" width="15.7109375" style="18" customWidth="1"/>
    <col min="7964" max="7964" width="3.7109375" style="18" customWidth="1"/>
    <col min="7965" max="7965" width="2.7109375" style="18" customWidth="1"/>
    <col min="7966" max="7966" width="10.7109375" style="18" customWidth="1"/>
    <col min="7967" max="7967" width="5.7109375" style="18" customWidth="1"/>
    <col min="7968" max="7969" width="15.7109375" style="18" customWidth="1"/>
    <col min="7970" max="7970" width="5.85546875" style="18" customWidth="1"/>
    <col min="7971" max="8187" width="11.42578125" style="18"/>
    <col min="8188" max="8189" width="15.7109375" style="18" customWidth="1"/>
    <col min="8190" max="8190" width="3.7109375" style="18" customWidth="1"/>
    <col min="8191" max="8191" width="2.7109375" style="18" customWidth="1"/>
    <col min="8192" max="8192" width="10.7109375" style="18" customWidth="1"/>
    <col min="8193" max="8193" width="5.7109375" style="18" customWidth="1"/>
    <col min="8194" max="8195" width="15.7109375" style="18" customWidth="1"/>
    <col min="8196" max="8196" width="3.7109375" style="18" customWidth="1"/>
    <col min="8197" max="8197" width="2.7109375" style="18" customWidth="1"/>
    <col min="8198" max="8198" width="10.7109375" style="18" customWidth="1"/>
    <col min="8199" max="8199" width="5.7109375" style="18" customWidth="1"/>
    <col min="8200" max="8201" width="15.7109375" style="18" customWidth="1"/>
    <col min="8202" max="8202" width="3.7109375" style="18" customWidth="1"/>
    <col min="8203" max="8203" width="2.7109375" style="18" customWidth="1"/>
    <col min="8204" max="8204" width="10.7109375" style="18" customWidth="1"/>
    <col min="8205" max="8205" width="7.7109375" style="18" customWidth="1"/>
    <col min="8206" max="8207" width="15.7109375" style="18" customWidth="1"/>
    <col min="8208" max="8208" width="3.7109375" style="18" customWidth="1"/>
    <col min="8209" max="8209" width="2.7109375" style="18" customWidth="1"/>
    <col min="8210" max="8210" width="10.7109375" style="18" customWidth="1"/>
    <col min="8211" max="8211" width="7.7109375" style="18" customWidth="1"/>
    <col min="8212" max="8213" width="15.7109375" style="18" customWidth="1"/>
    <col min="8214" max="8214" width="3.7109375" style="18" customWidth="1"/>
    <col min="8215" max="8215" width="2.7109375" style="18" customWidth="1"/>
    <col min="8216" max="8216" width="10.7109375" style="18" customWidth="1"/>
    <col min="8217" max="8217" width="7.7109375" style="18" customWidth="1"/>
    <col min="8218" max="8219" width="15.7109375" style="18" customWidth="1"/>
    <col min="8220" max="8220" width="3.7109375" style="18" customWidth="1"/>
    <col min="8221" max="8221" width="2.7109375" style="18" customWidth="1"/>
    <col min="8222" max="8222" width="10.7109375" style="18" customWidth="1"/>
    <col min="8223" max="8223" width="5.7109375" style="18" customWidth="1"/>
    <col min="8224" max="8225" width="15.7109375" style="18" customWidth="1"/>
    <col min="8226" max="8226" width="5.85546875" style="18" customWidth="1"/>
    <col min="8227" max="8443" width="11.42578125" style="18"/>
    <col min="8444" max="8445" width="15.7109375" style="18" customWidth="1"/>
    <col min="8446" max="8446" width="3.7109375" style="18" customWidth="1"/>
    <col min="8447" max="8447" width="2.7109375" style="18" customWidth="1"/>
    <col min="8448" max="8448" width="10.7109375" style="18" customWidth="1"/>
    <col min="8449" max="8449" width="5.7109375" style="18" customWidth="1"/>
    <col min="8450" max="8451" width="15.7109375" style="18" customWidth="1"/>
    <col min="8452" max="8452" width="3.7109375" style="18" customWidth="1"/>
    <col min="8453" max="8453" width="2.7109375" style="18" customWidth="1"/>
    <col min="8454" max="8454" width="10.7109375" style="18" customWidth="1"/>
    <col min="8455" max="8455" width="5.7109375" style="18" customWidth="1"/>
    <col min="8456" max="8457" width="15.7109375" style="18" customWidth="1"/>
    <col min="8458" max="8458" width="3.7109375" style="18" customWidth="1"/>
    <col min="8459" max="8459" width="2.7109375" style="18" customWidth="1"/>
    <col min="8460" max="8460" width="10.7109375" style="18" customWidth="1"/>
    <col min="8461" max="8461" width="7.7109375" style="18" customWidth="1"/>
    <col min="8462" max="8463" width="15.7109375" style="18" customWidth="1"/>
    <col min="8464" max="8464" width="3.7109375" style="18" customWidth="1"/>
    <col min="8465" max="8465" width="2.7109375" style="18" customWidth="1"/>
    <col min="8466" max="8466" width="10.7109375" style="18" customWidth="1"/>
    <col min="8467" max="8467" width="7.7109375" style="18" customWidth="1"/>
    <col min="8468" max="8469" width="15.7109375" style="18" customWidth="1"/>
    <col min="8470" max="8470" width="3.7109375" style="18" customWidth="1"/>
    <col min="8471" max="8471" width="2.7109375" style="18" customWidth="1"/>
    <col min="8472" max="8472" width="10.7109375" style="18" customWidth="1"/>
    <col min="8473" max="8473" width="7.7109375" style="18" customWidth="1"/>
    <col min="8474" max="8475" width="15.7109375" style="18" customWidth="1"/>
    <col min="8476" max="8476" width="3.7109375" style="18" customWidth="1"/>
    <col min="8477" max="8477" width="2.7109375" style="18" customWidth="1"/>
    <col min="8478" max="8478" width="10.7109375" style="18" customWidth="1"/>
    <col min="8479" max="8479" width="5.7109375" style="18" customWidth="1"/>
    <col min="8480" max="8481" width="15.7109375" style="18" customWidth="1"/>
    <col min="8482" max="8482" width="5.85546875" style="18" customWidth="1"/>
    <col min="8483" max="8699" width="11.42578125" style="18"/>
    <col min="8700" max="8701" width="15.7109375" style="18" customWidth="1"/>
    <col min="8702" max="8702" width="3.7109375" style="18" customWidth="1"/>
    <col min="8703" max="8703" width="2.7109375" style="18" customWidth="1"/>
    <col min="8704" max="8704" width="10.7109375" style="18" customWidth="1"/>
    <col min="8705" max="8705" width="5.7109375" style="18" customWidth="1"/>
    <col min="8706" max="8707" width="15.7109375" style="18" customWidth="1"/>
    <col min="8708" max="8708" width="3.7109375" style="18" customWidth="1"/>
    <col min="8709" max="8709" width="2.7109375" style="18" customWidth="1"/>
    <col min="8710" max="8710" width="10.7109375" style="18" customWidth="1"/>
    <col min="8711" max="8711" width="5.7109375" style="18" customWidth="1"/>
    <col min="8712" max="8713" width="15.7109375" style="18" customWidth="1"/>
    <col min="8714" max="8714" width="3.7109375" style="18" customWidth="1"/>
    <col min="8715" max="8715" width="2.7109375" style="18" customWidth="1"/>
    <col min="8716" max="8716" width="10.7109375" style="18" customWidth="1"/>
    <col min="8717" max="8717" width="7.7109375" style="18" customWidth="1"/>
    <col min="8718" max="8719" width="15.7109375" style="18" customWidth="1"/>
    <col min="8720" max="8720" width="3.7109375" style="18" customWidth="1"/>
    <col min="8721" max="8721" width="2.7109375" style="18" customWidth="1"/>
    <col min="8722" max="8722" width="10.7109375" style="18" customWidth="1"/>
    <col min="8723" max="8723" width="7.7109375" style="18" customWidth="1"/>
    <col min="8724" max="8725" width="15.7109375" style="18" customWidth="1"/>
    <col min="8726" max="8726" width="3.7109375" style="18" customWidth="1"/>
    <col min="8727" max="8727" width="2.7109375" style="18" customWidth="1"/>
    <col min="8728" max="8728" width="10.7109375" style="18" customWidth="1"/>
    <col min="8729" max="8729" width="7.7109375" style="18" customWidth="1"/>
    <col min="8730" max="8731" width="15.7109375" style="18" customWidth="1"/>
    <col min="8732" max="8732" width="3.7109375" style="18" customWidth="1"/>
    <col min="8733" max="8733" width="2.7109375" style="18" customWidth="1"/>
    <col min="8734" max="8734" width="10.7109375" style="18" customWidth="1"/>
    <col min="8735" max="8735" width="5.7109375" style="18" customWidth="1"/>
    <col min="8736" max="8737" width="15.7109375" style="18" customWidth="1"/>
    <col min="8738" max="8738" width="5.85546875" style="18" customWidth="1"/>
    <col min="8739" max="8955" width="11.42578125" style="18"/>
    <col min="8956" max="8957" width="15.7109375" style="18" customWidth="1"/>
    <col min="8958" max="8958" width="3.7109375" style="18" customWidth="1"/>
    <col min="8959" max="8959" width="2.7109375" style="18" customWidth="1"/>
    <col min="8960" max="8960" width="10.7109375" style="18" customWidth="1"/>
    <col min="8961" max="8961" width="5.7109375" style="18" customWidth="1"/>
    <col min="8962" max="8963" width="15.7109375" style="18" customWidth="1"/>
    <col min="8964" max="8964" width="3.7109375" style="18" customWidth="1"/>
    <col min="8965" max="8965" width="2.7109375" style="18" customWidth="1"/>
    <col min="8966" max="8966" width="10.7109375" style="18" customWidth="1"/>
    <col min="8967" max="8967" width="5.7109375" style="18" customWidth="1"/>
    <col min="8968" max="8969" width="15.7109375" style="18" customWidth="1"/>
    <col min="8970" max="8970" width="3.7109375" style="18" customWidth="1"/>
    <col min="8971" max="8971" width="2.7109375" style="18" customWidth="1"/>
    <col min="8972" max="8972" width="10.7109375" style="18" customWidth="1"/>
    <col min="8973" max="8973" width="7.7109375" style="18" customWidth="1"/>
    <col min="8974" max="8975" width="15.7109375" style="18" customWidth="1"/>
    <col min="8976" max="8976" width="3.7109375" style="18" customWidth="1"/>
    <col min="8977" max="8977" width="2.7109375" style="18" customWidth="1"/>
    <col min="8978" max="8978" width="10.7109375" style="18" customWidth="1"/>
    <col min="8979" max="8979" width="7.7109375" style="18" customWidth="1"/>
    <col min="8980" max="8981" width="15.7109375" style="18" customWidth="1"/>
    <col min="8982" max="8982" width="3.7109375" style="18" customWidth="1"/>
    <col min="8983" max="8983" width="2.7109375" style="18" customWidth="1"/>
    <col min="8984" max="8984" width="10.7109375" style="18" customWidth="1"/>
    <col min="8985" max="8985" width="7.7109375" style="18" customWidth="1"/>
    <col min="8986" max="8987" width="15.7109375" style="18" customWidth="1"/>
    <col min="8988" max="8988" width="3.7109375" style="18" customWidth="1"/>
    <col min="8989" max="8989" width="2.7109375" style="18" customWidth="1"/>
    <col min="8990" max="8990" width="10.7109375" style="18" customWidth="1"/>
    <col min="8991" max="8991" width="5.7109375" style="18" customWidth="1"/>
    <col min="8992" max="8993" width="15.7109375" style="18" customWidth="1"/>
    <col min="8994" max="8994" width="5.85546875" style="18" customWidth="1"/>
    <col min="8995" max="9211" width="11.42578125" style="18"/>
    <col min="9212" max="9213" width="15.7109375" style="18" customWidth="1"/>
    <col min="9214" max="9214" width="3.7109375" style="18" customWidth="1"/>
    <col min="9215" max="9215" width="2.7109375" style="18" customWidth="1"/>
    <col min="9216" max="9216" width="10.7109375" style="18" customWidth="1"/>
    <col min="9217" max="9217" width="5.7109375" style="18" customWidth="1"/>
    <col min="9218" max="9219" width="15.7109375" style="18" customWidth="1"/>
    <col min="9220" max="9220" width="3.7109375" style="18" customWidth="1"/>
    <col min="9221" max="9221" width="2.7109375" style="18" customWidth="1"/>
    <col min="9222" max="9222" width="10.7109375" style="18" customWidth="1"/>
    <col min="9223" max="9223" width="5.7109375" style="18" customWidth="1"/>
    <col min="9224" max="9225" width="15.7109375" style="18" customWidth="1"/>
    <col min="9226" max="9226" width="3.7109375" style="18" customWidth="1"/>
    <col min="9227" max="9227" width="2.7109375" style="18" customWidth="1"/>
    <col min="9228" max="9228" width="10.7109375" style="18" customWidth="1"/>
    <col min="9229" max="9229" width="7.7109375" style="18" customWidth="1"/>
    <col min="9230" max="9231" width="15.7109375" style="18" customWidth="1"/>
    <col min="9232" max="9232" width="3.7109375" style="18" customWidth="1"/>
    <col min="9233" max="9233" width="2.7109375" style="18" customWidth="1"/>
    <col min="9234" max="9234" width="10.7109375" style="18" customWidth="1"/>
    <col min="9235" max="9235" width="7.7109375" style="18" customWidth="1"/>
    <col min="9236" max="9237" width="15.7109375" style="18" customWidth="1"/>
    <col min="9238" max="9238" width="3.7109375" style="18" customWidth="1"/>
    <col min="9239" max="9239" width="2.7109375" style="18" customWidth="1"/>
    <col min="9240" max="9240" width="10.7109375" style="18" customWidth="1"/>
    <col min="9241" max="9241" width="7.7109375" style="18" customWidth="1"/>
    <col min="9242" max="9243" width="15.7109375" style="18" customWidth="1"/>
    <col min="9244" max="9244" width="3.7109375" style="18" customWidth="1"/>
    <col min="9245" max="9245" width="2.7109375" style="18" customWidth="1"/>
    <col min="9246" max="9246" width="10.7109375" style="18" customWidth="1"/>
    <col min="9247" max="9247" width="5.7109375" style="18" customWidth="1"/>
    <col min="9248" max="9249" width="15.7109375" style="18" customWidth="1"/>
    <col min="9250" max="9250" width="5.85546875" style="18" customWidth="1"/>
    <col min="9251" max="9467" width="11.42578125" style="18"/>
    <col min="9468" max="9469" width="15.7109375" style="18" customWidth="1"/>
    <col min="9470" max="9470" width="3.7109375" style="18" customWidth="1"/>
    <col min="9471" max="9471" width="2.7109375" style="18" customWidth="1"/>
    <col min="9472" max="9472" width="10.7109375" style="18" customWidth="1"/>
    <col min="9473" max="9473" width="5.7109375" style="18" customWidth="1"/>
    <col min="9474" max="9475" width="15.7109375" style="18" customWidth="1"/>
    <col min="9476" max="9476" width="3.7109375" style="18" customWidth="1"/>
    <col min="9477" max="9477" width="2.7109375" style="18" customWidth="1"/>
    <col min="9478" max="9478" width="10.7109375" style="18" customWidth="1"/>
    <col min="9479" max="9479" width="5.7109375" style="18" customWidth="1"/>
    <col min="9480" max="9481" width="15.7109375" style="18" customWidth="1"/>
    <col min="9482" max="9482" width="3.7109375" style="18" customWidth="1"/>
    <col min="9483" max="9483" width="2.7109375" style="18" customWidth="1"/>
    <col min="9484" max="9484" width="10.7109375" style="18" customWidth="1"/>
    <col min="9485" max="9485" width="7.7109375" style="18" customWidth="1"/>
    <col min="9486" max="9487" width="15.7109375" style="18" customWidth="1"/>
    <col min="9488" max="9488" width="3.7109375" style="18" customWidth="1"/>
    <col min="9489" max="9489" width="2.7109375" style="18" customWidth="1"/>
    <col min="9490" max="9490" width="10.7109375" style="18" customWidth="1"/>
    <col min="9491" max="9491" width="7.7109375" style="18" customWidth="1"/>
    <col min="9492" max="9493" width="15.7109375" style="18" customWidth="1"/>
    <col min="9494" max="9494" width="3.7109375" style="18" customWidth="1"/>
    <col min="9495" max="9495" width="2.7109375" style="18" customWidth="1"/>
    <col min="9496" max="9496" width="10.7109375" style="18" customWidth="1"/>
    <col min="9497" max="9497" width="7.7109375" style="18" customWidth="1"/>
    <col min="9498" max="9499" width="15.7109375" style="18" customWidth="1"/>
    <col min="9500" max="9500" width="3.7109375" style="18" customWidth="1"/>
    <col min="9501" max="9501" width="2.7109375" style="18" customWidth="1"/>
    <col min="9502" max="9502" width="10.7109375" style="18" customWidth="1"/>
    <col min="9503" max="9503" width="5.7109375" style="18" customWidth="1"/>
    <col min="9504" max="9505" width="15.7109375" style="18" customWidth="1"/>
    <col min="9506" max="9506" width="5.85546875" style="18" customWidth="1"/>
    <col min="9507" max="9723" width="11.42578125" style="18"/>
    <col min="9724" max="9725" width="15.7109375" style="18" customWidth="1"/>
    <col min="9726" max="9726" width="3.7109375" style="18" customWidth="1"/>
    <col min="9727" max="9727" width="2.7109375" style="18" customWidth="1"/>
    <col min="9728" max="9728" width="10.7109375" style="18" customWidth="1"/>
    <col min="9729" max="9729" width="5.7109375" style="18" customWidth="1"/>
    <col min="9730" max="9731" width="15.7109375" style="18" customWidth="1"/>
    <col min="9732" max="9732" width="3.7109375" style="18" customWidth="1"/>
    <col min="9733" max="9733" width="2.7109375" style="18" customWidth="1"/>
    <col min="9734" max="9734" width="10.7109375" style="18" customWidth="1"/>
    <col min="9735" max="9735" width="5.7109375" style="18" customWidth="1"/>
    <col min="9736" max="9737" width="15.7109375" style="18" customWidth="1"/>
    <col min="9738" max="9738" width="3.7109375" style="18" customWidth="1"/>
    <col min="9739" max="9739" width="2.7109375" style="18" customWidth="1"/>
    <col min="9740" max="9740" width="10.7109375" style="18" customWidth="1"/>
    <col min="9741" max="9741" width="7.7109375" style="18" customWidth="1"/>
    <col min="9742" max="9743" width="15.7109375" style="18" customWidth="1"/>
    <col min="9744" max="9744" width="3.7109375" style="18" customWidth="1"/>
    <col min="9745" max="9745" width="2.7109375" style="18" customWidth="1"/>
    <col min="9746" max="9746" width="10.7109375" style="18" customWidth="1"/>
    <col min="9747" max="9747" width="7.7109375" style="18" customWidth="1"/>
    <col min="9748" max="9749" width="15.7109375" style="18" customWidth="1"/>
    <col min="9750" max="9750" width="3.7109375" style="18" customWidth="1"/>
    <col min="9751" max="9751" width="2.7109375" style="18" customWidth="1"/>
    <col min="9752" max="9752" width="10.7109375" style="18" customWidth="1"/>
    <col min="9753" max="9753" width="7.7109375" style="18" customWidth="1"/>
    <col min="9754" max="9755" width="15.7109375" style="18" customWidth="1"/>
    <col min="9756" max="9756" width="3.7109375" style="18" customWidth="1"/>
    <col min="9757" max="9757" width="2.7109375" style="18" customWidth="1"/>
    <col min="9758" max="9758" width="10.7109375" style="18" customWidth="1"/>
    <col min="9759" max="9759" width="5.7109375" style="18" customWidth="1"/>
    <col min="9760" max="9761" width="15.7109375" style="18" customWidth="1"/>
    <col min="9762" max="9762" width="5.85546875" style="18" customWidth="1"/>
    <col min="9763" max="9979" width="11.42578125" style="18"/>
    <col min="9980" max="9981" width="15.7109375" style="18" customWidth="1"/>
    <col min="9982" max="9982" width="3.7109375" style="18" customWidth="1"/>
    <col min="9983" max="9983" width="2.7109375" style="18" customWidth="1"/>
    <col min="9984" max="9984" width="10.7109375" style="18" customWidth="1"/>
    <col min="9985" max="9985" width="5.7109375" style="18" customWidth="1"/>
    <col min="9986" max="9987" width="15.7109375" style="18" customWidth="1"/>
    <col min="9988" max="9988" width="3.7109375" style="18" customWidth="1"/>
    <col min="9989" max="9989" width="2.7109375" style="18" customWidth="1"/>
    <col min="9990" max="9990" width="10.7109375" style="18" customWidth="1"/>
    <col min="9991" max="9991" width="5.7109375" style="18" customWidth="1"/>
    <col min="9992" max="9993" width="15.7109375" style="18" customWidth="1"/>
    <col min="9994" max="9994" width="3.7109375" style="18" customWidth="1"/>
    <col min="9995" max="9995" width="2.7109375" style="18" customWidth="1"/>
    <col min="9996" max="9996" width="10.7109375" style="18" customWidth="1"/>
    <col min="9997" max="9997" width="7.7109375" style="18" customWidth="1"/>
    <col min="9998" max="9999" width="15.7109375" style="18" customWidth="1"/>
    <col min="10000" max="10000" width="3.7109375" style="18" customWidth="1"/>
    <col min="10001" max="10001" width="2.7109375" style="18" customWidth="1"/>
    <col min="10002" max="10002" width="10.7109375" style="18" customWidth="1"/>
    <col min="10003" max="10003" width="7.7109375" style="18" customWidth="1"/>
    <col min="10004" max="10005" width="15.7109375" style="18" customWidth="1"/>
    <col min="10006" max="10006" width="3.7109375" style="18" customWidth="1"/>
    <col min="10007" max="10007" width="2.7109375" style="18" customWidth="1"/>
    <col min="10008" max="10008" width="10.7109375" style="18" customWidth="1"/>
    <col min="10009" max="10009" width="7.7109375" style="18" customWidth="1"/>
    <col min="10010" max="10011" width="15.7109375" style="18" customWidth="1"/>
    <col min="10012" max="10012" width="3.7109375" style="18" customWidth="1"/>
    <col min="10013" max="10013" width="2.7109375" style="18" customWidth="1"/>
    <col min="10014" max="10014" width="10.7109375" style="18" customWidth="1"/>
    <col min="10015" max="10015" width="5.7109375" style="18" customWidth="1"/>
    <col min="10016" max="10017" width="15.7109375" style="18" customWidth="1"/>
    <col min="10018" max="10018" width="5.85546875" style="18" customWidth="1"/>
    <col min="10019" max="10235" width="11.42578125" style="18"/>
    <col min="10236" max="10237" width="15.7109375" style="18" customWidth="1"/>
    <col min="10238" max="10238" width="3.7109375" style="18" customWidth="1"/>
    <col min="10239" max="10239" width="2.7109375" style="18" customWidth="1"/>
    <col min="10240" max="10240" width="10.7109375" style="18" customWidth="1"/>
    <col min="10241" max="10241" width="5.7109375" style="18" customWidth="1"/>
    <col min="10242" max="10243" width="15.7109375" style="18" customWidth="1"/>
    <col min="10244" max="10244" width="3.7109375" style="18" customWidth="1"/>
    <col min="10245" max="10245" width="2.7109375" style="18" customWidth="1"/>
    <col min="10246" max="10246" width="10.7109375" style="18" customWidth="1"/>
    <col min="10247" max="10247" width="5.7109375" style="18" customWidth="1"/>
    <col min="10248" max="10249" width="15.7109375" style="18" customWidth="1"/>
    <col min="10250" max="10250" width="3.7109375" style="18" customWidth="1"/>
    <col min="10251" max="10251" width="2.7109375" style="18" customWidth="1"/>
    <col min="10252" max="10252" width="10.7109375" style="18" customWidth="1"/>
    <col min="10253" max="10253" width="7.7109375" style="18" customWidth="1"/>
    <col min="10254" max="10255" width="15.7109375" style="18" customWidth="1"/>
    <col min="10256" max="10256" width="3.7109375" style="18" customWidth="1"/>
    <col min="10257" max="10257" width="2.7109375" style="18" customWidth="1"/>
    <col min="10258" max="10258" width="10.7109375" style="18" customWidth="1"/>
    <col min="10259" max="10259" width="7.7109375" style="18" customWidth="1"/>
    <col min="10260" max="10261" width="15.7109375" style="18" customWidth="1"/>
    <col min="10262" max="10262" width="3.7109375" style="18" customWidth="1"/>
    <col min="10263" max="10263" width="2.7109375" style="18" customWidth="1"/>
    <col min="10264" max="10264" width="10.7109375" style="18" customWidth="1"/>
    <col min="10265" max="10265" width="7.7109375" style="18" customWidth="1"/>
    <col min="10266" max="10267" width="15.7109375" style="18" customWidth="1"/>
    <col min="10268" max="10268" width="3.7109375" style="18" customWidth="1"/>
    <col min="10269" max="10269" width="2.7109375" style="18" customWidth="1"/>
    <col min="10270" max="10270" width="10.7109375" style="18" customWidth="1"/>
    <col min="10271" max="10271" width="5.7109375" style="18" customWidth="1"/>
    <col min="10272" max="10273" width="15.7109375" style="18" customWidth="1"/>
    <col min="10274" max="10274" width="5.85546875" style="18" customWidth="1"/>
    <col min="10275" max="10491" width="11.42578125" style="18"/>
    <col min="10492" max="10493" width="15.7109375" style="18" customWidth="1"/>
    <col min="10494" max="10494" width="3.7109375" style="18" customWidth="1"/>
    <col min="10495" max="10495" width="2.7109375" style="18" customWidth="1"/>
    <col min="10496" max="10496" width="10.7109375" style="18" customWidth="1"/>
    <col min="10497" max="10497" width="5.7109375" style="18" customWidth="1"/>
    <col min="10498" max="10499" width="15.7109375" style="18" customWidth="1"/>
    <col min="10500" max="10500" width="3.7109375" style="18" customWidth="1"/>
    <col min="10501" max="10501" width="2.7109375" style="18" customWidth="1"/>
    <col min="10502" max="10502" width="10.7109375" style="18" customWidth="1"/>
    <col min="10503" max="10503" width="5.7109375" style="18" customWidth="1"/>
    <col min="10504" max="10505" width="15.7109375" style="18" customWidth="1"/>
    <col min="10506" max="10506" width="3.7109375" style="18" customWidth="1"/>
    <col min="10507" max="10507" width="2.7109375" style="18" customWidth="1"/>
    <col min="10508" max="10508" width="10.7109375" style="18" customWidth="1"/>
    <col min="10509" max="10509" width="7.7109375" style="18" customWidth="1"/>
    <col min="10510" max="10511" width="15.7109375" style="18" customWidth="1"/>
    <col min="10512" max="10512" width="3.7109375" style="18" customWidth="1"/>
    <col min="10513" max="10513" width="2.7109375" style="18" customWidth="1"/>
    <col min="10514" max="10514" width="10.7109375" style="18" customWidth="1"/>
    <col min="10515" max="10515" width="7.7109375" style="18" customWidth="1"/>
    <col min="10516" max="10517" width="15.7109375" style="18" customWidth="1"/>
    <col min="10518" max="10518" width="3.7109375" style="18" customWidth="1"/>
    <col min="10519" max="10519" width="2.7109375" style="18" customWidth="1"/>
    <col min="10520" max="10520" width="10.7109375" style="18" customWidth="1"/>
    <col min="10521" max="10521" width="7.7109375" style="18" customWidth="1"/>
    <col min="10522" max="10523" width="15.7109375" style="18" customWidth="1"/>
    <col min="10524" max="10524" width="3.7109375" style="18" customWidth="1"/>
    <col min="10525" max="10525" width="2.7109375" style="18" customWidth="1"/>
    <col min="10526" max="10526" width="10.7109375" style="18" customWidth="1"/>
    <col min="10527" max="10527" width="5.7109375" style="18" customWidth="1"/>
    <col min="10528" max="10529" width="15.7109375" style="18" customWidth="1"/>
    <col min="10530" max="10530" width="5.85546875" style="18" customWidth="1"/>
    <col min="10531" max="10747" width="11.42578125" style="18"/>
    <col min="10748" max="10749" width="15.7109375" style="18" customWidth="1"/>
    <col min="10750" max="10750" width="3.7109375" style="18" customWidth="1"/>
    <col min="10751" max="10751" width="2.7109375" style="18" customWidth="1"/>
    <col min="10752" max="10752" width="10.7109375" style="18" customWidth="1"/>
    <col min="10753" max="10753" width="5.7109375" style="18" customWidth="1"/>
    <col min="10754" max="10755" width="15.7109375" style="18" customWidth="1"/>
    <col min="10756" max="10756" width="3.7109375" style="18" customWidth="1"/>
    <col min="10757" max="10757" width="2.7109375" style="18" customWidth="1"/>
    <col min="10758" max="10758" width="10.7109375" style="18" customWidth="1"/>
    <col min="10759" max="10759" width="5.7109375" style="18" customWidth="1"/>
    <col min="10760" max="10761" width="15.7109375" style="18" customWidth="1"/>
    <col min="10762" max="10762" width="3.7109375" style="18" customWidth="1"/>
    <col min="10763" max="10763" width="2.7109375" style="18" customWidth="1"/>
    <col min="10764" max="10764" width="10.7109375" style="18" customWidth="1"/>
    <col min="10765" max="10765" width="7.7109375" style="18" customWidth="1"/>
    <col min="10766" max="10767" width="15.7109375" style="18" customWidth="1"/>
    <col min="10768" max="10768" width="3.7109375" style="18" customWidth="1"/>
    <col min="10769" max="10769" width="2.7109375" style="18" customWidth="1"/>
    <col min="10770" max="10770" width="10.7109375" style="18" customWidth="1"/>
    <col min="10771" max="10771" width="7.7109375" style="18" customWidth="1"/>
    <col min="10772" max="10773" width="15.7109375" style="18" customWidth="1"/>
    <col min="10774" max="10774" width="3.7109375" style="18" customWidth="1"/>
    <col min="10775" max="10775" width="2.7109375" style="18" customWidth="1"/>
    <col min="10776" max="10776" width="10.7109375" style="18" customWidth="1"/>
    <col min="10777" max="10777" width="7.7109375" style="18" customWidth="1"/>
    <col min="10778" max="10779" width="15.7109375" style="18" customWidth="1"/>
    <col min="10780" max="10780" width="3.7109375" style="18" customWidth="1"/>
    <col min="10781" max="10781" width="2.7109375" style="18" customWidth="1"/>
    <col min="10782" max="10782" width="10.7109375" style="18" customWidth="1"/>
    <col min="10783" max="10783" width="5.7109375" style="18" customWidth="1"/>
    <col min="10784" max="10785" width="15.7109375" style="18" customWidth="1"/>
    <col min="10786" max="10786" width="5.85546875" style="18" customWidth="1"/>
    <col min="10787" max="11003" width="11.42578125" style="18"/>
    <col min="11004" max="11005" width="15.7109375" style="18" customWidth="1"/>
    <col min="11006" max="11006" width="3.7109375" style="18" customWidth="1"/>
    <col min="11007" max="11007" width="2.7109375" style="18" customWidth="1"/>
    <col min="11008" max="11008" width="10.7109375" style="18" customWidth="1"/>
    <col min="11009" max="11009" width="5.7109375" style="18" customWidth="1"/>
    <col min="11010" max="11011" width="15.7109375" style="18" customWidth="1"/>
    <col min="11012" max="11012" width="3.7109375" style="18" customWidth="1"/>
    <col min="11013" max="11013" width="2.7109375" style="18" customWidth="1"/>
    <col min="11014" max="11014" width="10.7109375" style="18" customWidth="1"/>
    <col min="11015" max="11015" width="5.7109375" style="18" customWidth="1"/>
    <col min="11016" max="11017" width="15.7109375" style="18" customWidth="1"/>
    <col min="11018" max="11018" width="3.7109375" style="18" customWidth="1"/>
    <col min="11019" max="11019" width="2.7109375" style="18" customWidth="1"/>
    <col min="11020" max="11020" width="10.7109375" style="18" customWidth="1"/>
    <col min="11021" max="11021" width="7.7109375" style="18" customWidth="1"/>
    <col min="11022" max="11023" width="15.7109375" style="18" customWidth="1"/>
    <col min="11024" max="11024" width="3.7109375" style="18" customWidth="1"/>
    <col min="11025" max="11025" width="2.7109375" style="18" customWidth="1"/>
    <col min="11026" max="11026" width="10.7109375" style="18" customWidth="1"/>
    <col min="11027" max="11027" width="7.7109375" style="18" customWidth="1"/>
    <col min="11028" max="11029" width="15.7109375" style="18" customWidth="1"/>
    <col min="11030" max="11030" width="3.7109375" style="18" customWidth="1"/>
    <col min="11031" max="11031" width="2.7109375" style="18" customWidth="1"/>
    <col min="11032" max="11032" width="10.7109375" style="18" customWidth="1"/>
    <col min="11033" max="11033" width="7.7109375" style="18" customWidth="1"/>
    <col min="11034" max="11035" width="15.7109375" style="18" customWidth="1"/>
    <col min="11036" max="11036" width="3.7109375" style="18" customWidth="1"/>
    <col min="11037" max="11037" width="2.7109375" style="18" customWidth="1"/>
    <col min="11038" max="11038" width="10.7109375" style="18" customWidth="1"/>
    <col min="11039" max="11039" width="5.7109375" style="18" customWidth="1"/>
    <col min="11040" max="11041" width="15.7109375" style="18" customWidth="1"/>
    <col min="11042" max="11042" width="5.85546875" style="18" customWidth="1"/>
    <col min="11043" max="11259" width="11.42578125" style="18"/>
    <col min="11260" max="11261" width="15.7109375" style="18" customWidth="1"/>
    <col min="11262" max="11262" width="3.7109375" style="18" customWidth="1"/>
    <col min="11263" max="11263" width="2.7109375" style="18" customWidth="1"/>
    <col min="11264" max="11264" width="10.7109375" style="18" customWidth="1"/>
    <col min="11265" max="11265" width="5.7109375" style="18" customWidth="1"/>
    <col min="11266" max="11267" width="15.7109375" style="18" customWidth="1"/>
    <col min="11268" max="11268" width="3.7109375" style="18" customWidth="1"/>
    <col min="11269" max="11269" width="2.7109375" style="18" customWidth="1"/>
    <col min="11270" max="11270" width="10.7109375" style="18" customWidth="1"/>
    <col min="11271" max="11271" width="5.7109375" style="18" customWidth="1"/>
    <col min="11272" max="11273" width="15.7109375" style="18" customWidth="1"/>
    <col min="11274" max="11274" width="3.7109375" style="18" customWidth="1"/>
    <col min="11275" max="11275" width="2.7109375" style="18" customWidth="1"/>
    <col min="11276" max="11276" width="10.7109375" style="18" customWidth="1"/>
    <col min="11277" max="11277" width="7.7109375" style="18" customWidth="1"/>
    <col min="11278" max="11279" width="15.7109375" style="18" customWidth="1"/>
    <col min="11280" max="11280" width="3.7109375" style="18" customWidth="1"/>
    <col min="11281" max="11281" width="2.7109375" style="18" customWidth="1"/>
    <col min="11282" max="11282" width="10.7109375" style="18" customWidth="1"/>
    <col min="11283" max="11283" width="7.7109375" style="18" customWidth="1"/>
    <col min="11284" max="11285" width="15.7109375" style="18" customWidth="1"/>
    <col min="11286" max="11286" width="3.7109375" style="18" customWidth="1"/>
    <col min="11287" max="11287" width="2.7109375" style="18" customWidth="1"/>
    <col min="11288" max="11288" width="10.7109375" style="18" customWidth="1"/>
    <col min="11289" max="11289" width="7.7109375" style="18" customWidth="1"/>
    <col min="11290" max="11291" width="15.7109375" style="18" customWidth="1"/>
    <col min="11292" max="11292" width="3.7109375" style="18" customWidth="1"/>
    <col min="11293" max="11293" width="2.7109375" style="18" customWidth="1"/>
    <col min="11294" max="11294" width="10.7109375" style="18" customWidth="1"/>
    <col min="11295" max="11295" width="5.7109375" style="18" customWidth="1"/>
    <col min="11296" max="11297" width="15.7109375" style="18" customWidth="1"/>
    <col min="11298" max="11298" width="5.85546875" style="18" customWidth="1"/>
    <col min="11299" max="11515" width="11.42578125" style="18"/>
    <col min="11516" max="11517" width="15.7109375" style="18" customWidth="1"/>
    <col min="11518" max="11518" width="3.7109375" style="18" customWidth="1"/>
    <col min="11519" max="11519" width="2.7109375" style="18" customWidth="1"/>
    <col min="11520" max="11520" width="10.7109375" style="18" customWidth="1"/>
    <col min="11521" max="11521" width="5.7109375" style="18" customWidth="1"/>
    <col min="11522" max="11523" width="15.7109375" style="18" customWidth="1"/>
    <col min="11524" max="11524" width="3.7109375" style="18" customWidth="1"/>
    <col min="11525" max="11525" width="2.7109375" style="18" customWidth="1"/>
    <col min="11526" max="11526" width="10.7109375" style="18" customWidth="1"/>
    <col min="11527" max="11527" width="5.7109375" style="18" customWidth="1"/>
    <col min="11528" max="11529" width="15.7109375" style="18" customWidth="1"/>
    <col min="11530" max="11530" width="3.7109375" style="18" customWidth="1"/>
    <col min="11531" max="11531" width="2.7109375" style="18" customWidth="1"/>
    <col min="11532" max="11532" width="10.7109375" style="18" customWidth="1"/>
    <col min="11533" max="11533" width="7.7109375" style="18" customWidth="1"/>
    <col min="11534" max="11535" width="15.7109375" style="18" customWidth="1"/>
    <col min="11536" max="11536" width="3.7109375" style="18" customWidth="1"/>
    <col min="11537" max="11537" width="2.7109375" style="18" customWidth="1"/>
    <col min="11538" max="11538" width="10.7109375" style="18" customWidth="1"/>
    <col min="11539" max="11539" width="7.7109375" style="18" customWidth="1"/>
    <col min="11540" max="11541" width="15.7109375" style="18" customWidth="1"/>
    <col min="11542" max="11542" width="3.7109375" style="18" customWidth="1"/>
    <col min="11543" max="11543" width="2.7109375" style="18" customWidth="1"/>
    <col min="11544" max="11544" width="10.7109375" style="18" customWidth="1"/>
    <col min="11545" max="11545" width="7.7109375" style="18" customWidth="1"/>
    <col min="11546" max="11547" width="15.7109375" style="18" customWidth="1"/>
    <col min="11548" max="11548" width="3.7109375" style="18" customWidth="1"/>
    <col min="11549" max="11549" width="2.7109375" style="18" customWidth="1"/>
    <col min="11550" max="11550" width="10.7109375" style="18" customWidth="1"/>
    <col min="11551" max="11551" width="5.7109375" style="18" customWidth="1"/>
    <col min="11552" max="11553" width="15.7109375" style="18" customWidth="1"/>
    <col min="11554" max="11554" width="5.85546875" style="18" customWidth="1"/>
    <col min="11555" max="11771" width="11.42578125" style="18"/>
    <col min="11772" max="11773" width="15.7109375" style="18" customWidth="1"/>
    <col min="11774" max="11774" width="3.7109375" style="18" customWidth="1"/>
    <col min="11775" max="11775" width="2.7109375" style="18" customWidth="1"/>
    <col min="11776" max="11776" width="10.7109375" style="18" customWidth="1"/>
    <col min="11777" max="11777" width="5.7109375" style="18" customWidth="1"/>
    <col min="11778" max="11779" width="15.7109375" style="18" customWidth="1"/>
    <col min="11780" max="11780" width="3.7109375" style="18" customWidth="1"/>
    <col min="11781" max="11781" width="2.7109375" style="18" customWidth="1"/>
    <col min="11782" max="11782" width="10.7109375" style="18" customWidth="1"/>
    <col min="11783" max="11783" width="5.7109375" style="18" customWidth="1"/>
    <col min="11784" max="11785" width="15.7109375" style="18" customWidth="1"/>
    <col min="11786" max="11786" width="3.7109375" style="18" customWidth="1"/>
    <col min="11787" max="11787" width="2.7109375" style="18" customWidth="1"/>
    <col min="11788" max="11788" width="10.7109375" style="18" customWidth="1"/>
    <col min="11789" max="11789" width="7.7109375" style="18" customWidth="1"/>
    <col min="11790" max="11791" width="15.7109375" style="18" customWidth="1"/>
    <col min="11792" max="11792" width="3.7109375" style="18" customWidth="1"/>
    <col min="11793" max="11793" width="2.7109375" style="18" customWidth="1"/>
    <col min="11794" max="11794" width="10.7109375" style="18" customWidth="1"/>
    <col min="11795" max="11795" width="7.7109375" style="18" customWidth="1"/>
    <col min="11796" max="11797" width="15.7109375" style="18" customWidth="1"/>
    <col min="11798" max="11798" width="3.7109375" style="18" customWidth="1"/>
    <col min="11799" max="11799" width="2.7109375" style="18" customWidth="1"/>
    <col min="11800" max="11800" width="10.7109375" style="18" customWidth="1"/>
    <col min="11801" max="11801" width="7.7109375" style="18" customWidth="1"/>
    <col min="11802" max="11803" width="15.7109375" style="18" customWidth="1"/>
    <col min="11804" max="11804" width="3.7109375" style="18" customWidth="1"/>
    <col min="11805" max="11805" width="2.7109375" style="18" customWidth="1"/>
    <col min="11806" max="11806" width="10.7109375" style="18" customWidth="1"/>
    <col min="11807" max="11807" width="5.7109375" style="18" customWidth="1"/>
    <col min="11808" max="11809" width="15.7109375" style="18" customWidth="1"/>
    <col min="11810" max="11810" width="5.85546875" style="18" customWidth="1"/>
    <col min="11811" max="12027" width="11.42578125" style="18"/>
    <col min="12028" max="12029" width="15.7109375" style="18" customWidth="1"/>
    <col min="12030" max="12030" width="3.7109375" style="18" customWidth="1"/>
    <col min="12031" max="12031" width="2.7109375" style="18" customWidth="1"/>
    <col min="12032" max="12032" width="10.7109375" style="18" customWidth="1"/>
    <col min="12033" max="12033" width="5.7109375" style="18" customWidth="1"/>
    <col min="12034" max="12035" width="15.7109375" style="18" customWidth="1"/>
    <col min="12036" max="12036" width="3.7109375" style="18" customWidth="1"/>
    <col min="12037" max="12037" width="2.7109375" style="18" customWidth="1"/>
    <col min="12038" max="12038" width="10.7109375" style="18" customWidth="1"/>
    <col min="12039" max="12039" width="5.7109375" style="18" customWidth="1"/>
    <col min="12040" max="12041" width="15.7109375" style="18" customWidth="1"/>
    <col min="12042" max="12042" width="3.7109375" style="18" customWidth="1"/>
    <col min="12043" max="12043" width="2.7109375" style="18" customWidth="1"/>
    <col min="12044" max="12044" width="10.7109375" style="18" customWidth="1"/>
    <col min="12045" max="12045" width="7.7109375" style="18" customWidth="1"/>
    <col min="12046" max="12047" width="15.7109375" style="18" customWidth="1"/>
    <col min="12048" max="12048" width="3.7109375" style="18" customWidth="1"/>
    <col min="12049" max="12049" width="2.7109375" style="18" customWidth="1"/>
    <col min="12050" max="12050" width="10.7109375" style="18" customWidth="1"/>
    <col min="12051" max="12051" width="7.7109375" style="18" customWidth="1"/>
    <col min="12052" max="12053" width="15.7109375" style="18" customWidth="1"/>
    <col min="12054" max="12054" width="3.7109375" style="18" customWidth="1"/>
    <col min="12055" max="12055" width="2.7109375" style="18" customWidth="1"/>
    <col min="12056" max="12056" width="10.7109375" style="18" customWidth="1"/>
    <col min="12057" max="12057" width="7.7109375" style="18" customWidth="1"/>
    <col min="12058" max="12059" width="15.7109375" style="18" customWidth="1"/>
    <col min="12060" max="12060" width="3.7109375" style="18" customWidth="1"/>
    <col min="12061" max="12061" width="2.7109375" style="18" customWidth="1"/>
    <col min="12062" max="12062" width="10.7109375" style="18" customWidth="1"/>
    <col min="12063" max="12063" width="5.7109375" style="18" customWidth="1"/>
    <col min="12064" max="12065" width="15.7109375" style="18" customWidth="1"/>
    <col min="12066" max="12066" width="5.85546875" style="18" customWidth="1"/>
    <col min="12067" max="12283" width="11.42578125" style="18"/>
    <col min="12284" max="12285" width="15.7109375" style="18" customWidth="1"/>
    <col min="12286" max="12286" width="3.7109375" style="18" customWidth="1"/>
    <col min="12287" max="12287" width="2.7109375" style="18" customWidth="1"/>
    <col min="12288" max="12288" width="10.7109375" style="18" customWidth="1"/>
    <col min="12289" max="12289" width="5.7109375" style="18" customWidth="1"/>
    <col min="12290" max="12291" width="15.7109375" style="18" customWidth="1"/>
    <col min="12292" max="12292" width="3.7109375" style="18" customWidth="1"/>
    <col min="12293" max="12293" width="2.7109375" style="18" customWidth="1"/>
    <col min="12294" max="12294" width="10.7109375" style="18" customWidth="1"/>
    <col min="12295" max="12295" width="5.7109375" style="18" customWidth="1"/>
    <col min="12296" max="12297" width="15.7109375" style="18" customWidth="1"/>
    <col min="12298" max="12298" width="3.7109375" style="18" customWidth="1"/>
    <col min="12299" max="12299" width="2.7109375" style="18" customWidth="1"/>
    <col min="12300" max="12300" width="10.7109375" style="18" customWidth="1"/>
    <col min="12301" max="12301" width="7.7109375" style="18" customWidth="1"/>
    <col min="12302" max="12303" width="15.7109375" style="18" customWidth="1"/>
    <col min="12304" max="12304" width="3.7109375" style="18" customWidth="1"/>
    <col min="12305" max="12305" width="2.7109375" style="18" customWidth="1"/>
    <col min="12306" max="12306" width="10.7109375" style="18" customWidth="1"/>
    <col min="12307" max="12307" width="7.7109375" style="18" customWidth="1"/>
    <col min="12308" max="12309" width="15.7109375" style="18" customWidth="1"/>
    <col min="12310" max="12310" width="3.7109375" style="18" customWidth="1"/>
    <col min="12311" max="12311" width="2.7109375" style="18" customWidth="1"/>
    <col min="12312" max="12312" width="10.7109375" style="18" customWidth="1"/>
    <col min="12313" max="12313" width="7.7109375" style="18" customWidth="1"/>
    <col min="12314" max="12315" width="15.7109375" style="18" customWidth="1"/>
    <col min="12316" max="12316" width="3.7109375" style="18" customWidth="1"/>
    <col min="12317" max="12317" width="2.7109375" style="18" customWidth="1"/>
    <col min="12318" max="12318" width="10.7109375" style="18" customWidth="1"/>
    <col min="12319" max="12319" width="5.7109375" style="18" customWidth="1"/>
    <col min="12320" max="12321" width="15.7109375" style="18" customWidth="1"/>
    <col min="12322" max="12322" width="5.85546875" style="18" customWidth="1"/>
    <col min="12323" max="12539" width="11.42578125" style="18"/>
    <col min="12540" max="12541" width="15.7109375" style="18" customWidth="1"/>
    <col min="12542" max="12542" width="3.7109375" style="18" customWidth="1"/>
    <col min="12543" max="12543" width="2.7109375" style="18" customWidth="1"/>
    <col min="12544" max="12544" width="10.7109375" style="18" customWidth="1"/>
    <col min="12545" max="12545" width="5.7109375" style="18" customWidth="1"/>
    <col min="12546" max="12547" width="15.7109375" style="18" customWidth="1"/>
    <col min="12548" max="12548" width="3.7109375" style="18" customWidth="1"/>
    <col min="12549" max="12549" width="2.7109375" style="18" customWidth="1"/>
    <col min="12550" max="12550" width="10.7109375" style="18" customWidth="1"/>
    <col min="12551" max="12551" width="5.7109375" style="18" customWidth="1"/>
    <col min="12552" max="12553" width="15.7109375" style="18" customWidth="1"/>
    <col min="12554" max="12554" width="3.7109375" style="18" customWidth="1"/>
    <col min="12555" max="12555" width="2.7109375" style="18" customWidth="1"/>
    <col min="12556" max="12556" width="10.7109375" style="18" customWidth="1"/>
    <col min="12557" max="12557" width="7.7109375" style="18" customWidth="1"/>
    <col min="12558" max="12559" width="15.7109375" style="18" customWidth="1"/>
    <col min="12560" max="12560" width="3.7109375" style="18" customWidth="1"/>
    <col min="12561" max="12561" width="2.7109375" style="18" customWidth="1"/>
    <col min="12562" max="12562" width="10.7109375" style="18" customWidth="1"/>
    <col min="12563" max="12563" width="7.7109375" style="18" customWidth="1"/>
    <col min="12564" max="12565" width="15.7109375" style="18" customWidth="1"/>
    <col min="12566" max="12566" width="3.7109375" style="18" customWidth="1"/>
    <col min="12567" max="12567" width="2.7109375" style="18" customWidth="1"/>
    <col min="12568" max="12568" width="10.7109375" style="18" customWidth="1"/>
    <col min="12569" max="12569" width="7.7109375" style="18" customWidth="1"/>
    <col min="12570" max="12571" width="15.7109375" style="18" customWidth="1"/>
    <col min="12572" max="12572" width="3.7109375" style="18" customWidth="1"/>
    <col min="12573" max="12573" width="2.7109375" style="18" customWidth="1"/>
    <col min="12574" max="12574" width="10.7109375" style="18" customWidth="1"/>
    <col min="12575" max="12575" width="5.7109375" style="18" customWidth="1"/>
    <col min="12576" max="12577" width="15.7109375" style="18" customWidth="1"/>
    <col min="12578" max="12578" width="5.85546875" style="18" customWidth="1"/>
    <col min="12579" max="12795" width="11.42578125" style="18"/>
    <col min="12796" max="12797" width="15.7109375" style="18" customWidth="1"/>
    <col min="12798" max="12798" width="3.7109375" style="18" customWidth="1"/>
    <col min="12799" max="12799" width="2.7109375" style="18" customWidth="1"/>
    <col min="12800" max="12800" width="10.7109375" style="18" customWidth="1"/>
    <col min="12801" max="12801" width="5.7109375" style="18" customWidth="1"/>
    <col min="12802" max="12803" width="15.7109375" style="18" customWidth="1"/>
    <col min="12804" max="12804" width="3.7109375" style="18" customWidth="1"/>
    <col min="12805" max="12805" width="2.7109375" style="18" customWidth="1"/>
    <col min="12806" max="12806" width="10.7109375" style="18" customWidth="1"/>
    <col min="12807" max="12807" width="5.7109375" style="18" customWidth="1"/>
    <col min="12808" max="12809" width="15.7109375" style="18" customWidth="1"/>
    <col min="12810" max="12810" width="3.7109375" style="18" customWidth="1"/>
    <col min="12811" max="12811" width="2.7109375" style="18" customWidth="1"/>
    <col min="12812" max="12812" width="10.7109375" style="18" customWidth="1"/>
    <col min="12813" max="12813" width="7.7109375" style="18" customWidth="1"/>
    <col min="12814" max="12815" width="15.7109375" style="18" customWidth="1"/>
    <col min="12816" max="12816" width="3.7109375" style="18" customWidth="1"/>
    <col min="12817" max="12817" width="2.7109375" style="18" customWidth="1"/>
    <col min="12818" max="12818" width="10.7109375" style="18" customWidth="1"/>
    <col min="12819" max="12819" width="7.7109375" style="18" customWidth="1"/>
    <col min="12820" max="12821" width="15.7109375" style="18" customWidth="1"/>
    <col min="12822" max="12822" width="3.7109375" style="18" customWidth="1"/>
    <col min="12823" max="12823" width="2.7109375" style="18" customWidth="1"/>
    <col min="12824" max="12824" width="10.7109375" style="18" customWidth="1"/>
    <col min="12825" max="12825" width="7.7109375" style="18" customWidth="1"/>
    <col min="12826" max="12827" width="15.7109375" style="18" customWidth="1"/>
    <col min="12828" max="12828" width="3.7109375" style="18" customWidth="1"/>
    <col min="12829" max="12829" width="2.7109375" style="18" customWidth="1"/>
    <col min="12830" max="12830" width="10.7109375" style="18" customWidth="1"/>
    <col min="12831" max="12831" width="5.7109375" style="18" customWidth="1"/>
    <col min="12832" max="12833" width="15.7109375" style="18" customWidth="1"/>
    <col min="12834" max="12834" width="5.85546875" style="18" customWidth="1"/>
    <col min="12835" max="13051" width="11.42578125" style="18"/>
    <col min="13052" max="13053" width="15.7109375" style="18" customWidth="1"/>
    <col min="13054" max="13054" width="3.7109375" style="18" customWidth="1"/>
    <col min="13055" max="13055" width="2.7109375" style="18" customWidth="1"/>
    <col min="13056" max="13056" width="10.7109375" style="18" customWidth="1"/>
    <col min="13057" max="13057" width="5.7109375" style="18" customWidth="1"/>
    <col min="13058" max="13059" width="15.7109375" style="18" customWidth="1"/>
    <col min="13060" max="13060" width="3.7109375" style="18" customWidth="1"/>
    <col min="13061" max="13061" width="2.7109375" style="18" customWidth="1"/>
    <col min="13062" max="13062" width="10.7109375" style="18" customWidth="1"/>
    <col min="13063" max="13063" width="5.7109375" style="18" customWidth="1"/>
    <col min="13064" max="13065" width="15.7109375" style="18" customWidth="1"/>
    <col min="13066" max="13066" width="3.7109375" style="18" customWidth="1"/>
    <col min="13067" max="13067" width="2.7109375" style="18" customWidth="1"/>
    <col min="13068" max="13068" width="10.7109375" style="18" customWidth="1"/>
    <col min="13069" max="13069" width="7.7109375" style="18" customWidth="1"/>
    <col min="13070" max="13071" width="15.7109375" style="18" customWidth="1"/>
    <col min="13072" max="13072" width="3.7109375" style="18" customWidth="1"/>
    <col min="13073" max="13073" width="2.7109375" style="18" customWidth="1"/>
    <col min="13074" max="13074" width="10.7109375" style="18" customWidth="1"/>
    <col min="13075" max="13075" width="7.7109375" style="18" customWidth="1"/>
    <col min="13076" max="13077" width="15.7109375" style="18" customWidth="1"/>
    <col min="13078" max="13078" width="3.7109375" style="18" customWidth="1"/>
    <col min="13079" max="13079" width="2.7109375" style="18" customWidth="1"/>
    <col min="13080" max="13080" width="10.7109375" style="18" customWidth="1"/>
    <col min="13081" max="13081" width="7.7109375" style="18" customWidth="1"/>
    <col min="13082" max="13083" width="15.7109375" style="18" customWidth="1"/>
    <col min="13084" max="13084" width="3.7109375" style="18" customWidth="1"/>
    <col min="13085" max="13085" width="2.7109375" style="18" customWidth="1"/>
    <col min="13086" max="13086" width="10.7109375" style="18" customWidth="1"/>
    <col min="13087" max="13087" width="5.7109375" style="18" customWidth="1"/>
    <col min="13088" max="13089" width="15.7109375" style="18" customWidth="1"/>
    <col min="13090" max="13090" width="5.85546875" style="18" customWidth="1"/>
    <col min="13091" max="13307" width="11.42578125" style="18"/>
    <col min="13308" max="13309" width="15.7109375" style="18" customWidth="1"/>
    <col min="13310" max="13310" width="3.7109375" style="18" customWidth="1"/>
    <col min="13311" max="13311" width="2.7109375" style="18" customWidth="1"/>
    <col min="13312" max="13312" width="10.7109375" style="18" customWidth="1"/>
    <col min="13313" max="13313" width="5.7109375" style="18" customWidth="1"/>
    <col min="13314" max="13315" width="15.7109375" style="18" customWidth="1"/>
    <col min="13316" max="13316" width="3.7109375" style="18" customWidth="1"/>
    <col min="13317" max="13317" width="2.7109375" style="18" customWidth="1"/>
    <col min="13318" max="13318" width="10.7109375" style="18" customWidth="1"/>
    <col min="13319" max="13319" width="5.7109375" style="18" customWidth="1"/>
    <col min="13320" max="13321" width="15.7109375" style="18" customWidth="1"/>
    <col min="13322" max="13322" width="3.7109375" style="18" customWidth="1"/>
    <col min="13323" max="13323" width="2.7109375" style="18" customWidth="1"/>
    <col min="13324" max="13324" width="10.7109375" style="18" customWidth="1"/>
    <col min="13325" max="13325" width="7.7109375" style="18" customWidth="1"/>
    <col min="13326" max="13327" width="15.7109375" style="18" customWidth="1"/>
    <col min="13328" max="13328" width="3.7109375" style="18" customWidth="1"/>
    <col min="13329" max="13329" width="2.7109375" style="18" customWidth="1"/>
    <col min="13330" max="13330" width="10.7109375" style="18" customWidth="1"/>
    <col min="13331" max="13331" width="7.7109375" style="18" customWidth="1"/>
    <col min="13332" max="13333" width="15.7109375" style="18" customWidth="1"/>
    <col min="13334" max="13334" width="3.7109375" style="18" customWidth="1"/>
    <col min="13335" max="13335" width="2.7109375" style="18" customWidth="1"/>
    <col min="13336" max="13336" width="10.7109375" style="18" customWidth="1"/>
    <col min="13337" max="13337" width="7.7109375" style="18" customWidth="1"/>
    <col min="13338" max="13339" width="15.7109375" style="18" customWidth="1"/>
    <col min="13340" max="13340" width="3.7109375" style="18" customWidth="1"/>
    <col min="13341" max="13341" width="2.7109375" style="18" customWidth="1"/>
    <col min="13342" max="13342" width="10.7109375" style="18" customWidth="1"/>
    <col min="13343" max="13343" width="5.7109375" style="18" customWidth="1"/>
    <col min="13344" max="13345" width="15.7109375" style="18" customWidth="1"/>
    <col min="13346" max="13346" width="5.85546875" style="18" customWidth="1"/>
    <col min="13347" max="13563" width="11.42578125" style="18"/>
    <col min="13564" max="13565" width="15.7109375" style="18" customWidth="1"/>
    <col min="13566" max="13566" width="3.7109375" style="18" customWidth="1"/>
    <col min="13567" max="13567" width="2.7109375" style="18" customWidth="1"/>
    <col min="13568" max="13568" width="10.7109375" style="18" customWidth="1"/>
    <col min="13569" max="13569" width="5.7109375" style="18" customWidth="1"/>
    <col min="13570" max="13571" width="15.7109375" style="18" customWidth="1"/>
    <col min="13572" max="13572" width="3.7109375" style="18" customWidth="1"/>
    <col min="13573" max="13573" width="2.7109375" style="18" customWidth="1"/>
    <col min="13574" max="13574" width="10.7109375" style="18" customWidth="1"/>
    <col min="13575" max="13575" width="5.7109375" style="18" customWidth="1"/>
    <col min="13576" max="13577" width="15.7109375" style="18" customWidth="1"/>
    <col min="13578" max="13578" width="3.7109375" style="18" customWidth="1"/>
    <col min="13579" max="13579" width="2.7109375" style="18" customWidth="1"/>
    <col min="13580" max="13580" width="10.7109375" style="18" customWidth="1"/>
    <col min="13581" max="13581" width="7.7109375" style="18" customWidth="1"/>
    <col min="13582" max="13583" width="15.7109375" style="18" customWidth="1"/>
    <col min="13584" max="13584" width="3.7109375" style="18" customWidth="1"/>
    <col min="13585" max="13585" width="2.7109375" style="18" customWidth="1"/>
    <col min="13586" max="13586" width="10.7109375" style="18" customWidth="1"/>
    <col min="13587" max="13587" width="7.7109375" style="18" customWidth="1"/>
    <col min="13588" max="13589" width="15.7109375" style="18" customWidth="1"/>
    <col min="13590" max="13590" width="3.7109375" style="18" customWidth="1"/>
    <col min="13591" max="13591" width="2.7109375" style="18" customWidth="1"/>
    <col min="13592" max="13592" width="10.7109375" style="18" customWidth="1"/>
    <col min="13593" max="13593" width="7.7109375" style="18" customWidth="1"/>
    <col min="13594" max="13595" width="15.7109375" style="18" customWidth="1"/>
    <col min="13596" max="13596" width="3.7109375" style="18" customWidth="1"/>
    <col min="13597" max="13597" width="2.7109375" style="18" customWidth="1"/>
    <col min="13598" max="13598" width="10.7109375" style="18" customWidth="1"/>
    <col min="13599" max="13599" width="5.7109375" style="18" customWidth="1"/>
    <col min="13600" max="13601" width="15.7109375" style="18" customWidth="1"/>
    <col min="13602" max="13602" width="5.85546875" style="18" customWidth="1"/>
    <col min="13603" max="13819" width="11.42578125" style="18"/>
    <col min="13820" max="13821" width="15.7109375" style="18" customWidth="1"/>
    <col min="13822" max="13822" width="3.7109375" style="18" customWidth="1"/>
    <col min="13823" max="13823" width="2.7109375" style="18" customWidth="1"/>
    <col min="13824" max="13824" width="10.7109375" style="18" customWidth="1"/>
    <col min="13825" max="13825" width="5.7109375" style="18" customWidth="1"/>
    <col min="13826" max="13827" width="15.7109375" style="18" customWidth="1"/>
    <col min="13828" max="13828" width="3.7109375" style="18" customWidth="1"/>
    <col min="13829" max="13829" width="2.7109375" style="18" customWidth="1"/>
    <col min="13830" max="13830" width="10.7109375" style="18" customWidth="1"/>
    <col min="13831" max="13831" width="5.7109375" style="18" customWidth="1"/>
    <col min="13832" max="13833" width="15.7109375" style="18" customWidth="1"/>
    <col min="13834" max="13834" width="3.7109375" style="18" customWidth="1"/>
    <col min="13835" max="13835" width="2.7109375" style="18" customWidth="1"/>
    <col min="13836" max="13836" width="10.7109375" style="18" customWidth="1"/>
    <col min="13837" max="13837" width="7.7109375" style="18" customWidth="1"/>
    <col min="13838" max="13839" width="15.7109375" style="18" customWidth="1"/>
    <col min="13840" max="13840" width="3.7109375" style="18" customWidth="1"/>
    <col min="13841" max="13841" width="2.7109375" style="18" customWidth="1"/>
    <col min="13842" max="13842" width="10.7109375" style="18" customWidth="1"/>
    <col min="13843" max="13843" width="7.7109375" style="18" customWidth="1"/>
    <col min="13844" max="13845" width="15.7109375" style="18" customWidth="1"/>
    <col min="13846" max="13846" width="3.7109375" style="18" customWidth="1"/>
    <col min="13847" max="13847" width="2.7109375" style="18" customWidth="1"/>
    <col min="13848" max="13848" width="10.7109375" style="18" customWidth="1"/>
    <col min="13849" max="13849" width="7.7109375" style="18" customWidth="1"/>
    <col min="13850" max="13851" width="15.7109375" style="18" customWidth="1"/>
    <col min="13852" max="13852" width="3.7109375" style="18" customWidth="1"/>
    <col min="13853" max="13853" width="2.7109375" style="18" customWidth="1"/>
    <col min="13854" max="13854" width="10.7109375" style="18" customWidth="1"/>
    <col min="13855" max="13855" width="5.7109375" style="18" customWidth="1"/>
    <col min="13856" max="13857" width="15.7109375" style="18" customWidth="1"/>
    <col min="13858" max="13858" width="5.85546875" style="18" customWidth="1"/>
    <col min="13859" max="14075" width="11.42578125" style="18"/>
    <col min="14076" max="14077" width="15.7109375" style="18" customWidth="1"/>
    <col min="14078" max="14078" width="3.7109375" style="18" customWidth="1"/>
    <col min="14079" max="14079" width="2.7109375" style="18" customWidth="1"/>
    <col min="14080" max="14080" width="10.7109375" style="18" customWidth="1"/>
    <col min="14081" max="14081" width="5.7109375" style="18" customWidth="1"/>
    <col min="14082" max="14083" width="15.7109375" style="18" customWidth="1"/>
    <col min="14084" max="14084" width="3.7109375" style="18" customWidth="1"/>
    <col min="14085" max="14085" width="2.7109375" style="18" customWidth="1"/>
    <col min="14086" max="14086" width="10.7109375" style="18" customWidth="1"/>
    <col min="14087" max="14087" width="5.7109375" style="18" customWidth="1"/>
    <col min="14088" max="14089" width="15.7109375" style="18" customWidth="1"/>
    <col min="14090" max="14090" width="3.7109375" style="18" customWidth="1"/>
    <col min="14091" max="14091" width="2.7109375" style="18" customWidth="1"/>
    <col min="14092" max="14092" width="10.7109375" style="18" customWidth="1"/>
    <col min="14093" max="14093" width="7.7109375" style="18" customWidth="1"/>
    <col min="14094" max="14095" width="15.7109375" style="18" customWidth="1"/>
    <col min="14096" max="14096" width="3.7109375" style="18" customWidth="1"/>
    <col min="14097" max="14097" width="2.7109375" style="18" customWidth="1"/>
    <col min="14098" max="14098" width="10.7109375" style="18" customWidth="1"/>
    <col min="14099" max="14099" width="7.7109375" style="18" customWidth="1"/>
    <col min="14100" max="14101" width="15.7109375" style="18" customWidth="1"/>
    <col min="14102" max="14102" width="3.7109375" style="18" customWidth="1"/>
    <col min="14103" max="14103" width="2.7109375" style="18" customWidth="1"/>
    <col min="14104" max="14104" width="10.7109375" style="18" customWidth="1"/>
    <col min="14105" max="14105" width="7.7109375" style="18" customWidth="1"/>
    <col min="14106" max="14107" width="15.7109375" style="18" customWidth="1"/>
    <col min="14108" max="14108" width="3.7109375" style="18" customWidth="1"/>
    <col min="14109" max="14109" width="2.7109375" style="18" customWidth="1"/>
    <col min="14110" max="14110" width="10.7109375" style="18" customWidth="1"/>
    <col min="14111" max="14111" width="5.7109375" style="18" customWidth="1"/>
    <col min="14112" max="14113" width="15.7109375" style="18" customWidth="1"/>
    <col min="14114" max="14114" width="5.85546875" style="18" customWidth="1"/>
    <col min="14115" max="14331" width="11.42578125" style="18"/>
    <col min="14332" max="14333" width="15.7109375" style="18" customWidth="1"/>
    <col min="14334" max="14334" width="3.7109375" style="18" customWidth="1"/>
    <col min="14335" max="14335" width="2.7109375" style="18" customWidth="1"/>
    <col min="14336" max="14336" width="10.7109375" style="18" customWidth="1"/>
    <col min="14337" max="14337" width="5.7109375" style="18" customWidth="1"/>
    <col min="14338" max="14339" width="15.7109375" style="18" customWidth="1"/>
    <col min="14340" max="14340" width="3.7109375" style="18" customWidth="1"/>
    <col min="14341" max="14341" width="2.7109375" style="18" customWidth="1"/>
    <col min="14342" max="14342" width="10.7109375" style="18" customWidth="1"/>
    <col min="14343" max="14343" width="5.7109375" style="18" customWidth="1"/>
    <col min="14344" max="14345" width="15.7109375" style="18" customWidth="1"/>
    <col min="14346" max="14346" width="3.7109375" style="18" customWidth="1"/>
    <col min="14347" max="14347" width="2.7109375" style="18" customWidth="1"/>
    <col min="14348" max="14348" width="10.7109375" style="18" customWidth="1"/>
    <col min="14349" max="14349" width="7.7109375" style="18" customWidth="1"/>
    <col min="14350" max="14351" width="15.7109375" style="18" customWidth="1"/>
    <col min="14352" max="14352" width="3.7109375" style="18" customWidth="1"/>
    <col min="14353" max="14353" width="2.7109375" style="18" customWidth="1"/>
    <col min="14354" max="14354" width="10.7109375" style="18" customWidth="1"/>
    <col min="14355" max="14355" width="7.7109375" style="18" customWidth="1"/>
    <col min="14356" max="14357" width="15.7109375" style="18" customWidth="1"/>
    <col min="14358" max="14358" width="3.7109375" style="18" customWidth="1"/>
    <col min="14359" max="14359" width="2.7109375" style="18" customWidth="1"/>
    <col min="14360" max="14360" width="10.7109375" style="18" customWidth="1"/>
    <col min="14361" max="14361" width="7.7109375" style="18" customWidth="1"/>
    <col min="14362" max="14363" width="15.7109375" style="18" customWidth="1"/>
    <col min="14364" max="14364" width="3.7109375" style="18" customWidth="1"/>
    <col min="14365" max="14365" width="2.7109375" style="18" customWidth="1"/>
    <col min="14366" max="14366" width="10.7109375" style="18" customWidth="1"/>
    <col min="14367" max="14367" width="5.7109375" style="18" customWidth="1"/>
    <col min="14368" max="14369" width="15.7109375" style="18" customWidth="1"/>
    <col min="14370" max="14370" width="5.85546875" style="18" customWidth="1"/>
    <col min="14371" max="14587" width="11.42578125" style="18"/>
    <col min="14588" max="14589" width="15.7109375" style="18" customWidth="1"/>
    <col min="14590" max="14590" width="3.7109375" style="18" customWidth="1"/>
    <col min="14591" max="14591" width="2.7109375" style="18" customWidth="1"/>
    <col min="14592" max="14592" width="10.7109375" style="18" customWidth="1"/>
    <col min="14593" max="14593" width="5.7109375" style="18" customWidth="1"/>
    <col min="14594" max="14595" width="15.7109375" style="18" customWidth="1"/>
    <col min="14596" max="14596" width="3.7109375" style="18" customWidth="1"/>
    <col min="14597" max="14597" width="2.7109375" style="18" customWidth="1"/>
    <col min="14598" max="14598" width="10.7109375" style="18" customWidth="1"/>
    <col min="14599" max="14599" width="5.7109375" style="18" customWidth="1"/>
    <col min="14600" max="14601" width="15.7109375" style="18" customWidth="1"/>
    <col min="14602" max="14602" width="3.7109375" style="18" customWidth="1"/>
    <col min="14603" max="14603" width="2.7109375" style="18" customWidth="1"/>
    <col min="14604" max="14604" width="10.7109375" style="18" customWidth="1"/>
    <col min="14605" max="14605" width="7.7109375" style="18" customWidth="1"/>
    <col min="14606" max="14607" width="15.7109375" style="18" customWidth="1"/>
    <col min="14608" max="14608" width="3.7109375" style="18" customWidth="1"/>
    <col min="14609" max="14609" width="2.7109375" style="18" customWidth="1"/>
    <col min="14610" max="14610" width="10.7109375" style="18" customWidth="1"/>
    <col min="14611" max="14611" width="7.7109375" style="18" customWidth="1"/>
    <col min="14612" max="14613" width="15.7109375" style="18" customWidth="1"/>
    <col min="14614" max="14614" width="3.7109375" style="18" customWidth="1"/>
    <col min="14615" max="14615" width="2.7109375" style="18" customWidth="1"/>
    <col min="14616" max="14616" width="10.7109375" style="18" customWidth="1"/>
    <col min="14617" max="14617" width="7.7109375" style="18" customWidth="1"/>
    <col min="14618" max="14619" width="15.7109375" style="18" customWidth="1"/>
    <col min="14620" max="14620" width="3.7109375" style="18" customWidth="1"/>
    <col min="14621" max="14621" width="2.7109375" style="18" customWidth="1"/>
    <col min="14622" max="14622" width="10.7109375" style="18" customWidth="1"/>
    <col min="14623" max="14623" width="5.7109375" style="18" customWidth="1"/>
    <col min="14624" max="14625" width="15.7109375" style="18" customWidth="1"/>
    <col min="14626" max="14626" width="5.85546875" style="18" customWidth="1"/>
    <col min="14627" max="14843" width="11.42578125" style="18"/>
    <col min="14844" max="14845" width="15.7109375" style="18" customWidth="1"/>
    <col min="14846" max="14846" width="3.7109375" style="18" customWidth="1"/>
    <col min="14847" max="14847" width="2.7109375" style="18" customWidth="1"/>
    <col min="14848" max="14848" width="10.7109375" style="18" customWidth="1"/>
    <col min="14849" max="14849" width="5.7109375" style="18" customWidth="1"/>
    <col min="14850" max="14851" width="15.7109375" style="18" customWidth="1"/>
    <col min="14852" max="14852" width="3.7109375" style="18" customWidth="1"/>
    <col min="14853" max="14853" width="2.7109375" style="18" customWidth="1"/>
    <col min="14854" max="14854" width="10.7109375" style="18" customWidth="1"/>
    <col min="14855" max="14855" width="5.7109375" style="18" customWidth="1"/>
    <col min="14856" max="14857" width="15.7109375" style="18" customWidth="1"/>
    <col min="14858" max="14858" width="3.7109375" style="18" customWidth="1"/>
    <col min="14859" max="14859" width="2.7109375" style="18" customWidth="1"/>
    <col min="14860" max="14860" width="10.7109375" style="18" customWidth="1"/>
    <col min="14861" max="14861" width="7.7109375" style="18" customWidth="1"/>
    <col min="14862" max="14863" width="15.7109375" style="18" customWidth="1"/>
    <col min="14864" max="14864" width="3.7109375" style="18" customWidth="1"/>
    <col min="14865" max="14865" width="2.7109375" style="18" customWidth="1"/>
    <col min="14866" max="14866" width="10.7109375" style="18" customWidth="1"/>
    <col min="14867" max="14867" width="7.7109375" style="18" customWidth="1"/>
    <col min="14868" max="14869" width="15.7109375" style="18" customWidth="1"/>
    <col min="14870" max="14870" width="3.7109375" style="18" customWidth="1"/>
    <col min="14871" max="14871" width="2.7109375" style="18" customWidth="1"/>
    <col min="14872" max="14872" width="10.7109375" style="18" customWidth="1"/>
    <col min="14873" max="14873" width="7.7109375" style="18" customWidth="1"/>
    <col min="14874" max="14875" width="15.7109375" style="18" customWidth="1"/>
    <col min="14876" max="14876" width="3.7109375" style="18" customWidth="1"/>
    <col min="14877" max="14877" width="2.7109375" style="18" customWidth="1"/>
    <col min="14878" max="14878" width="10.7109375" style="18" customWidth="1"/>
    <col min="14879" max="14879" width="5.7109375" style="18" customWidth="1"/>
    <col min="14880" max="14881" width="15.7109375" style="18" customWidth="1"/>
    <col min="14882" max="14882" width="5.85546875" style="18" customWidth="1"/>
    <col min="14883" max="15099" width="11.42578125" style="18"/>
    <col min="15100" max="15101" width="15.7109375" style="18" customWidth="1"/>
    <col min="15102" max="15102" width="3.7109375" style="18" customWidth="1"/>
    <col min="15103" max="15103" width="2.7109375" style="18" customWidth="1"/>
    <col min="15104" max="15104" width="10.7109375" style="18" customWidth="1"/>
    <col min="15105" max="15105" width="5.7109375" style="18" customWidth="1"/>
    <col min="15106" max="15107" width="15.7109375" style="18" customWidth="1"/>
    <col min="15108" max="15108" width="3.7109375" style="18" customWidth="1"/>
    <col min="15109" max="15109" width="2.7109375" style="18" customWidth="1"/>
    <col min="15110" max="15110" width="10.7109375" style="18" customWidth="1"/>
    <col min="15111" max="15111" width="5.7109375" style="18" customWidth="1"/>
    <col min="15112" max="15113" width="15.7109375" style="18" customWidth="1"/>
    <col min="15114" max="15114" width="3.7109375" style="18" customWidth="1"/>
    <col min="15115" max="15115" width="2.7109375" style="18" customWidth="1"/>
    <col min="15116" max="15116" width="10.7109375" style="18" customWidth="1"/>
    <col min="15117" max="15117" width="7.7109375" style="18" customWidth="1"/>
    <col min="15118" max="15119" width="15.7109375" style="18" customWidth="1"/>
    <col min="15120" max="15120" width="3.7109375" style="18" customWidth="1"/>
    <col min="15121" max="15121" width="2.7109375" style="18" customWidth="1"/>
    <col min="15122" max="15122" width="10.7109375" style="18" customWidth="1"/>
    <col min="15123" max="15123" width="7.7109375" style="18" customWidth="1"/>
    <col min="15124" max="15125" width="15.7109375" style="18" customWidth="1"/>
    <col min="15126" max="15126" width="3.7109375" style="18" customWidth="1"/>
    <col min="15127" max="15127" width="2.7109375" style="18" customWidth="1"/>
    <col min="15128" max="15128" width="10.7109375" style="18" customWidth="1"/>
    <col min="15129" max="15129" width="7.7109375" style="18" customWidth="1"/>
    <col min="15130" max="15131" width="15.7109375" style="18" customWidth="1"/>
    <col min="15132" max="15132" width="3.7109375" style="18" customWidth="1"/>
    <col min="15133" max="15133" width="2.7109375" style="18" customWidth="1"/>
    <col min="15134" max="15134" width="10.7109375" style="18" customWidth="1"/>
    <col min="15135" max="15135" width="5.7109375" style="18" customWidth="1"/>
    <col min="15136" max="15137" width="15.7109375" style="18" customWidth="1"/>
    <col min="15138" max="15138" width="5.85546875" style="18" customWidth="1"/>
    <col min="15139" max="15355" width="11.42578125" style="18"/>
    <col min="15356" max="15357" width="15.7109375" style="18" customWidth="1"/>
    <col min="15358" max="15358" width="3.7109375" style="18" customWidth="1"/>
    <col min="15359" max="15359" width="2.7109375" style="18" customWidth="1"/>
    <col min="15360" max="15360" width="10.7109375" style="18" customWidth="1"/>
    <col min="15361" max="15361" width="5.7109375" style="18" customWidth="1"/>
    <col min="15362" max="15363" width="15.7109375" style="18" customWidth="1"/>
    <col min="15364" max="15364" width="3.7109375" style="18" customWidth="1"/>
    <col min="15365" max="15365" width="2.7109375" style="18" customWidth="1"/>
    <col min="15366" max="15366" width="10.7109375" style="18" customWidth="1"/>
    <col min="15367" max="15367" width="5.7109375" style="18" customWidth="1"/>
    <col min="15368" max="15369" width="15.7109375" style="18" customWidth="1"/>
    <col min="15370" max="15370" width="3.7109375" style="18" customWidth="1"/>
    <col min="15371" max="15371" width="2.7109375" style="18" customWidth="1"/>
    <col min="15372" max="15372" width="10.7109375" style="18" customWidth="1"/>
    <col min="15373" max="15373" width="7.7109375" style="18" customWidth="1"/>
    <col min="15374" max="15375" width="15.7109375" style="18" customWidth="1"/>
    <col min="15376" max="15376" width="3.7109375" style="18" customWidth="1"/>
    <col min="15377" max="15377" width="2.7109375" style="18" customWidth="1"/>
    <col min="15378" max="15378" width="10.7109375" style="18" customWidth="1"/>
    <col min="15379" max="15379" width="7.7109375" style="18" customWidth="1"/>
    <col min="15380" max="15381" width="15.7109375" style="18" customWidth="1"/>
    <col min="15382" max="15382" width="3.7109375" style="18" customWidth="1"/>
    <col min="15383" max="15383" width="2.7109375" style="18" customWidth="1"/>
    <col min="15384" max="15384" width="10.7109375" style="18" customWidth="1"/>
    <col min="15385" max="15385" width="7.7109375" style="18" customWidth="1"/>
    <col min="15386" max="15387" width="15.7109375" style="18" customWidth="1"/>
    <col min="15388" max="15388" width="3.7109375" style="18" customWidth="1"/>
    <col min="15389" max="15389" width="2.7109375" style="18" customWidth="1"/>
    <col min="15390" max="15390" width="10.7109375" style="18" customWidth="1"/>
    <col min="15391" max="15391" width="5.7109375" style="18" customWidth="1"/>
    <col min="15392" max="15393" width="15.7109375" style="18" customWidth="1"/>
    <col min="15394" max="15394" width="5.85546875" style="18" customWidth="1"/>
    <col min="15395" max="15611" width="11.42578125" style="18"/>
    <col min="15612" max="15613" width="15.7109375" style="18" customWidth="1"/>
    <col min="15614" max="15614" width="3.7109375" style="18" customWidth="1"/>
    <col min="15615" max="15615" width="2.7109375" style="18" customWidth="1"/>
    <col min="15616" max="15616" width="10.7109375" style="18" customWidth="1"/>
    <col min="15617" max="15617" width="5.7109375" style="18" customWidth="1"/>
    <col min="15618" max="15619" width="15.7109375" style="18" customWidth="1"/>
    <col min="15620" max="15620" width="3.7109375" style="18" customWidth="1"/>
    <col min="15621" max="15621" width="2.7109375" style="18" customWidth="1"/>
    <col min="15622" max="15622" width="10.7109375" style="18" customWidth="1"/>
    <col min="15623" max="15623" width="5.7109375" style="18" customWidth="1"/>
    <col min="15624" max="15625" width="15.7109375" style="18" customWidth="1"/>
    <col min="15626" max="15626" width="3.7109375" style="18" customWidth="1"/>
    <col min="15627" max="15627" width="2.7109375" style="18" customWidth="1"/>
    <col min="15628" max="15628" width="10.7109375" style="18" customWidth="1"/>
    <col min="15629" max="15629" width="7.7109375" style="18" customWidth="1"/>
    <col min="15630" max="15631" width="15.7109375" style="18" customWidth="1"/>
    <col min="15632" max="15632" width="3.7109375" style="18" customWidth="1"/>
    <col min="15633" max="15633" width="2.7109375" style="18" customWidth="1"/>
    <col min="15634" max="15634" width="10.7109375" style="18" customWidth="1"/>
    <col min="15635" max="15635" width="7.7109375" style="18" customWidth="1"/>
    <col min="15636" max="15637" width="15.7109375" style="18" customWidth="1"/>
    <col min="15638" max="15638" width="3.7109375" style="18" customWidth="1"/>
    <col min="15639" max="15639" width="2.7109375" style="18" customWidth="1"/>
    <col min="15640" max="15640" width="10.7109375" style="18" customWidth="1"/>
    <col min="15641" max="15641" width="7.7109375" style="18" customWidth="1"/>
    <col min="15642" max="15643" width="15.7109375" style="18" customWidth="1"/>
    <col min="15644" max="15644" width="3.7109375" style="18" customWidth="1"/>
    <col min="15645" max="15645" width="2.7109375" style="18" customWidth="1"/>
    <col min="15646" max="15646" width="10.7109375" style="18" customWidth="1"/>
    <col min="15647" max="15647" width="5.7109375" style="18" customWidth="1"/>
    <col min="15648" max="15649" width="15.7109375" style="18" customWidth="1"/>
    <col min="15650" max="15650" width="5.85546875" style="18" customWidth="1"/>
    <col min="15651" max="15867" width="11.42578125" style="18"/>
    <col min="15868" max="15869" width="15.7109375" style="18" customWidth="1"/>
    <col min="15870" max="15870" width="3.7109375" style="18" customWidth="1"/>
    <col min="15871" max="15871" width="2.7109375" style="18" customWidth="1"/>
    <col min="15872" max="15872" width="10.7109375" style="18" customWidth="1"/>
    <col min="15873" max="15873" width="5.7109375" style="18" customWidth="1"/>
    <col min="15874" max="15875" width="15.7109375" style="18" customWidth="1"/>
    <col min="15876" max="15876" width="3.7109375" style="18" customWidth="1"/>
    <col min="15877" max="15877" width="2.7109375" style="18" customWidth="1"/>
    <col min="15878" max="15878" width="10.7109375" style="18" customWidth="1"/>
    <col min="15879" max="15879" width="5.7109375" style="18" customWidth="1"/>
    <col min="15880" max="15881" width="15.7109375" style="18" customWidth="1"/>
    <col min="15882" max="15882" width="3.7109375" style="18" customWidth="1"/>
    <col min="15883" max="15883" width="2.7109375" style="18" customWidth="1"/>
    <col min="15884" max="15884" width="10.7109375" style="18" customWidth="1"/>
    <col min="15885" max="15885" width="7.7109375" style="18" customWidth="1"/>
    <col min="15886" max="15887" width="15.7109375" style="18" customWidth="1"/>
    <col min="15888" max="15888" width="3.7109375" style="18" customWidth="1"/>
    <col min="15889" max="15889" width="2.7109375" style="18" customWidth="1"/>
    <col min="15890" max="15890" width="10.7109375" style="18" customWidth="1"/>
    <col min="15891" max="15891" width="7.7109375" style="18" customWidth="1"/>
    <col min="15892" max="15893" width="15.7109375" style="18" customWidth="1"/>
    <col min="15894" max="15894" width="3.7109375" style="18" customWidth="1"/>
    <col min="15895" max="15895" width="2.7109375" style="18" customWidth="1"/>
    <col min="15896" max="15896" width="10.7109375" style="18" customWidth="1"/>
    <col min="15897" max="15897" width="7.7109375" style="18" customWidth="1"/>
    <col min="15898" max="15899" width="15.7109375" style="18" customWidth="1"/>
    <col min="15900" max="15900" width="3.7109375" style="18" customWidth="1"/>
    <col min="15901" max="15901" width="2.7109375" style="18" customWidth="1"/>
    <col min="15902" max="15902" width="10.7109375" style="18" customWidth="1"/>
    <col min="15903" max="15903" width="5.7109375" style="18" customWidth="1"/>
    <col min="15904" max="15905" width="15.7109375" style="18" customWidth="1"/>
    <col min="15906" max="15906" width="5.85546875" style="18" customWidth="1"/>
    <col min="15907" max="16123" width="11.42578125" style="18"/>
    <col min="16124" max="16125" width="15.7109375" style="18" customWidth="1"/>
    <col min="16126" max="16126" width="3.7109375" style="18" customWidth="1"/>
    <col min="16127" max="16127" width="2.7109375" style="18" customWidth="1"/>
    <col min="16128" max="16128" width="10.7109375" style="18" customWidth="1"/>
    <col min="16129" max="16129" width="5.7109375" style="18" customWidth="1"/>
    <col min="16130" max="16131" width="15.7109375" style="18" customWidth="1"/>
    <col min="16132" max="16132" width="3.7109375" style="18" customWidth="1"/>
    <col min="16133" max="16133" width="2.7109375" style="18" customWidth="1"/>
    <col min="16134" max="16134" width="10.7109375" style="18" customWidth="1"/>
    <col min="16135" max="16135" width="5.7109375" style="18" customWidth="1"/>
    <col min="16136" max="16137" width="15.7109375" style="18" customWidth="1"/>
    <col min="16138" max="16138" width="3.7109375" style="18" customWidth="1"/>
    <col min="16139" max="16139" width="2.7109375" style="18" customWidth="1"/>
    <col min="16140" max="16140" width="10.7109375" style="18" customWidth="1"/>
    <col min="16141" max="16141" width="7.7109375" style="18" customWidth="1"/>
    <col min="16142" max="16143" width="15.7109375" style="18" customWidth="1"/>
    <col min="16144" max="16144" width="3.7109375" style="18" customWidth="1"/>
    <col min="16145" max="16145" width="2.7109375" style="18" customWidth="1"/>
    <col min="16146" max="16146" width="10.7109375" style="18" customWidth="1"/>
    <col min="16147" max="16147" width="7.7109375" style="18" customWidth="1"/>
    <col min="16148" max="16149" width="15.7109375" style="18" customWidth="1"/>
    <col min="16150" max="16150" width="3.7109375" style="18" customWidth="1"/>
    <col min="16151" max="16151" width="2.7109375" style="18" customWidth="1"/>
    <col min="16152" max="16152" width="10.7109375" style="18" customWidth="1"/>
    <col min="16153" max="16153" width="7.7109375" style="18" customWidth="1"/>
    <col min="16154" max="16155" width="15.7109375" style="18" customWidth="1"/>
    <col min="16156" max="16156" width="3.7109375" style="18" customWidth="1"/>
    <col min="16157" max="16157" width="2.7109375" style="18" customWidth="1"/>
    <col min="16158" max="16158" width="10.7109375" style="18" customWidth="1"/>
    <col min="16159" max="16159" width="5.7109375" style="18" customWidth="1"/>
    <col min="16160" max="16161" width="15.7109375" style="18" customWidth="1"/>
    <col min="16162" max="16162" width="5.85546875" style="18" customWidth="1"/>
    <col min="16163" max="16384" width="11.42578125" style="18"/>
  </cols>
  <sheetData>
    <row r="1" spans="1:40" ht="20.25" x14ac:dyDescent="0.2">
      <c r="A1" s="153" t="s">
        <v>2</v>
      </c>
      <c r="B1" s="155" t="s">
        <v>90</v>
      </c>
      <c r="C1" s="155"/>
      <c r="D1" s="9"/>
      <c r="E1" s="10"/>
      <c r="G1" s="113"/>
      <c r="H1" s="155" t="s">
        <v>90</v>
      </c>
      <c r="I1" s="155"/>
      <c r="J1" s="12"/>
      <c r="K1" s="13"/>
      <c r="M1" s="10"/>
      <c r="N1" s="155" t="s">
        <v>90</v>
      </c>
      <c r="O1" s="155"/>
      <c r="P1" s="14"/>
      <c r="Q1" s="10"/>
      <c r="S1" s="113"/>
      <c r="T1" s="155" t="s">
        <v>90</v>
      </c>
      <c r="U1" s="155"/>
      <c r="V1" s="66"/>
      <c r="W1" s="15"/>
      <c r="X1" s="81"/>
      <c r="Y1" s="113"/>
      <c r="Z1" s="155" t="s">
        <v>90</v>
      </c>
      <c r="AA1" s="155"/>
      <c r="AB1" s="14"/>
      <c r="AC1" s="15"/>
      <c r="AE1" s="113"/>
      <c r="AF1" s="155" t="s">
        <v>90</v>
      </c>
      <c r="AG1" s="155"/>
      <c r="AH1" s="156"/>
      <c r="AI1" s="156"/>
      <c r="AJ1" s="86"/>
      <c r="AK1" s="16"/>
      <c r="AL1" s="157" t="s">
        <v>30</v>
      </c>
      <c r="AM1" s="158"/>
      <c r="AN1" s="17"/>
    </row>
    <row r="2" spans="1:40" ht="18.75" customHeight="1" x14ac:dyDescent="0.2">
      <c r="A2" s="154"/>
      <c r="B2" s="160" t="s">
        <v>93</v>
      </c>
      <c r="C2" s="161"/>
      <c r="F2" s="82" t="s">
        <v>131</v>
      </c>
      <c r="H2" s="162" t="s">
        <v>94</v>
      </c>
      <c r="I2" s="161"/>
      <c r="L2" s="82" t="s">
        <v>131</v>
      </c>
      <c r="N2" s="163" t="s">
        <v>95</v>
      </c>
      <c r="O2" s="161"/>
      <c r="R2" s="82" t="s">
        <v>131</v>
      </c>
      <c r="T2" s="163" t="s">
        <v>134</v>
      </c>
      <c r="U2" s="161"/>
      <c r="X2" s="82" t="s">
        <v>131</v>
      </c>
      <c r="Z2" s="162" t="s">
        <v>96</v>
      </c>
      <c r="AA2" s="161"/>
      <c r="AD2" s="82" t="s">
        <v>131</v>
      </c>
      <c r="AF2" s="163" t="s">
        <v>97</v>
      </c>
      <c r="AG2" s="161"/>
      <c r="AH2" s="22"/>
      <c r="AJ2" s="82" t="s">
        <v>131</v>
      </c>
      <c r="AK2" s="23"/>
      <c r="AL2" s="158"/>
      <c r="AM2" s="158"/>
      <c r="AN2" s="17"/>
    </row>
    <row r="3" spans="1:40" ht="18.75" thickBot="1" x14ac:dyDescent="0.25">
      <c r="N3" s="164" t="s">
        <v>3</v>
      </c>
      <c r="O3" s="164"/>
      <c r="X3" s="81"/>
      <c r="AH3" s="25"/>
      <c r="AI3" s="25"/>
      <c r="AJ3" s="86"/>
      <c r="AK3" s="26"/>
      <c r="AL3" s="159"/>
      <c r="AM3" s="159"/>
      <c r="AN3" s="17"/>
    </row>
    <row r="4" spans="1:40" ht="33" customHeight="1" thickTop="1" thickBot="1" x14ac:dyDescent="0.3">
      <c r="A4" s="20"/>
      <c r="B4" s="138" t="str">
        <f>VLOOKUP(D4,'Inscrits G et F'!$J$38:$P$53,5,0)</f>
        <v>TURCAUD Raphaël</v>
      </c>
      <c r="C4" s="139"/>
      <c r="D4" s="19">
        <v>1</v>
      </c>
      <c r="F4" s="83">
        <v>3</v>
      </c>
      <c r="H4" s="138" t="str">
        <f>IF(ISBLANK(F4),"0",IF(F4&gt;F6,B4,B6))</f>
        <v>TURCAUD Raphaël</v>
      </c>
      <c r="I4" s="139"/>
      <c r="L4" s="83">
        <v>2</v>
      </c>
      <c r="N4" s="164"/>
      <c r="O4" s="164"/>
      <c r="Q4" s="27"/>
      <c r="T4" s="146" t="str">
        <f>IF(ISBLANK(L4),"0",IF(L4&gt;L6,H4,H6))</f>
        <v>TURCAUD Raphaël</v>
      </c>
      <c r="U4" s="147"/>
      <c r="X4" s="120">
        <v>3</v>
      </c>
      <c r="Z4" s="146" t="str">
        <f>IF(ISBLANK(X4),"0",IF(X4&gt;X6,T4,T6))</f>
        <v>TURCAUD Raphaël</v>
      </c>
      <c r="AA4" s="147"/>
      <c r="AD4" s="83">
        <v>3</v>
      </c>
      <c r="AE4" s="116"/>
      <c r="AF4" s="138" t="str">
        <f>IF(ISBLANK(AD4),"0",IF(AD4&gt;AD6,Z4,Z6))</f>
        <v>TURCAUD Raphaël</v>
      </c>
      <c r="AG4" s="139"/>
      <c r="AH4" s="25"/>
      <c r="AI4" s="25"/>
      <c r="AJ4" s="120">
        <v>2</v>
      </c>
      <c r="AK4" s="26"/>
      <c r="AL4" s="138" t="str">
        <f>IF(ISBLANK(AJ4),"0",IF(AJ4&gt;AJ6,AF4,AF6))</f>
        <v>TURCAUD Raphaël</v>
      </c>
      <c r="AM4" s="139"/>
      <c r="AN4" s="17" t="s">
        <v>4</v>
      </c>
    </row>
    <row r="5" spans="1:40" ht="19.5" thickTop="1" thickBot="1" x14ac:dyDescent="0.25">
      <c r="A5" s="115" t="s">
        <v>5</v>
      </c>
      <c r="B5" s="151" t="str">
        <f>VLOOKUP(D4,'Inscrits G et F'!$J$38:$Q$53,8,0)</f>
        <v>15-(CHOLET)</v>
      </c>
      <c r="C5" s="152"/>
      <c r="D5" s="28"/>
      <c r="E5" s="29"/>
      <c r="F5" s="84"/>
      <c r="G5" s="114" t="s">
        <v>6</v>
      </c>
      <c r="H5" s="30"/>
      <c r="I5" s="31"/>
      <c r="K5" s="32"/>
      <c r="L5" s="84"/>
      <c r="S5" s="45" t="s">
        <v>16</v>
      </c>
      <c r="T5" s="33"/>
      <c r="U5" s="34"/>
      <c r="W5" s="29"/>
      <c r="X5" s="84"/>
      <c r="Y5" s="45" t="s">
        <v>8</v>
      </c>
      <c r="Z5" s="33"/>
      <c r="AA5" s="34"/>
      <c r="AD5" s="84"/>
      <c r="AE5" s="45" t="s">
        <v>5</v>
      </c>
      <c r="AF5" s="35"/>
      <c r="AG5" s="34"/>
      <c r="AH5" s="25"/>
      <c r="AI5" s="25"/>
      <c r="AJ5" s="84"/>
      <c r="AK5" s="68"/>
      <c r="AL5" s="69"/>
      <c r="AM5" s="69"/>
      <c r="AN5" s="17"/>
    </row>
    <row r="6" spans="1:40" ht="33" customHeight="1" thickTop="1" thickBot="1" x14ac:dyDescent="0.25">
      <c r="A6" s="113"/>
      <c r="B6" s="138" t="str">
        <f>VLOOKUP(D6,'Inscrits G et F'!$J$38:$P$53,5,0)</f>
        <v>TREGER Quentin</v>
      </c>
      <c r="C6" s="139"/>
      <c r="D6" s="36">
        <v>16</v>
      </c>
      <c r="F6" s="83">
        <v>0</v>
      </c>
      <c r="H6" s="146" t="str">
        <f>IF(ISBLANK(F10),"0",IF(F10&gt;F12,B10,B12))</f>
        <v>THUILLIER Timéo</v>
      </c>
      <c r="I6" s="147"/>
      <c r="J6" s="32"/>
      <c r="K6" s="32"/>
      <c r="L6" s="83">
        <v>1</v>
      </c>
      <c r="N6" s="140" t="str">
        <f>IF(ISBLANK(L4),"0",IF(L4&lt;L6,H4,H6))</f>
        <v>THUILLIER Timéo</v>
      </c>
      <c r="O6" s="141"/>
      <c r="P6" s="32"/>
      <c r="Q6" s="21"/>
      <c r="R6" s="83">
        <v>4</v>
      </c>
      <c r="T6" s="146" t="str">
        <f>IF(ISBLANK(N30),"0",IF(R30&gt;R34,N30,N34))</f>
        <v>POITEVIN Darren</v>
      </c>
      <c r="U6" s="147"/>
      <c r="X6" s="85">
        <v>2</v>
      </c>
      <c r="Z6" s="146" t="str">
        <f>IF(ISBLANK(X10),"0",IF(X10&gt;X12,T10,T12))</f>
        <v>GOURAUD Karl</v>
      </c>
      <c r="AA6" s="147"/>
      <c r="AD6" s="83">
        <v>2</v>
      </c>
      <c r="AF6" s="146" t="str">
        <f>IF(ISBLANK(AD10),"0",IF(AD10&gt;AD12,Z10,Z12))</f>
        <v>MACOUIN Louis</v>
      </c>
      <c r="AG6" s="147"/>
      <c r="AH6" s="25"/>
      <c r="AI6" s="25"/>
      <c r="AJ6" s="85">
        <v>1</v>
      </c>
      <c r="AK6" s="26"/>
      <c r="AL6" s="140" t="str">
        <f>IF(ISBLANK(AJ6),"0",IF(AF6&gt;AJ4,AF6,AF4))</f>
        <v>MACOUIN Louis</v>
      </c>
      <c r="AM6" s="141"/>
      <c r="AN6" s="17" t="s">
        <v>9</v>
      </c>
    </row>
    <row r="7" spans="1:40" ht="18.75" thickTop="1" x14ac:dyDescent="0.2">
      <c r="A7" s="113"/>
      <c r="B7" s="137" t="str">
        <f>VLOOKUP(D6,'Inscrits G et F'!$J$38:$Q$53,8,0)</f>
        <v>50-(PORT BOURGENAY)</v>
      </c>
      <c r="C7" s="137"/>
      <c r="D7" s="36"/>
      <c r="J7" s="32"/>
      <c r="K7" s="32"/>
      <c r="R7" s="84"/>
      <c r="X7" s="84"/>
      <c r="AH7" s="25"/>
      <c r="AI7" s="25"/>
      <c r="AJ7" s="84"/>
      <c r="AK7" s="26"/>
      <c r="AL7" s="149"/>
      <c r="AM7" s="150"/>
      <c r="AN7" s="17"/>
    </row>
    <row r="8" spans="1:40" ht="18" x14ac:dyDescent="0.2">
      <c r="A8" s="113"/>
      <c r="D8" s="36"/>
      <c r="J8" s="32"/>
      <c r="K8" s="32"/>
      <c r="N8" s="144" t="s">
        <v>127</v>
      </c>
      <c r="O8" s="148"/>
      <c r="X8" s="84"/>
      <c r="AH8" s="25"/>
      <c r="AI8" s="25"/>
      <c r="AJ8" s="84"/>
      <c r="AK8" s="26"/>
      <c r="AL8" s="25"/>
      <c r="AM8" s="25"/>
      <c r="AN8" s="17"/>
    </row>
    <row r="9" spans="1:40" ht="18.75" thickBot="1" x14ac:dyDescent="0.25">
      <c r="A9" s="113"/>
      <c r="D9" s="36"/>
      <c r="J9" s="32"/>
      <c r="K9" s="32"/>
      <c r="X9" s="84"/>
      <c r="AH9" s="25"/>
      <c r="AI9" s="25"/>
      <c r="AJ9" s="84"/>
      <c r="AK9" s="26"/>
      <c r="AL9" s="25"/>
      <c r="AM9" s="25"/>
      <c r="AN9" s="17"/>
    </row>
    <row r="10" spans="1:40" ht="33" customHeight="1" thickTop="1" thickBot="1" x14ac:dyDescent="0.25">
      <c r="A10" s="113"/>
      <c r="B10" s="138" t="str">
        <f>VLOOKUP(D10,'Inscrits G et F'!$J$38:$P$53,5,0)</f>
        <v>GUILBAUD Jeanne</v>
      </c>
      <c r="C10" s="139"/>
      <c r="D10" s="79">
        <v>8</v>
      </c>
      <c r="F10" s="83">
        <v>0</v>
      </c>
      <c r="H10" s="140" t="str">
        <f>IF(ISBLANK(F6),"0",IF(F4&lt;F6,B4,B6))</f>
        <v>TREGER Quentin</v>
      </c>
      <c r="I10" s="141"/>
      <c r="J10" s="32"/>
      <c r="K10" s="32"/>
      <c r="L10" s="83">
        <v>1</v>
      </c>
      <c r="N10" s="135" t="str">
        <f>IF(ISBLANK(L22),"0",IF(L22&gt;L24,H22,H24))</f>
        <v>BRAUD Salomé</v>
      </c>
      <c r="O10" s="142"/>
      <c r="R10" s="83">
        <v>1</v>
      </c>
      <c r="T10" s="146" t="str">
        <f>IF(ISBLANK(L16),"0",IF(L16&gt;L18,H16,H18))</f>
        <v>GOURAUD Karl</v>
      </c>
      <c r="U10" s="147"/>
      <c r="X10" s="85">
        <v>2</v>
      </c>
      <c r="Z10" s="140" t="str">
        <f>IF(ISBLANK(X18),"0",IF(X18&gt;X16,T18,T16))</f>
        <v>THUILLIER Timéo</v>
      </c>
      <c r="AA10" s="143"/>
      <c r="AD10" s="83">
        <v>0</v>
      </c>
      <c r="AF10" s="140" t="str">
        <f>IF(ISBLANK(AD6),"0",IF(AD4&lt;AD6,Z4,Z6))</f>
        <v>GOURAUD Karl</v>
      </c>
      <c r="AG10" s="141"/>
      <c r="AH10" s="25"/>
      <c r="AI10" s="25"/>
      <c r="AJ10" s="85">
        <v>3</v>
      </c>
      <c r="AK10" s="26"/>
      <c r="AL10" s="135" t="str">
        <f>IF(ISBLANK(AJ10),"0",IF(AJ10&gt;AJ12,AF10,AF12))</f>
        <v>GOURAUD Karl</v>
      </c>
      <c r="AM10" s="142"/>
      <c r="AN10" s="17" t="s">
        <v>10</v>
      </c>
    </row>
    <row r="11" spans="1:40" ht="19.5" thickTop="1" thickBot="1" x14ac:dyDescent="0.25">
      <c r="A11" s="115" t="s">
        <v>6</v>
      </c>
      <c r="B11" s="134" t="str">
        <f>VLOOKUP(D10,'Inscrits G et F'!$J$38:$Q$53,8,0)</f>
        <v>34-(ILE D'OR)</v>
      </c>
      <c r="C11" s="137"/>
      <c r="D11" s="36"/>
      <c r="E11" s="29"/>
      <c r="F11" s="84"/>
      <c r="G11" s="114" t="s">
        <v>16</v>
      </c>
      <c r="H11" s="35"/>
      <c r="I11" s="37"/>
      <c r="J11" s="32"/>
      <c r="K11" s="32"/>
      <c r="L11" s="84"/>
      <c r="S11" s="45" t="s">
        <v>7</v>
      </c>
      <c r="T11" s="33"/>
      <c r="U11" s="34"/>
      <c r="W11" s="29"/>
      <c r="X11" s="84"/>
      <c r="Y11" s="45" t="s">
        <v>12</v>
      </c>
      <c r="Z11" s="33"/>
      <c r="AA11" s="34"/>
      <c r="AD11" s="84"/>
      <c r="AE11" s="45" t="s">
        <v>6</v>
      </c>
      <c r="AF11" s="35"/>
      <c r="AG11" s="34"/>
      <c r="AH11" s="25"/>
      <c r="AI11" s="25"/>
      <c r="AJ11" s="84"/>
      <c r="AK11" s="26"/>
      <c r="AL11" s="69"/>
      <c r="AM11" s="69"/>
      <c r="AN11" s="17"/>
    </row>
    <row r="12" spans="1:40" ht="33" customHeight="1" thickTop="1" thickBot="1" x14ac:dyDescent="0.25">
      <c r="A12" s="113"/>
      <c r="B12" s="138" t="str">
        <f>VLOOKUP(D12,'Inscrits G et F'!$J$38:$P$53,5,0)</f>
        <v>THUILLIER Timéo</v>
      </c>
      <c r="C12" s="139"/>
      <c r="D12" s="36">
        <v>9</v>
      </c>
      <c r="F12" s="83">
        <v>3</v>
      </c>
      <c r="H12" s="140" t="str">
        <f>IF(ISBLANK(F12),"0",IF(F10&lt;F12,B10,B12))</f>
        <v>GUILBAUD Jeanne</v>
      </c>
      <c r="I12" s="141"/>
      <c r="J12" s="123"/>
      <c r="K12" s="32"/>
      <c r="L12" s="83">
        <v>2</v>
      </c>
      <c r="T12" s="146" t="str">
        <f>IF(ISBLANK(L42),"0",IF(N42&gt;R46,N42,N46))</f>
        <v>BOUTRY Hugo</v>
      </c>
      <c r="U12" s="147"/>
      <c r="X12" s="85">
        <v>1</v>
      </c>
      <c r="Z12" s="146" t="str">
        <f>IF(ISBLANK(X22),"0",IF(X22&gt;X24,T22,T24))</f>
        <v>MACOUIN Louis</v>
      </c>
      <c r="AA12" s="147"/>
      <c r="AD12" s="83">
        <v>5</v>
      </c>
      <c r="AF12" s="140" t="str">
        <f>IF(ISBLANK(AD12),"0",IF(AD10&lt;AD12,Z10,Z12))</f>
        <v>THUILLIER Timéo</v>
      </c>
      <c r="AG12" s="141"/>
      <c r="AH12" s="25"/>
      <c r="AI12" s="25"/>
      <c r="AJ12" s="85">
        <v>0</v>
      </c>
      <c r="AK12" s="26"/>
      <c r="AL12" s="140" t="str">
        <f>IF(ISBLANK(AJ12),"0",IF(AJ12&gt;AJ10,AF10,AF12))</f>
        <v>THUILLIER Timéo</v>
      </c>
      <c r="AM12" s="141"/>
      <c r="AN12" s="17" t="s">
        <v>13</v>
      </c>
    </row>
    <row r="13" spans="1:40" ht="18.75" thickTop="1" x14ac:dyDescent="0.25">
      <c r="A13" s="113"/>
      <c r="B13" s="134" t="str">
        <f>VLOOKUP(D12,'Inscrits G et F'!$J$38:$Q$53,8,0)</f>
        <v>35,5-(ILE D'OR)</v>
      </c>
      <c r="C13" s="137"/>
      <c r="D13" s="36"/>
      <c r="X13" s="84"/>
      <c r="AH13" s="25"/>
      <c r="AI13" s="25"/>
      <c r="AJ13" s="84"/>
      <c r="AK13" s="26"/>
      <c r="AL13" s="38"/>
      <c r="AM13" s="25"/>
      <c r="AN13" s="17"/>
    </row>
    <row r="14" spans="1:40" ht="18" x14ac:dyDescent="0.2">
      <c r="A14" s="113"/>
      <c r="D14" s="36"/>
      <c r="X14" s="84"/>
      <c r="AH14" s="25"/>
      <c r="AI14" s="25"/>
      <c r="AJ14" s="84"/>
      <c r="AK14" s="26"/>
      <c r="AL14" s="25"/>
      <c r="AM14" s="25"/>
      <c r="AN14" s="17"/>
    </row>
    <row r="15" spans="1:40" ht="18.75" thickBot="1" x14ac:dyDescent="0.25">
      <c r="A15" s="113"/>
      <c r="D15" s="36"/>
      <c r="X15" s="84"/>
      <c r="AH15" s="25"/>
      <c r="AI15" s="25"/>
      <c r="AJ15" s="84"/>
      <c r="AK15" s="26"/>
      <c r="AL15" s="25"/>
      <c r="AM15" s="25"/>
      <c r="AN15" s="17"/>
    </row>
    <row r="16" spans="1:40" ht="33" customHeight="1" thickTop="1" thickBot="1" x14ac:dyDescent="0.25">
      <c r="A16" s="113"/>
      <c r="B16" s="138" t="str">
        <f>VLOOKUP(D16,'Inscrits G et F'!$J$38:$P$53,5,0)</f>
        <v>BEGIAC Dylan</v>
      </c>
      <c r="C16" s="139"/>
      <c r="D16" s="36">
        <v>5</v>
      </c>
      <c r="F16" s="83">
        <v>3</v>
      </c>
      <c r="H16" s="138" t="str">
        <f>IF(ISBLANK(F16),"0",IF(F16&gt;F18,B16,B18))</f>
        <v>BEGIAC Dylan</v>
      </c>
      <c r="I16" s="139"/>
      <c r="L16" s="83">
        <v>1</v>
      </c>
      <c r="T16" s="146" t="str">
        <f>IF(ISBLANK(L28),"0",IF(L28&gt;L30,H28,H30))</f>
        <v>VINCENT Nicolas</v>
      </c>
      <c r="U16" s="147"/>
      <c r="X16" s="85">
        <v>2</v>
      </c>
      <c r="Z16" s="140" t="str">
        <f>IF(ISBLANK(X16),"0",IF(X6&lt;X4,T6,T4))</f>
        <v>POITEVIN Darren</v>
      </c>
      <c r="AA16" s="141"/>
      <c r="AD16" s="83">
        <v>2</v>
      </c>
      <c r="AF16" s="135" t="str">
        <f>IF(ISBLANK(AD16),"0",IF(AD16&gt;AD18,Z16,Z18))</f>
        <v>POITEVIN Darren</v>
      </c>
      <c r="AG16" s="142"/>
      <c r="AH16" s="25"/>
      <c r="AI16" s="25"/>
      <c r="AJ16" s="85">
        <v>1</v>
      </c>
      <c r="AK16" s="26"/>
      <c r="AL16" s="135" t="str">
        <f>IF(ISBLANK(AJ16),"0",IF(AJ16&gt;AJ18,AF16,AF18))</f>
        <v>BEGIAC Dylan</v>
      </c>
      <c r="AM16" s="142"/>
      <c r="AN16" s="17" t="s">
        <v>14</v>
      </c>
    </row>
    <row r="17" spans="1:40" ht="19.5" thickTop="1" thickBot="1" x14ac:dyDescent="0.25">
      <c r="A17" s="115" t="s">
        <v>16</v>
      </c>
      <c r="B17" s="134" t="str">
        <f>VLOOKUP(D16,'Inscrits G et F'!$J$38:$Q$53,8,0)</f>
        <v>28-(LE MANS 24H)</v>
      </c>
      <c r="C17" s="137"/>
      <c r="D17" s="36"/>
      <c r="G17" s="45" t="s">
        <v>7</v>
      </c>
      <c r="H17" s="30"/>
      <c r="I17" s="31"/>
      <c r="S17" s="45" t="s">
        <v>11</v>
      </c>
      <c r="T17" s="33"/>
      <c r="U17" s="34"/>
      <c r="X17" s="84"/>
      <c r="Y17" s="45" t="s">
        <v>15</v>
      </c>
      <c r="Z17" s="33"/>
      <c r="AA17" s="34"/>
      <c r="AE17" s="45" t="s">
        <v>16</v>
      </c>
      <c r="AF17" s="33"/>
      <c r="AG17" s="34"/>
      <c r="AH17" s="25"/>
      <c r="AI17" s="25"/>
      <c r="AJ17" s="84"/>
      <c r="AK17" s="26"/>
      <c r="AL17" s="69"/>
      <c r="AM17" s="69"/>
      <c r="AN17" s="17"/>
    </row>
    <row r="18" spans="1:40" ht="33" customHeight="1" thickTop="1" thickBot="1" x14ac:dyDescent="0.25">
      <c r="A18" s="113"/>
      <c r="B18" s="138" t="str">
        <f>VLOOKUP(D18,'Inscrits G et F'!$J$38:$P$53,5,0)</f>
        <v>BRAUD Salomé</v>
      </c>
      <c r="C18" s="139"/>
      <c r="D18" s="79">
        <v>12</v>
      </c>
      <c r="F18" s="83">
        <v>0</v>
      </c>
      <c r="H18" s="146" t="str">
        <f>IF(ISBLANK(F22),"0",IF(F22&gt;F24,B22,B24))</f>
        <v>GOURAUD Karl</v>
      </c>
      <c r="I18" s="147"/>
      <c r="L18" s="83">
        <v>3</v>
      </c>
      <c r="N18" s="140" t="str">
        <f>IF(ISBLANK(L16),"0",IF(L16&lt;L18,H16,H18))</f>
        <v>BEGIAC Dylan</v>
      </c>
      <c r="O18" s="141"/>
      <c r="R18" s="83">
        <v>4</v>
      </c>
      <c r="T18" s="140" t="str">
        <f>IF(ISBLANK(R10),"0",IF(R6&gt;R10,N6,N10))</f>
        <v>THUILLIER Timéo</v>
      </c>
      <c r="U18" s="143"/>
      <c r="V18" s="29"/>
      <c r="X18" s="120">
        <v>3</v>
      </c>
      <c r="Y18" s="114"/>
      <c r="Z18" s="140" t="str">
        <f>IF(ISBLANK(X12),"0",IF(X12&lt;X10,T12,T10))</f>
        <v>BOUTRY Hugo</v>
      </c>
      <c r="AA18" s="141"/>
      <c r="AD18" s="83">
        <v>0</v>
      </c>
      <c r="AF18" s="140" t="str">
        <f>IF(ISBLANK(AD22),"0",IF(AD22&gt;AD24,Z22,Z24))</f>
        <v>BEGIAC Dylan</v>
      </c>
      <c r="AG18" s="143"/>
      <c r="AH18" s="25"/>
      <c r="AI18" s="25"/>
      <c r="AJ18" s="85">
        <v>2</v>
      </c>
      <c r="AK18" s="26"/>
      <c r="AL18" s="140" t="str">
        <f>IF(ISBLANK(AJ18),"0",IF(AJ18&gt;AJ16,AF16,AF18))</f>
        <v>POITEVIN Darren</v>
      </c>
      <c r="AM18" s="141"/>
      <c r="AN18" s="17" t="s">
        <v>17</v>
      </c>
    </row>
    <row r="19" spans="1:40" ht="18.75" thickTop="1" x14ac:dyDescent="0.2">
      <c r="A19" s="113"/>
      <c r="B19" s="134" t="str">
        <f>VLOOKUP(D18,'Inscrits G et F'!$J$38:$Q$53,8,0)</f>
        <v>39-(ILE D'OR)</v>
      </c>
      <c r="C19" s="137"/>
      <c r="D19" s="36"/>
      <c r="R19" s="84"/>
      <c r="X19" s="84"/>
      <c r="AH19" s="25"/>
      <c r="AI19" s="25"/>
      <c r="AJ19" s="84"/>
      <c r="AK19" s="26"/>
      <c r="AL19" s="40"/>
      <c r="AN19" s="17"/>
    </row>
    <row r="20" spans="1:40" ht="18" x14ac:dyDescent="0.2">
      <c r="A20" s="113"/>
      <c r="D20" s="36"/>
      <c r="N20" s="144" t="s">
        <v>16</v>
      </c>
      <c r="O20" s="148"/>
      <c r="X20" s="84"/>
      <c r="AH20" s="25"/>
      <c r="AI20" s="25"/>
      <c r="AJ20" s="84"/>
      <c r="AK20" s="26"/>
      <c r="AN20" s="17"/>
    </row>
    <row r="21" spans="1:40" ht="18.75" thickBot="1" x14ac:dyDescent="0.25">
      <c r="A21" s="113"/>
      <c r="D21" s="36"/>
      <c r="X21" s="84"/>
      <c r="AH21" s="25"/>
      <c r="AI21" s="25"/>
      <c r="AJ21" s="84"/>
      <c r="AK21" s="26"/>
      <c r="AN21" s="17"/>
    </row>
    <row r="22" spans="1:40" ht="33" customHeight="1" thickTop="1" thickBot="1" x14ac:dyDescent="0.25">
      <c r="A22" s="113"/>
      <c r="B22" s="138" t="str">
        <f>VLOOKUP(D22,'Inscrits G et F'!$J$38:$P$53,5,0)</f>
        <v>GOURAUD Karl</v>
      </c>
      <c r="C22" s="139"/>
      <c r="D22" s="36">
        <v>4</v>
      </c>
      <c r="F22" s="83">
        <v>3</v>
      </c>
      <c r="H22" s="140" t="str">
        <f>IF(ISBLANK(F18),"0",IF(F16&lt;F18,B16,B18))</f>
        <v>BRAUD Salomé</v>
      </c>
      <c r="I22" s="141"/>
      <c r="J22" s="123"/>
      <c r="L22" s="83">
        <v>2</v>
      </c>
      <c r="N22" s="135" t="str">
        <f>IF(ISBLANK(L12),"0",IF(L12&gt;L10,H12,H10))</f>
        <v>GUILBAUD Jeanne</v>
      </c>
      <c r="O22" s="142"/>
      <c r="P22" s="29"/>
      <c r="R22" s="83">
        <v>0</v>
      </c>
      <c r="T22" s="146" t="str">
        <f>IF(ISBLANK(L40),"0",IF(L40&gt;L42,H40,H42))</f>
        <v>MACOUIN Louis</v>
      </c>
      <c r="U22" s="147"/>
      <c r="X22" s="85">
        <v>4</v>
      </c>
      <c r="Z22" s="140" t="str">
        <f>IF(ISBLANK(X16),"0",IF(X16&lt;X18,T16,T18))</f>
        <v>VINCENT Nicolas</v>
      </c>
      <c r="AA22" s="141"/>
      <c r="AB22" s="29"/>
      <c r="AD22" s="83">
        <v>0</v>
      </c>
      <c r="AF22" s="140" t="str">
        <f>IF(ISBLANK(AD18),"0",IF(AD16&lt;AD18,Z16,Z18))</f>
        <v>BOUTRY Hugo</v>
      </c>
      <c r="AG22" s="141"/>
      <c r="AH22" s="25"/>
      <c r="AI22" s="25"/>
      <c r="AJ22" s="85">
        <v>1</v>
      </c>
      <c r="AK22" s="26"/>
      <c r="AL22" s="135" t="str">
        <f>IF(ISBLANK(AJ22),"0",IF(AJ22&gt;AJ24,AF22,AF24))</f>
        <v>VINCENT Nicolas</v>
      </c>
      <c r="AM22" s="142"/>
      <c r="AN22" s="17" t="s">
        <v>18</v>
      </c>
    </row>
    <row r="23" spans="1:40" ht="19.5" thickTop="1" thickBot="1" x14ac:dyDescent="0.25">
      <c r="A23" s="115" t="s">
        <v>7</v>
      </c>
      <c r="B23" s="137" t="str">
        <f>VLOOKUP(D22,'Inscrits G et F'!$J$38:$Q$53,8,0)</f>
        <v>23,6-(SJD MONTS)</v>
      </c>
      <c r="C23" s="137"/>
      <c r="D23" s="36"/>
      <c r="E23" s="29"/>
      <c r="G23" s="114" t="s">
        <v>11</v>
      </c>
      <c r="H23" s="35"/>
      <c r="I23" s="37"/>
      <c r="K23" s="32"/>
      <c r="S23" s="45" t="s">
        <v>8</v>
      </c>
      <c r="T23" s="33"/>
      <c r="U23" s="34"/>
      <c r="W23" s="29"/>
      <c r="X23" s="84"/>
      <c r="Y23" s="45" t="s">
        <v>5</v>
      </c>
      <c r="Z23" s="33"/>
      <c r="AA23" s="34"/>
      <c r="AE23" s="45" t="s">
        <v>7</v>
      </c>
      <c r="AF23" s="35"/>
      <c r="AG23" s="37"/>
      <c r="AH23" s="25"/>
      <c r="AI23" s="25"/>
      <c r="AJ23" s="84"/>
      <c r="AK23" s="26"/>
      <c r="AL23" s="69"/>
      <c r="AM23" s="69"/>
      <c r="AN23" s="17"/>
    </row>
    <row r="24" spans="1:40" ht="33" customHeight="1" thickTop="1" thickBot="1" x14ac:dyDescent="0.25">
      <c r="A24" s="113"/>
      <c r="B24" s="138" t="str">
        <f>VLOOKUP(D24,'Inscrits G et F'!$J$38:$P$53,5,0)</f>
        <v>GUYOT Armand</v>
      </c>
      <c r="C24" s="139"/>
      <c r="D24" s="36">
        <v>13</v>
      </c>
      <c r="F24" s="83">
        <v>1</v>
      </c>
      <c r="H24" s="140" t="str">
        <f>IF(ISBLANK(F24),"0",IF(F22&lt;F24,B22,B24))</f>
        <v>GUYOT Armand</v>
      </c>
      <c r="I24" s="141"/>
      <c r="L24" s="83">
        <v>1</v>
      </c>
      <c r="T24" s="140" t="str">
        <f>IF(ISBLANK(R18),"0",IF(R18&gt;R22,N18,N22))</f>
        <v>BEGIAC Dylan</v>
      </c>
      <c r="U24" s="143"/>
      <c r="X24" s="85">
        <v>0</v>
      </c>
      <c r="Z24" s="140" t="str">
        <f>IF(ISBLANK(X24),"0",IF(X24&lt;X22,T24,T22))</f>
        <v>BEGIAC Dylan</v>
      </c>
      <c r="AA24" s="141"/>
      <c r="AD24" s="120">
        <v>1</v>
      </c>
      <c r="AF24" s="140" t="str">
        <f>IF(ISBLANK(AD24),"0",IF(AD22&lt;AD24,Z22,Z24))</f>
        <v>VINCENT Nicolas</v>
      </c>
      <c r="AG24" s="141"/>
      <c r="AH24" s="104"/>
      <c r="AI24" s="25"/>
      <c r="AJ24" s="85">
        <v>4</v>
      </c>
      <c r="AK24" s="26"/>
      <c r="AL24" s="140" t="str">
        <f>IF(ISBLANK(AJ24),"0",IF(AJ24&gt;AJ22,AF22,AF24))</f>
        <v>BOUTRY Hugo</v>
      </c>
      <c r="AM24" s="141"/>
      <c r="AN24" s="17" t="s">
        <v>19</v>
      </c>
    </row>
    <row r="25" spans="1:40" ht="18.75" thickTop="1" x14ac:dyDescent="0.2">
      <c r="A25" s="113"/>
      <c r="B25" s="137" t="str">
        <f>VLOOKUP(D24,'Inscrits G et F'!$J$38:$Q$53,8,0)</f>
        <v>44-(ILE D'OR)</v>
      </c>
      <c r="C25" s="137"/>
      <c r="D25" s="36"/>
      <c r="X25" s="84"/>
      <c r="AH25" s="25"/>
      <c r="AI25" s="25"/>
      <c r="AJ25" s="84"/>
      <c r="AK25" s="26"/>
      <c r="AL25" s="40"/>
      <c r="AN25" s="17"/>
    </row>
    <row r="26" spans="1:40" ht="18" x14ac:dyDescent="0.2">
      <c r="A26" s="113"/>
      <c r="D26" s="36"/>
      <c r="X26" s="84"/>
      <c r="AH26" s="25"/>
      <c r="AI26" s="25"/>
      <c r="AJ26" s="84"/>
      <c r="AK26" s="26"/>
      <c r="AN26" s="17"/>
    </row>
    <row r="27" spans="1:40" ht="18.75" thickBot="1" x14ac:dyDescent="0.25">
      <c r="A27" s="113"/>
      <c r="D27" s="36"/>
      <c r="X27" s="84"/>
      <c r="AH27" s="25"/>
      <c r="AI27" s="25"/>
      <c r="AJ27" s="84"/>
      <c r="AK27" s="26"/>
      <c r="AN27" s="17"/>
    </row>
    <row r="28" spans="1:40" ht="33" customHeight="1" thickTop="1" thickBot="1" x14ac:dyDescent="0.25">
      <c r="A28" s="113"/>
      <c r="B28" s="138" t="str">
        <f>VLOOKUP(D28,'Inscrits G et F'!$J$38:$P$53,5,0)</f>
        <v>VINCENT Nicolas</v>
      </c>
      <c r="C28" s="139"/>
      <c r="D28" s="36">
        <v>3</v>
      </c>
      <c r="F28" s="83">
        <v>1</v>
      </c>
      <c r="H28" s="138" t="str">
        <f>IF(ISBLANK(F28),"0",IF(F28&gt;F30,B28,B30))</f>
        <v>VINCENT Nicolas</v>
      </c>
      <c r="I28" s="139"/>
      <c r="L28" s="120">
        <v>3</v>
      </c>
      <c r="T28" s="140" t="str">
        <f>IF(ISBLANK(R6),"0",IF(R6&lt;R10,N6,N10))</f>
        <v>BRAUD Salomé</v>
      </c>
      <c r="U28" s="141"/>
      <c r="V28" s="124"/>
      <c r="W28" s="29"/>
      <c r="X28" s="85">
        <v>2</v>
      </c>
      <c r="Z28" s="140" t="str">
        <f>IF(ISBLANK(X28),"0",IF(X28&gt;X30,T28,T30))</f>
        <v>MAYRAS Sacha</v>
      </c>
      <c r="AA28" s="143"/>
      <c r="AD28" s="83">
        <v>2</v>
      </c>
      <c r="AF28" s="135" t="str">
        <f>IF(ISBLANK(AD28),"0",IF(AD28&gt;AD30,Z28,Z30))</f>
        <v>MAYRAS Sacha</v>
      </c>
      <c r="AG28" s="142"/>
      <c r="AH28" s="25"/>
      <c r="AI28" s="25"/>
      <c r="AJ28" s="85">
        <v>0</v>
      </c>
      <c r="AK28" s="26"/>
      <c r="AL28" s="135" t="str">
        <f>IF(ISBLANK(AJ28),"0",IF(AJ28&gt;AJ30,AF28,AF30))</f>
        <v>KHAMDARANIKORN Maxime</v>
      </c>
      <c r="AM28" s="142"/>
      <c r="AN28" s="17" t="s">
        <v>20</v>
      </c>
    </row>
    <row r="29" spans="1:40" ht="19.5" thickTop="1" thickBot="1" x14ac:dyDescent="0.25">
      <c r="A29" s="115" t="s">
        <v>11</v>
      </c>
      <c r="B29" s="134" t="str">
        <f>VLOOKUP(D28,'Inscrits G et F'!$J$38:$Q$53,8,0)</f>
        <v>22,8-(LA BAULE)</v>
      </c>
      <c r="C29" s="137"/>
      <c r="D29" s="36"/>
      <c r="E29" s="29"/>
      <c r="G29" s="114" t="s">
        <v>8</v>
      </c>
      <c r="H29" s="30"/>
      <c r="I29" s="31"/>
      <c r="K29" s="32"/>
      <c r="S29" s="45" t="s">
        <v>12</v>
      </c>
      <c r="T29" s="33"/>
      <c r="U29" s="34"/>
      <c r="W29" s="29"/>
      <c r="X29" s="84"/>
      <c r="Y29" s="45" t="s">
        <v>6</v>
      </c>
      <c r="Z29" s="33"/>
      <c r="AA29" s="34"/>
      <c r="AE29" s="45" t="s">
        <v>11</v>
      </c>
      <c r="AF29" s="30"/>
      <c r="AG29" s="31"/>
      <c r="AH29" s="25"/>
      <c r="AI29" s="25"/>
      <c r="AJ29" s="84"/>
      <c r="AK29" s="26"/>
      <c r="AL29" s="69"/>
      <c r="AM29" s="69"/>
      <c r="AN29" s="17"/>
    </row>
    <row r="30" spans="1:40" ht="33" customHeight="1" thickTop="1" thickBot="1" x14ac:dyDescent="0.25">
      <c r="A30" s="113"/>
      <c r="B30" s="138" t="str">
        <f>VLOOKUP(D30,'Inscrits G et F'!$J$38:$P$53,5,0)</f>
        <v>MAYRAS Sacha</v>
      </c>
      <c r="C30" s="139"/>
      <c r="D30" s="36">
        <v>14</v>
      </c>
      <c r="F30" s="83">
        <v>0</v>
      </c>
      <c r="H30" s="146" t="str">
        <f>IF(ISBLANK(F34),"0",IF(F34&gt;F36,B34,B36))</f>
        <v>POITEVIN Darren</v>
      </c>
      <c r="I30" s="147"/>
      <c r="L30" s="83">
        <v>2</v>
      </c>
      <c r="N30" s="140" t="str">
        <f>IF(ISBLANK(L28),"0",IF(L28&lt;L30,H28,H30))</f>
        <v>POITEVIN Darren</v>
      </c>
      <c r="O30" s="141"/>
      <c r="P30" s="67"/>
      <c r="R30" s="83">
        <v>4</v>
      </c>
      <c r="T30" s="140" t="str">
        <f>IF(ISBLANK(L34),"0",IF(L34&lt;L36,H34,H36))</f>
        <v>MAYRAS Sacha</v>
      </c>
      <c r="U30" s="141"/>
      <c r="X30" s="120">
        <v>3</v>
      </c>
      <c r="Z30" s="140" t="str">
        <f>IF(ISBLANK(X34),"0",IF(X34&gt;X36,T34,T36))</f>
        <v>TREGER Quentin</v>
      </c>
      <c r="AA30" s="143"/>
      <c r="AD30" s="83">
        <v>0</v>
      </c>
      <c r="AF30" s="140" t="str">
        <f>IF(ISBLANK(AD34),"0",IF(AD34&gt;AD36,Z34,Z36))</f>
        <v>KHAMDARANIKORN Maxime</v>
      </c>
      <c r="AG30" s="143"/>
      <c r="AH30" s="25"/>
      <c r="AI30" s="25"/>
      <c r="AJ30" s="85">
        <v>3</v>
      </c>
      <c r="AK30" s="26"/>
      <c r="AL30" s="140" t="str">
        <f>IF(ISBLANK(AJ30),"0",IF(AJ30&gt;AJ28,AF28,AF30))</f>
        <v>MAYRAS Sacha</v>
      </c>
      <c r="AM30" s="141"/>
      <c r="AN30" s="17" t="s">
        <v>21</v>
      </c>
    </row>
    <row r="31" spans="1:40" ht="18.75" thickTop="1" x14ac:dyDescent="0.2">
      <c r="A31" s="113"/>
      <c r="B31" s="134" t="str">
        <f>VLOOKUP(D30,'Inscrits G et F'!$J$38:$Q$53,8,0)</f>
        <v>45-(ILE D'OR)</v>
      </c>
      <c r="C31" s="137"/>
      <c r="D31" s="36"/>
      <c r="R31" s="84"/>
      <c r="X31" s="84"/>
      <c r="AH31" s="25"/>
      <c r="AI31" s="25"/>
      <c r="AJ31" s="84"/>
      <c r="AK31" s="26"/>
      <c r="AL31" s="40"/>
      <c r="AN31" s="17"/>
    </row>
    <row r="32" spans="1:40" ht="18" x14ac:dyDescent="0.2">
      <c r="A32" s="113"/>
      <c r="D32" s="36"/>
      <c r="N32" s="144" t="s">
        <v>128</v>
      </c>
      <c r="O32" s="148"/>
      <c r="X32" s="84"/>
      <c r="AH32" s="25"/>
      <c r="AI32" s="25"/>
      <c r="AJ32" s="84"/>
      <c r="AK32" s="26"/>
      <c r="AN32" s="17"/>
    </row>
    <row r="33" spans="1:40" ht="18.75" thickBot="1" x14ac:dyDescent="0.25">
      <c r="A33" s="113"/>
      <c r="D33" s="36"/>
      <c r="X33" s="84"/>
      <c r="AH33" s="25"/>
      <c r="AI33" s="25"/>
      <c r="AJ33" s="84"/>
      <c r="AK33" s="26"/>
      <c r="AN33" s="17"/>
    </row>
    <row r="34" spans="1:40" ht="33" customHeight="1" thickTop="1" thickBot="1" x14ac:dyDescent="0.25">
      <c r="A34" s="113"/>
      <c r="B34" s="138" t="str">
        <f>VLOOKUP(D34,'Inscrits G et F'!$J$38:$P$53,5,0)</f>
        <v>POITEVIN Darren</v>
      </c>
      <c r="C34" s="139"/>
      <c r="D34" s="36">
        <v>6</v>
      </c>
      <c r="F34" s="83">
        <v>3</v>
      </c>
      <c r="G34" s="46"/>
      <c r="H34" s="140" t="str">
        <f>IF(ISBLANK(F30),"0",IF(F28&lt;F30,B28,B30))</f>
        <v>MAYRAS Sacha</v>
      </c>
      <c r="I34" s="141"/>
      <c r="L34" s="83">
        <v>1</v>
      </c>
      <c r="N34" s="135" t="str">
        <f>IF(ISBLANK(L46),"0",IF(L46&gt;L48,H46,H48))</f>
        <v>BISIAU Victor</v>
      </c>
      <c r="O34" s="142"/>
      <c r="R34" s="83">
        <v>3</v>
      </c>
      <c r="T34" s="140" t="str">
        <f>IF(ISBLANK(R30),"0",IF(R30&lt;R34,N30,N34))</f>
        <v>BISIAU Victor</v>
      </c>
      <c r="U34" s="141"/>
      <c r="X34" s="85">
        <v>2</v>
      </c>
      <c r="Z34" s="140" t="str">
        <f>IF(ISBLANK(X42),"0",IF(X42&gt;X40,T42,T40))</f>
        <v>GUILBAUD Jeanne</v>
      </c>
      <c r="AA34" s="143"/>
      <c r="AB34" s="124"/>
      <c r="AD34" s="83">
        <v>1</v>
      </c>
      <c r="AF34" s="140" t="str">
        <f>IF(ISBLANK(AD30),"0",IF(AD28&lt;AD30,Z28,Z30))</f>
        <v>TREGER Quentin</v>
      </c>
      <c r="AG34" s="141"/>
      <c r="AH34" s="25"/>
      <c r="AI34" s="25"/>
      <c r="AJ34" s="85">
        <v>1</v>
      </c>
      <c r="AK34" s="26"/>
      <c r="AL34" s="135" t="str">
        <f>IF(ISBLANK(AJ34),"0",IF(AJ34&gt;AJ36,AF34,AF36))</f>
        <v>GUILBAUD Jeanne</v>
      </c>
      <c r="AM34" s="142"/>
      <c r="AN34" s="17" t="s">
        <v>22</v>
      </c>
    </row>
    <row r="35" spans="1:40" ht="19.5" thickTop="1" thickBot="1" x14ac:dyDescent="0.25">
      <c r="A35" s="115" t="s">
        <v>8</v>
      </c>
      <c r="B35" s="134" t="str">
        <f>VLOOKUP(D34,'Inscrits G et F'!$J$38:$Q$53,8,0)</f>
        <v>31-(AVRILLE)</v>
      </c>
      <c r="C35" s="137"/>
      <c r="D35" s="36"/>
      <c r="E35" s="29"/>
      <c r="G35" s="114" t="s">
        <v>12</v>
      </c>
      <c r="H35" s="35"/>
      <c r="I35" s="37"/>
      <c r="K35" s="32"/>
      <c r="S35" s="45" t="s">
        <v>15</v>
      </c>
      <c r="T35" s="33"/>
      <c r="U35" s="34"/>
      <c r="W35" s="29"/>
      <c r="X35" s="84"/>
      <c r="Y35" s="45" t="s">
        <v>16</v>
      </c>
      <c r="Z35" s="33"/>
      <c r="AA35" s="34"/>
      <c r="AE35" s="45" t="s">
        <v>8</v>
      </c>
      <c r="AF35" s="35"/>
      <c r="AG35" s="37"/>
      <c r="AH35" s="25"/>
      <c r="AI35" s="25"/>
      <c r="AJ35" s="84"/>
      <c r="AK35" s="26"/>
      <c r="AL35" s="69"/>
      <c r="AM35" s="69"/>
      <c r="AN35" s="17"/>
    </row>
    <row r="36" spans="1:40" ht="33" customHeight="1" thickTop="1" thickBot="1" x14ac:dyDescent="0.3">
      <c r="A36" s="113"/>
      <c r="B36" s="138" t="str">
        <f>VLOOKUP(D36,'Inscrits G et F'!$J$38:$P$53,5,0)</f>
        <v>KHAMDARANIKORN Maxime</v>
      </c>
      <c r="C36" s="139"/>
      <c r="D36" s="36">
        <v>11</v>
      </c>
      <c r="F36" s="83">
        <v>2</v>
      </c>
      <c r="H36" s="140" t="str">
        <f>IF(ISBLANK(F36),"0",IF(F34&lt;F36,B34,B36))</f>
        <v>KHAMDARANIKORN Maxime</v>
      </c>
      <c r="I36" s="141"/>
      <c r="L36" s="83">
        <v>2</v>
      </c>
      <c r="T36" s="140" t="str">
        <f>IF(ISBLANK(L10),"0",IF(L10&lt;L12,H10,H12))</f>
        <v>TREGER Quentin</v>
      </c>
      <c r="U36" s="141"/>
      <c r="V36" s="29"/>
      <c r="X36" s="85">
        <v>3</v>
      </c>
      <c r="Y36" s="116"/>
      <c r="Z36" s="140" t="str">
        <f>IF(ISBLANK(X46),"0",IF(X46&gt;X48,T46,T48))</f>
        <v>KHAMDARANIKORN Maxime</v>
      </c>
      <c r="AA36" s="143"/>
      <c r="AD36" s="83">
        <v>3</v>
      </c>
      <c r="AF36" s="140" t="str">
        <f>IF(ISBLANK(AD36),"0",IF(AD34&lt;AD36,Z34,Z36))</f>
        <v>GUILBAUD Jeanne</v>
      </c>
      <c r="AG36" s="141"/>
      <c r="AH36" s="25"/>
      <c r="AI36" s="25"/>
      <c r="AJ36" s="85">
        <v>2</v>
      </c>
      <c r="AK36" s="26"/>
      <c r="AL36" s="140" t="str">
        <f>IF(ISBLANK(AJ36),"0",IF(AJ36&gt;AJ34,AF34,AF36))</f>
        <v>TREGER Quentin</v>
      </c>
      <c r="AM36" s="141"/>
      <c r="AN36" s="17" t="s">
        <v>24</v>
      </c>
    </row>
    <row r="37" spans="1:40" ht="18.75" thickTop="1" x14ac:dyDescent="0.2">
      <c r="A37" s="113"/>
      <c r="B37" s="134" t="str">
        <f>VLOOKUP(D36,'Inscrits G et F'!$J$38:$Q$53,8,0)</f>
        <v>38-(ST SYLVAIN)</v>
      </c>
      <c r="C37" s="137"/>
      <c r="D37" s="36"/>
      <c r="X37" s="84"/>
      <c r="AH37" s="25"/>
      <c r="AI37" s="25"/>
      <c r="AJ37" s="84"/>
      <c r="AK37" s="26"/>
      <c r="AL37" s="40"/>
      <c r="AN37" s="17"/>
    </row>
    <row r="38" spans="1:40" ht="18" x14ac:dyDescent="0.2">
      <c r="A38" s="113"/>
      <c r="D38" s="36"/>
      <c r="X38" s="84"/>
      <c r="AH38" s="25"/>
      <c r="AI38" s="25"/>
      <c r="AJ38" s="84"/>
      <c r="AK38" s="26"/>
      <c r="AN38" s="17"/>
    </row>
    <row r="39" spans="1:40" ht="18.75" thickBot="1" x14ac:dyDescent="0.25">
      <c r="A39" s="113"/>
      <c r="D39" s="36"/>
      <c r="X39" s="84"/>
      <c r="AH39" s="25"/>
      <c r="AI39" s="25"/>
      <c r="AJ39" s="84"/>
      <c r="AK39" s="26"/>
      <c r="AN39" s="17"/>
    </row>
    <row r="40" spans="1:40" ht="33" customHeight="1" thickTop="1" thickBot="1" x14ac:dyDescent="0.25">
      <c r="A40" s="113"/>
      <c r="B40" s="138" t="str">
        <f>VLOOKUP(D40,'Inscrits G et F'!$J$38:$P$53,5,0)</f>
        <v>LUSSIGNOL VOUGE Charlotte</v>
      </c>
      <c r="C40" s="139"/>
      <c r="D40" s="36">
        <v>7</v>
      </c>
      <c r="F40" s="83">
        <v>2</v>
      </c>
      <c r="G40" s="46"/>
      <c r="H40" s="138" t="str">
        <f>IF(ISBLANK(F40),"0",IF(F40&gt;F42,B40,B42))</f>
        <v>BOUTRY Hugo</v>
      </c>
      <c r="I40" s="139"/>
      <c r="L40" s="83">
        <v>1</v>
      </c>
      <c r="T40" s="140" t="str">
        <f>IF(ISBLANK(R22),"0",IF(R22&lt;R18,N22,N18))</f>
        <v>GUILBAUD Jeanne</v>
      </c>
      <c r="U40" s="141"/>
      <c r="V40" s="124"/>
      <c r="X40" s="85">
        <v>3</v>
      </c>
      <c r="Z40" s="140" t="str">
        <f>IF(ISBLANK(X40),"0",IF(X30&lt;X28,T30,T28))</f>
        <v>BRAUD Salomé</v>
      </c>
      <c r="AA40" s="141"/>
      <c r="AB40" s="125"/>
      <c r="AD40" s="83">
        <v>4</v>
      </c>
      <c r="AF40" s="135" t="str">
        <f>IF(ISBLANK(AD40),"0",IF(AD40&gt;AD42,Z40,Z42))</f>
        <v>BRAUD Salomé</v>
      </c>
      <c r="AG40" s="142"/>
      <c r="AH40" s="104"/>
      <c r="AI40" s="104"/>
      <c r="AJ40" s="85">
        <v>2</v>
      </c>
      <c r="AK40" s="26"/>
      <c r="AL40" s="135" t="str">
        <f>IF(ISBLANK(AJ40),"0",IF(AJ40&gt;AJ42,AF40,AF42))</f>
        <v>BRAUD Salomé</v>
      </c>
      <c r="AM40" s="142"/>
      <c r="AN40" s="17" t="s">
        <v>25</v>
      </c>
    </row>
    <row r="41" spans="1:40" ht="19.5" thickTop="1" thickBot="1" x14ac:dyDescent="0.25">
      <c r="A41" s="115" t="s">
        <v>12</v>
      </c>
      <c r="B41" s="134" t="str">
        <f>VLOOKUP(D40,'Inscrits G et F'!$J$38:$Q$53,8,0)</f>
        <v>33,5-(LA BAULE)</v>
      </c>
      <c r="C41" s="137"/>
      <c r="D41" s="36"/>
      <c r="E41" s="29"/>
      <c r="G41" s="114" t="s">
        <v>15</v>
      </c>
      <c r="H41" s="30"/>
      <c r="I41" s="31"/>
      <c r="K41" s="32"/>
      <c r="S41" s="45" t="s">
        <v>5</v>
      </c>
      <c r="T41" s="33"/>
      <c r="U41" s="34"/>
      <c r="W41" s="29"/>
      <c r="X41" s="84"/>
      <c r="Y41" s="45" t="s">
        <v>7</v>
      </c>
      <c r="Z41" s="33"/>
      <c r="AA41" s="34"/>
      <c r="AE41" s="45" t="s">
        <v>12</v>
      </c>
      <c r="AF41" s="30"/>
      <c r="AG41" s="31"/>
      <c r="AH41" s="104"/>
      <c r="AI41" s="104"/>
      <c r="AJ41" s="84"/>
      <c r="AK41" s="26"/>
      <c r="AL41" s="69"/>
      <c r="AM41" s="69"/>
      <c r="AN41" s="17"/>
    </row>
    <row r="42" spans="1:40" ht="33" customHeight="1" thickTop="1" thickBot="1" x14ac:dyDescent="0.25">
      <c r="A42" s="113"/>
      <c r="B42" s="138" t="str">
        <f>VLOOKUP(D42,'Inscrits G et F'!$J$38:$P$53,5,0)</f>
        <v>BOUTRY Hugo</v>
      </c>
      <c r="C42" s="139"/>
      <c r="D42" s="36">
        <v>10</v>
      </c>
      <c r="F42" s="83">
        <v>4</v>
      </c>
      <c r="G42" s="46"/>
      <c r="H42" s="146" t="str">
        <f>IF(ISBLANK(F46),"0",IF(F46&gt;F48,B46,B48))</f>
        <v>MACOUIN Louis</v>
      </c>
      <c r="I42" s="147"/>
      <c r="L42" s="83">
        <v>2</v>
      </c>
      <c r="M42" s="42"/>
      <c r="N42" s="140" t="str">
        <f>IF(ISBLANK(L40),"0",IF(L40&lt;L42,H40,H42))</f>
        <v>BOUTRY Hugo</v>
      </c>
      <c r="O42" s="141"/>
      <c r="P42" s="67"/>
      <c r="R42" s="83">
        <v>2</v>
      </c>
      <c r="T42" s="140" t="str">
        <f>IF(ISBLANK(L48),"0",IF(L48&lt;L46,H48,H46))</f>
        <v>LUSSIGNOL VOUGE Charlotte</v>
      </c>
      <c r="U42" s="141"/>
      <c r="V42" s="124"/>
      <c r="X42" s="85">
        <v>2</v>
      </c>
      <c r="Z42" s="140" t="str">
        <f>IF(ISBLANK(X36),"0",IF(X36&lt;X34,T36,T34))</f>
        <v>BISIAU Victor</v>
      </c>
      <c r="AA42" s="141"/>
      <c r="AB42" s="29"/>
      <c r="AD42" s="83">
        <v>0</v>
      </c>
      <c r="AF42" s="140" t="str">
        <f>IF(ISBLANK(AD46),"0",IF(AD46&gt;AD48,Z46,Z48))</f>
        <v>GUYOT Armand</v>
      </c>
      <c r="AG42" s="143"/>
      <c r="AH42" s="104"/>
      <c r="AI42" s="104"/>
      <c r="AJ42" s="85">
        <v>0</v>
      </c>
      <c r="AK42" s="26"/>
      <c r="AL42" s="140" t="str">
        <f>IF(ISBLANK(AJ42),"0",IF(AJ42&gt;AJ40,AF40,AF42))</f>
        <v>GUYOT Armand</v>
      </c>
      <c r="AM42" s="141"/>
      <c r="AN42" s="93" t="s">
        <v>26</v>
      </c>
    </row>
    <row r="43" spans="1:40" ht="18.75" thickTop="1" x14ac:dyDescent="0.2">
      <c r="A43" s="113"/>
      <c r="B43" s="134" t="str">
        <f>VLOOKUP(D42,'Inscrits G et F'!$J$38:$Q$53,8,0)</f>
        <v>36-(AVRILLE)</v>
      </c>
      <c r="C43" s="137"/>
      <c r="D43" s="36"/>
      <c r="R43" s="84"/>
      <c r="X43" s="84"/>
      <c r="AH43" s="104"/>
      <c r="AI43" s="104"/>
      <c r="AJ43" s="84"/>
      <c r="AK43" s="26"/>
      <c r="AL43" s="29"/>
      <c r="AM43" s="29"/>
      <c r="AN43" s="93"/>
    </row>
    <row r="44" spans="1:40" ht="18" x14ac:dyDescent="0.2">
      <c r="A44" s="113"/>
      <c r="D44" s="36"/>
      <c r="N44" s="144" t="s">
        <v>12</v>
      </c>
      <c r="O44" s="148"/>
      <c r="X44" s="84"/>
      <c r="AH44" s="104"/>
      <c r="AI44" s="104"/>
      <c r="AJ44" s="84"/>
      <c r="AK44" s="26"/>
      <c r="AL44" s="29"/>
      <c r="AM44" s="29"/>
      <c r="AN44" s="93"/>
    </row>
    <row r="45" spans="1:40" ht="18.75" thickBot="1" x14ac:dyDescent="0.25">
      <c r="A45" s="113"/>
      <c r="D45" s="36"/>
      <c r="X45" s="84"/>
      <c r="AH45" s="104"/>
      <c r="AI45" s="104"/>
      <c r="AJ45" s="84"/>
      <c r="AK45" s="26"/>
      <c r="AL45" s="29"/>
      <c r="AM45" s="29"/>
      <c r="AN45" s="93"/>
    </row>
    <row r="46" spans="1:40" ht="33" customHeight="1" thickTop="1" thickBot="1" x14ac:dyDescent="0.25">
      <c r="A46" s="113"/>
      <c r="B46" s="138" t="str">
        <f>VLOOKUP(D46,'Inscrits G et F'!$J$38:$P$53,5,0)</f>
        <v>MACOUIN Louis</v>
      </c>
      <c r="C46" s="139"/>
      <c r="D46" s="36">
        <v>2</v>
      </c>
      <c r="F46" s="83">
        <v>4</v>
      </c>
      <c r="H46" s="140" t="str">
        <f>IF(ISBLANK(F42),"0",IF(F40&lt;F42,B40,B42))</f>
        <v>LUSSIGNOL VOUGE Charlotte</v>
      </c>
      <c r="I46" s="141"/>
      <c r="J46" s="123"/>
      <c r="L46" s="83">
        <v>0</v>
      </c>
      <c r="M46" s="43"/>
      <c r="N46" s="135" t="str">
        <f>IF(ISBLANK(L36),"0",IF(L36&gt;L34,H36,H34))</f>
        <v>KHAMDARANIKORN Maxime</v>
      </c>
      <c r="O46" s="142"/>
      <c r="R46" s="83">
        <v>0</v>
      </c>
      <c r="T46" s="140" t="str">
        <f>IF(ISBLANK(R46),"0",IF(R46&lt;R42,N46,N42))</f>
        <v>KHAMDARANIKORN Maxime</v>
      </c>
      <c r="U46" s="141"/>
      <c r="X46" s="85">
        <v>4</v>
      </c>
      <c r="Z46" s="140" t="str">
        <f>IF(ISBLANK(X40),"0",IF(X40&lt;X42,T40,T42))</f>
        <v>LUSSIGNOL VOUGE Charlotte</v>
      </c>
      <c r="AA46" s="141"/>
      <c r="AB46" s="124"/>
      <c r="AD46" s="83">
        <v>2</v>
      </c>
      <c r="AF46" s="140" t="str">
        <f>IF(ISBLANK(AD42),"0",IF(AD40&lt;AD42,Z40,Z42))</f>
        <v>BISIAU Victor</v>
      </c>
      <c r="AG46" s="141"/>
      <c r="AH46" s="104"/>
      <c r="AI46" s="104"/>
      <c r="AJ46" s="85">
        <v>0</v>
      </c>
      <c r="AK46" s="26"/>
      <c r="AL46" s="135" t="str">
        <f>IF(ISBLANK(AJ46),"0",IF(AJ46&gt;AJ48,AF46,AF48))</f>
        <v>LUSSIGNOL VOUGE Charlotte</v>
      </c>
      <c r="AM46" s="136"/>
      <c r="AN46" s="93" t="s">
        <v>27</v>
      </c>
    </row>
    <row r="47" spans="1:40" ht="19.5" thickTop="1" thickBot="1" x14ac:dyDescent="0.25">
      <c r="A47" s="115" t="s">
        <v>15</v>
      </c>
      <c r="B47" s="134" t="str">
        <f>VLOOKUP(D46,'Inscrits G et F'!$J$38:$Q$53,8,0)</f>
        <v>18-(AVRILLE)</v>
      </c>
      <c r="C47" s="137"/>
      <c r="D47" s="36"/>
      <c r="E47" s="29"/>
      <c r="G47" s="114" t="s">
        <v>5</v>
      </c>
      <c r="H47" s="35"/>
      <c r="I47" s="37"/>
      <c r="K47" s="32"/>
      <c r="S47" s="45" t="s">
        <v>6</v>
      </c>
      <c r="T47" s="33"/>
      <c r="U47" s="34"/>
      <c r="W47" s="29"/>
      <c r="X47" s="84"/>
      <c r="Y47" s="45" t="s">
        <v>11</v>
      </c>
      <c r="Z47" s="33"/>
      <c r="AA47" s="34"/>
      <c r="AE47" s="45" t="s">
        <v>15</v>
      </c>
      <c r="AF47" s="35"/>
      <c r="AG47" s="37"/>
      <c r="AH47" s="104"/>
      <c r="AI47" s="104"/>
      <c r="AJ47" s="84"/>
      <c r="AK47" s="26"/>
      <c r="AL47" s="105"/>
      <c r="AM47" s="105"/>
      <c r="AN47" s="93"/>
    </row>
    <row r="48" spans="1:40" ht="33" customHeight="1" thickTop="1" thickBot="1" x14ac:dyDescent="0.25">
      <c r="A48" s="113"/>
      <c r="B48" s="138" t="str">
        <f>VLOOKUP(D48,'Inscrits G et F'!$J$38:$P$53,5,0)</f>
        <v>BISIAU Victor</v>
      </c>
      <c r="C48" s="139"/>
      <c r="D48" s="79">
        <v>15</v>
      </c>
      <c r="F48" s="83">
        <v>1</v>
      </c>
      <c r="H48" s="140" t="str">
        <f>IF(ISBLANK(F48),"0",IF(F46&lt;F48,B46,B48))</f>
        <v>BISIAU Victor</v>
      </c>
      <c r="I48" s="141"/>
      <c r="L48" s="83">
        <v>4</v>
      </c>
      <c r="T48" s="140" t="str">
        <f>IF(ISBLANK(L22),"0",IF(L22&lt;L24,H22,H24))</f>
        <v>GUYOT Armand</v>
      </c>
      <c r="U48" s="141"/>
      <c r="X48" s="85">
        <v>0</v>
      </c>
      <c r="Z48" s="140" t="str">
        <f>IF(ISBLANK(X48),"0",IF(X48&lt;X46,T48,T46))</f>
        <v>GUYOT Armand</v>
      </c>
      <c r="AA48" s="141"/>
      <c r="AD48" s="83">
        <v>3</v>
      </c>
      <c r="AF48" s="140" t="str">
        <f>IF(ISBLANK(AD48),"0",IF(AD46&lt;AD48,Z46,Z48))</f>
        <v>LUSSIGNOL VOUGE Charlotte</v>
      </c>
      <c r="AG48" s="141"/>
      <c r="AH48" s="104"/>
      <c r="AI48" s="104"/>
      <c r="AJ48" s="85">
        <v>3</v>
      </c>
      <c r="AK48" s="26"/>
      <c r="AL48" s="140" t="str">
        <f>IF(ISBLANK(AJ48),"0",IF(AJ48&gt;AJ46,AF46,AF48))</f>
        <v>BISIAU Victor</v>
      </c>
      <c r="AM48" s="141"/>
      <c r="AN48" s="93" t="s">
        <v>28</v>
      </c>
    </row>
    <row r="49" spans="1:42" ht="23.25" thickTop="1" x14ac:dyDescent="0.2">
      <c r="B49" s="137" t="str">
        <f>VLOOKUP(D48,'Inscrits G et F'!$J$38:$Q$53,8,0)</f>
        <v>49-(ANGERS)</v>
      </c>
      <c r="C49" s="137"/>
      <c r="AN49" s="94"/>
    </row>
    <row r="50" spans="1:42" x14ac:dyDescent="0.2">
      <c r="AN50" s="94"/>
    </row>
    <row r="51" spans="1:42" ht="23.25" x14ac:dyDescent="0.25">
      <c r="A51" s="44"/>
      <c r="B51" s="165"/>
      <c r="C51" s="166"/>
      <c r="D51" s="166"/>
      <c r="E51" s="166"/>
      <c r="F51" s="166"/>
      <c r="G51" s="166"/>
      <c r="S51" s="132"/>
      <c r="T51" s="133"/>
      <c r="U51" s="133"/>
      <c r="V51" s="133"/>
      <c r="W51" s="133"/>
      <c r="X51" s="133"/>
      <c r="AK51" s="132"/>
      <c r="AL51" s="133"/>
      <c r="AM51" s="133"/>
      <c r="AN51" s="133"/>
      <c r="AO51" s="133"/>
      <c r="AP51" s="133"/>
    </row>
    <row r="52" spans="1:42" ht="23.25" x14ac:dyDescent="0.3">
      <c r="A52" s="45"/>
      <c r="C52" s="6"/>
      <c r="D52" s="6"/>
      <c r="E52" s="6"/>
      <c r="F52" s="6"/>
      <c r="O52" s="132"/>
      <c r="P52" s="133"/>
      <c r="Q52" s="133"/>
      <c r="R52" s="133"/>
      <c r="S52" s="133"/>
      <c r="T52" s="133"/>
      <c r="U52" s="6"/>
      <c r="V52" s="6"/>
      <c r="W52" s="6"/>
      <c r="AK52" s="18"/>
      <c r="AL52" s="6"/>
      <c r="AM52" s="6"/>
      <c r="AN52" s="6"/>
      <c r="AO52" s="6"/>
      <c r="AP52" s="47"/>
    </row>
    <row r="53" spans="1:42" ht="23.25" x14ac:dyDescent="0.3">
      <c r="P53" s="6"/>
      <c r="Q53" s="6"/>
      <c r="R53" s="6"/>
      <c r="S53" s="112"/>
      <c r="T53" s="47"/>
    </row>
  </sheetData>
  <mergeCells count="145">
    <mergeCell ref="A1:A2"/>
    <mergeCell ref="B1:C1"/>
    <mergeCell ref="H1:I1"/>
    <mergeCell ref="N1:O1"/>
    <mergeCell ref="T1:U1"/>
    <mergeCell ref="Z1:AA1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  <mergeCell ref="B7:C7"/>
    <mergeCell ref="N8:O8"/>
    <mergeCell ref="B10:C10"/>
    <mergeCell ref="H10:I10"/>
    <mergeCell ref="N10:O10"/>
    <mergeCell ref="T10:U10"/>
    <mergeCell ref="AL4:AM4"/>
    <mergeCell ref="B5:C5"/>
    <mergeCell ref="B6:C6"/>
    <mergeCell ref="H6:I6"/>
    <mergeCell ref="N6:O6"/>
    <mergeCell ref="T6:U6"/>
    <mergeCell ref="Z6:AA6"/>
    <mergeCell ref="AF6:AG6"/>
    <mergeCell ref="AL6:AM6"/>
    <mergeCell ref="B4:C4"/>
    <mergeCell ref="H4:I4"/>
    <mergeCell ref="T4:U4"/>
    <mergeCell ref="Z4:AA4"/>
    <mergeCell ref="AF4:AG4"/>
    <mergeCell ref="AL7:AM7"/>
    <mergeCell ref="B13:C13"/>
    <mergeCell ref="B16:C16"/>
    <mergeCell ref="H16:I16"/>
    <mergeCell ref="T16:U16"/>
    <mergeCell ref="Z16:AA16"/>
    <mergeCell ref="AF16:AG16"/>
    <mergeCell ref="Z10:AA10"/>
    <mergeCell ref="AF10:AG10"/>
    <mergeCell ref="AL10:AM10"/>
    <mergeCell ref="B11:C11"/>
    <mergeCell ref="B12:C12"/>
    <mergeCell ref="H12:I12"/>
    <mergeCell ref="T12:U12"/>
    <mergeCell ref="Z12:AA12"/>
    <mergeCell ref="AF12:AG12"/>
    <mergeCell ref="AL12:AM12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Z22:AA22"/>
    <mergeCell ref="AF22:AG22"/>
    <mergeCell ref="AL22:AM22"/>
    <mergeCell ref="B23:C23"/>
    <mergeCell ref="B24:C24"/>
    <mergeCell ref="H24:I24"/>
    <mergeCell ref="T24:U24"/>
    <mergeCell ref="Z24:AA24"/>
    <mergeCell ref="AF24:AG24"/>
    <mergeCell ref="B29:C29"/>
    <mergeCell ref="B30:C30"/>
    <mergeCell ref="H30:I30"/>
    <mergeCell ref="N30:O30"/>
    <mergeCell ref="T30:U30"/>
    <mergeCell ref="Z30:AA30"/>
    <mergeCell ref="AF30:AG30"/>
    <mergeCell ref="B35:C35"/>
    <mergeCell ref="B36:C36"/>
    <mergeCell ref="H36:I36"/>
    <mergeCell ref="T36:U36"/>
    <mergeCell ref="Z36:AA36"/>
    <mergeCell ref="AF36:AG36"/>
    <mergeCell ref="AL36:AM36"/>
    <mergeCell ref="B31:C31"/>
    <mergeCell ref="N32:O32"/>
    <mergeCell ref="B34:C34"/>
    <mergeCell ref="H34:I34"/>
    <mergeCell ref="N34:O34"/>
    <mergeCell ref="T34:U34"/>
    <mergeCell ref="Z34:AA34"/>
    <mergeCell ref="AF34:AG34"/>
    <mergeCell ref="AL24:AM24"/>
    <mergeCell ref="B25:C25"/>
    <mergeCell ref="B28:C28"/>
    <mergeCell ref="H28:I28"/>
    <mergeCell ref="T28:U28"/>
    <mergeCell ref="Z28:AA28"/>
    <mergeCell ref="AF28:AG28"/>
    <mergeCell ref="AL28:AM28"/>
    <mergeCell ref="AL30:AM30"/>
    <mergeCell ref="B41:C41"/>
    <mergeCell ref="B42:C42"/>
    <mergeCell ref="H42:I42"/>
    <mergeCell ref="N42:O42"/>
    <mergeCell ref="T42:U42"/>
    <mergeCell ref="Z42:AA42"/>
    <mergeCell ref="AF42:AG42"/>
    <mergeCell ref="AL42:AM42"/>
    <mergeCell ref="B40:C40"/>
    <mergeCell ref="H40:I40"/>
    <mergeCell ref="T40:U40"/>
    <mergeCell ref="Z40:AA40"/>
    <mergeCell ref="AF40:AG40"/>
    <mergeCell ref="B37:C37"/>
    <mergeCell ref="AL34:AM34"/>
    <mergeCell ref="O52:T52"/>
    <mergeCell ref="B49:C49"/>
    <mergeCell ref="B51:G51"/>
    <mergeCell ref="S51:X51"/>
    <mergeCell ref="AK51:AP51"/>
    <mergeCell ref="Z46:AA46"/>
    <mergeCell ref="AF46:AG46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3:C43"/>
    <mergeCell ref="N44:O44"/>
    <mergeCell ref="B46:C46"/>
    <mergeCell ref="H46:I46"/>
    <mergeCell ref="N46:O46"/>
    <mergeCell ref="T46:U46"/>
    <mergeCell ref="AL40:AM40"/>
  </mergeCells>
  <printOptions horizontalCentered="1" verticalCentered="1"/>
  <pageMargins left="0" right="0" top="0.98425196850393704" bottom="0.98425196850393704" header="0.51181102362204722" footer="0.51181102362204722"/>
  <pageSetup paperSize="9" scale="38" orientation="landscape" blackAndWhite="1" horizontalDpi="300" verticalDpi="300" r:id="rId1"/>
  <headerFooter alignWithMargins="0">
    <oddHeader xml:space="preserve">&amp;LTROPHEE JEUNE GOLFEUR&amp;C&amp;"Times New Roman,Gras"&amp;20GOLF D'AVRILLE &amp;RDimanche 18 Octobre 2018
</oddHeader>
    <oddFooter>&amp;C&amp;"Arial,Gras"&amp;12&amp;A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52"/>
  <sheetViews>
    <sheetView showGridLines="0" tabSelected="1" zoomScale="50" workbookViewId="0">
      <selection sqref="A1:A2"/>
    </sheetView>
  </sheetViews>
  <sheetFormatPr baseColWidth="10" defaultRowHeight="15.75" x14ac:dyDescent="0.25"/>
  <cols>
    <col min="1" max="1" width="14.5703125" style="24" customWidth="1"/>
    <col min="2" max="2" width="18.28515625" style="18" customWidth="1"/>
    <col min="3" max="3" width="18.85546875" style="18" customWidth="1"/>
    <col min="4" max="4" width="3.7109375" style="18" customWidth="1"/>
    <col min="5" max="5" width="2.7109375" style="18" customWidth="1"/>
    <col min="6" max="6" width="10.7109375" style="81" customWidth="1"/>
    <col min="7" max="7" width="5.7109375" style="20" customWidth="1"/>
    <col min="8" max="8" width="15.7109375" style="18" customWidth="1"/>
    <col min="9" max="9" width="19.140625" style="18" customWidth="1"/>
    <col min="10" max="10" width="6.42578125" style="46" customWidth="1"/>
    <col min="11" max="11" width="21.42578125" customWidth="1"/>
    <col min="12" max="12" width="8.5703125" style="113" customWidth="1"/>
    <col min="13" max="14" width="15.7109375" style="18" customWidth="1"/>
    <col min="15" max="15" width="3.7109375" style="18" customWidth="1"/>
    <col min="16" max="16" width="4.7109375" style="18" customWidth="1"/>
    <col min="17" max="17" width="10.7109375" style="81" customWidth="1"/>
    <col min="18" max="18" width="5.7109375" style="20" customWidth="1"/>
    <col min="19" max="20" width="15.7109375" style="18" customWidth="1"/>
    <col min="21" max="22" width="9.28515625" style="46" customWidth="1"/>
    <col min="23" max="23" width="21.7109375" style="46" bestFit="1" customWidth="1"/>
    <col min="24" max="199" width="11.42578125" style="18"/>
    <col min="200" max="201" width="15.7109375" style="18" customWidth="1"/>
    <col min="202" max="202" width="3.7109375" style="18" customWidth="1"/>
    <col min="203" max="203" width="2.7109375" style="18" customWidth="1"/>
    <col min="204" max="204" width="10.7109375" style="18" customWidth="1"/>
    <col min="205" max="205" width="5.7109375" style="18" customWidth="1"/>
    <col min="206" max="207" width="15.7109375" style="18" customWidth="1"/>
    <col min="208" max="208" width="3.7109375" style="18" customWidth="1"/>
    <col min="209" max="209" width="2.7109375" style="18" customWidth="1"/>
    <col min="210" max="210" width="10.7109375" style="18" customWidth="1"/>
    <col min="211" max="211" width="5.7109375" style="18" customWidth="1"/>
    <col min="212" max="213" width="15.7109375" style="18" customWidth="1"/>
    <col min="214" max="214" width="3.7109375" style="18" customWidth="1"/>
    <col min="215" max="215" width="2.7109375" style="18" customWidth="1"/>
    <col min="216" max="216" width="10.7109375" style="18" customWidth="1"/>
    <col min="217" max="217" width="7.7109375" style="18" customWidth="1"/>
    <col min="218" max="219" width="15.7109375" style="18" customWidth="1"/>
    <col min="220" max="220" width="3.7109375" style="18" customWidth="1"/>
    <col min="221" max="221" width="2.7109375" style="18" customWidth="1"/>
    <col min="222" max="222" width="10.7109375" style="18" customWidth="1"/>
    <col min="223" max="223" width="7.7109375" style="18" customWidth="1"/>
    <col min="224" max="225" width="15.7109375" style="18" customWidth="1"/>
    <col min="226" max="226" width="3.7109375" style="18" customWidth="1"/>
    <col min="227" max="227" width="2.7109375" style="18" customWidth="1"/>
    <col min="228" max="228" width="10.7109375" style="18" customWidth="1"/>
    <col min="229" max="229" width="7.7109375" style="18" customWidth="1"/>
    <col min="230" max="231" width="15.7109375" style="18" customWidth="1"/>
    <col min="232" max="232" width="3.7109375" style="18" customWidth="1"/>
    <col min="233" max="233" width="2.7109375" style="18" customWidth="1"/>
    <col min="234" max="234" width="10.7109375" style="18" customWidth="1"/>
    <col min="235" max="235" width="5.7109375" style="18" customWidth="1"/>
    <col min="236" max="237" width="15.7109375" style="18" customWidth="1"/>
    <col min="238" max="238" width="5.85546875" style="18" customWidth="1"/>
    <col min="239" max="455" width="11.42578125" style="18"/>
    <col min="456" max="457" width="15.7109375" style="18" customWidth="1"/>
    <col min="458" max="458" width="3.7109375" style="18" customWidth="1"/>
    <col min="459" max="459" width="2.7109375" style="18" customWidth="1"/>
    <col min="460" max="460" width="10.7109375" style="18" customWidth="1"/>
    <col min="461" max="461" width="5.7109375" style="18" customWidth="1"/>
    <col min="462" max="463" width="15.7109375" style="18" customWidth="1"/>
    <col min="464" max="464" width="3.7109375" style="18" customWidth="1"/>
    <col min="465" max="465" width="2.7109375" style="18" customWidth="1"/>
    <col min="466" max="466" width="10.7109375" style="18" customWidth="1"/>
    <col min="467" max="467" width="5.7109375" style="18" customWidth="1"/>
    <col min="468" max="469" width="15.7109375" style="18" customWidth="1"/>
    <col min="470" max="470" width="3.7109375" style="18" customWidth="1"/>
    <col min="471" max="471" width="2.7109375" style="18" customWidth="1"/>
    <col min="472" max="472" width="10.7109375" style="18" customWidth="1"/>
    <col min="473" max="473" width="7.7109375" style="18" customWidth="1"/>
    <col min="474" max="475" width="15.7109375" style="18" customWidth="1"/>
    <col min="476" max="476" width="3.7109375" style="18" customWidth="1"/>
    <col min="477" max="477" width="2.7109375" style="18" customWidth="1"/>
    <col min="478" max="478" width="10.7109375" style="18" customWidth="1"/>
    <col min="479" max="479" width="7.7109375" style="18" customWidth="1"/>
    <col min="480" max="481" width="15.7109375" style="18" customWidth="1"/>
    <col min="482" max="482" width="3.7109375" style="18" customWidth="1"/>
    <col min="483" max="483" width="2.7109375" style="18" customWidth="1"/>
    <col min="484" max="484" width="10.7109375" style="18" customWidth="1"/>
    <col min="485" max="485" width="7.7109375" style="18" customWidth="1"/>
    <col min="486" max="487" width="15.7109375" style="18" customWidth="1"/>
    <col min="488" max="488" width="3.7109375" style="18" customWidth="1"/>
    <col min="489" max="489" width="2.7109375" style="18" customWidth="1"/>
    <col min="490" max="490" width="10.7109375" style="18" customWidth="1"/>
    <col min="491" max="491" width="5.7109375" style="18" customWidth="1"/>
    <col min="492" max="493" width="15.7109375" style="18" customWidth="1"/>
    <col min="494" max="494" width="5.85546875" style="18" customWidth="1"/>
    <col min="495" max="711" width="11.42578125" style="18"/>
    <col min="712" max="713" width="15.7109375" style="18" customWidth="1"/>
    <col min="714" max="714" width="3.7109375" style="18" customWidth="1"/>
    <col min="715" max="715" width="2.7109375" style="18" customWidth="1"/>
    <col min="716" max="716" width="10.7109375" style="18" customWidth="1"/>
    <col min="717" max="717" width="5.7109375" style="18" customWidth="1"/>
    <col min="718" max="719" width="15.7109375" style="18" customWidth="1"/>
    <col min="720" max="720" width="3.7109375" style="18" customWidth="1"/>
    <col min="721" max="721" width="2.7109375" style="18" customWidth="1"/>
    <col min="722" max="722" width="10.7109375" style="18" customWidth="1"/>
    <col min="723" max="723" width="5.7109375" style="18" customWidth="1"/>
    <col min="724" max="725" width="15.7109375" style="18" customWidth="1"/>
    <col min="726" max="726" width="3.7109375" style="18" customWidth="1"/>
    <col min="727" max="727" width="2.7109375" style="18" customWidth="1"/>
    <col min="728" max="728" width="10.7109375" style="18" customWidth="1"/>
    <col min="729" max="729" width="7.7109375" style="18" customWidth="1"/>
    <col min="730" max="731" width="15.7109375" style="18" customWidth="1"/>
    <col min="732" max="732" width="3.7109375" style="18" customWidth="1"/>
    <col min="733" max="733" width="2.7109375" style="18" customWidth="1"/>
    <col min="734" max="734" width="10.7109375" style="18" customWidth="1"/>
    <col min="735" max="735" width="7.7109375" style="18" customWidth="1"/>
    <col min="736" max="737" width="15.7109375" style="18" customWidth="1"/>
    <col min="738" max="738" width="3.7109375" style="18" customWidth="1"/>
    <col min="739" max="739" width="2.7109375" style="18" customWidth="1"/>
    <col min="740" max="740" width="10.7109375" style="18" customWidth="1"/>
    <col min="741" max="741" width="7.7109375" style="18" customWidth="1"/>
    <col min="742" max="743" width="15.7109375" style="18" customWidth="1"/>
    <col min="744" max="744" width="3.7109375" style="18" customWidth="1"/>
    <col min="745" max="745" width="2.7109375" style="18" customWidth="1"/>
    <col min="746" max="746" width="10.7109375" style="18" customWidth="1"/>
    <col min="747" max="747" width="5.7109375" style="18" customWidth="1"/>
    <col min="748" max="749" width="15.7109375" style="18" customWidth="1"/>
    <col min="750" max="750" width="5.85546875" style="18" customWidth="1"/>
    <col min="751" max="967" width="11.42578125" style="18"/>
    <col min="968" max="969" width="15.7109375" style="18" customWidth="1"/>
    <col min="970" max="970" width="3.7109375" style="18" customWidth="1"/>
    <col min="971" max="971" width="2.7109375" style="18" customWidth="1"/>
    <col min="972" max="972" width="10.7109375" style="18" customWidth="1"/>
    <col min="973" max="973" width="5.7109375" style="18" customWidth="1"/>
    <col min="974" max="975" width="15.7109375" style="18" customWidth="1"/>
    <col min="976" max="976" width="3.7109375" style="18" customWidth="1"/>
    <col min="977" max="977" width="2.7109375" style="18" customWidth="1"/>
    <col min="978" max="978" width="10.7109375" style="18" customWidth="1"/>
    <col min="979" max="979" width="5.7109375" style="18" customWidth="1"/>
    <col min="980" max="981" width="15.7109375" style="18" customWidth="1"/>
    <col min="982" max="982" width="3.7109375" style="18" customWidth="1"/>
    <col min="983" max="983" width="2.7109375" style="18" customWidth="1"/>
    <col min="984" max="984" width="10.7109375" style="18" customWidth="1"/>
    <col min="985" max="985" width="7.7109375" style="18" customWidth="1"/>
    <col min="986" max="987" width="15.7109375" style="18" customWidth="1"/>
    <col min="988" max="988" width="3.7109375" style="18" customWidth="1"/>
    <col min="989" max="989" width="2.7109375" style="18" customWidth="1"/>
    <col min="990" max="990" width="10.7109375" style="18" customWidth="1"/>
    <col min="991" max="991" width="7.7109375" style="18" customWidth="1"/>
    <col min="992" max="993" width="15.7109375" style="18" customWidth="1"/>
    <col min="994" max="994" width="3.7109375" style="18" customWidth="1"/>
    <col min="995" max="995" width="2.7109375" style="18" customWidth="1"/>
    <col min="996" max="996" width="10.7109375" style="18" customWidth="1"/>
    <col min="997" max="997" width="7.7109375" style="18" customWidth="1"/>
    <col min="998" max="999" width="15.7109375" style="18" customWidth="1"/>
    <col min="1000" max="1000" width="3.7109375" style="18" customWidth="1"/>
    <col min="1001" max="1001" width="2.7109375" style="18" customWidth="1"/>
    <col min="1002" max="1002" width="10.7109375" style="18" customWidth="1"/>
    <col min="1003" max="1003" width="5.7109375" style="18" customWidth="1"/>
    <col min="1004" max="1005" width="15.7109375" style="18" customWidth="1"/>
    <col min="1006" max="1006" width="5.85546875" style="18" customWidth="1"/>
    <col min="1007" max="1223" width="11.42578125" style="18"/>
    <col min="1224" max="1225" width="15.7109375" style="18" customWidth="1"/>
    <col min="1226" max="1226" width="3.7109375" style="18" customWidth="1"/>
    <col min="1227" max="1227" width="2.7109375" style="18" customWidth="1"/>
    <col min="1228" max="1228" width="10.7109375" style="18" customWidth="1"/>
    <col min="1229" max="1229" width="5.7109375" style="18" customWidth="1"/>
    <col min="1230" max="1231" width="15.7109375" style="18" customWidth="1"/>
    <col min="1232" max="1232" width="3.7109375" style="18" customWidth="1"/>
    <col min="1233" max="1233" width="2.7109375" style="18" customWidth="1"/>
    <col min="1234" max="1234" width="10.7109375" style="18" customWidth="1"/>
    <col min="1235" max="1235" width="5.7109375" style="18" customWidth="1"/>
    <col min="1236" max="1237" width="15.7109375" style="18" customWidth="1"/>
    <col min="1238" max="1238" width="3.7109375" style="18" customWidth="1"/>
    <col min="1239" max="1239" width="2.7109375" style="18" customWidth="1"/>
    <col min="1240" max="1240" width="10.7109375" style="18" customWidth="1"/>
    <col min="1241" max="1241" width="7.7109375" style="18" customWidth="1"/>
    <col min="1242" max="1243" width="15.7109375" style="18" customWidth="1"/>
    <col min="1244" max="1244" width="3.7109375" style="18" customWidth="1"/>
    <col min="1245" max="1245" width="2.7109375" style="18" customWidth="1"/>
    <col min="1246" max="1246" width="10.7109375" style="18" customWidth="1"/>
    <col min="1247" max="1247" width="7.7109375" style="18" customWidth="1"/>
    <col min="1248" max="1249" width="15.7109375" style="18" customWidth="1"/>
    <col min="1250" max="1250" width="3.7109375" style="18" customWidth="1"/>
    <col min="1251" max="1251" width="2.7109375" style="18" customWidth="1"/>
    <col min="1252" max="1252" width="10.7109375" style="18" customWidth="1"/>
    <col min="1253" max="1253" width="7.7109375" style="18" customWidth="1"/>
    <col min="1254" max="1255" width="15.7109375" style="18" customWidth="1"/>
    <col min="1256" max="1256" width="3.7109375" style="18" customWidth="1"/>
    <col min="1257" max="1257" width="2.7109375" style="18" customWidth="1"/>
    <col min="1258" max="1258" width="10.7109375" style="18" customWidth="1"/>
    <col min="1259" max="1259" width="5.7109375" style="18" customWidth="1"/>
    <col min="1260" max="1261" width="15.7109375" style="18" customWidth="1"/>
    <col min="1262" max="1262" width="5.85546875" style="18" customWidth="1"/>
    <col min="1263" max="1479" width="11.42578125" style="18"/>
    <col min="1480" max="1481" width="15.7109375" style="18" customWidth="1"/>
    <col min="1482" max="1482" width="3.7109375" style="18" customWidth="1"/>
    <col min="1483" max="1483" width="2.7109375" style="18" customWidth="1"/>
    <col min="1484" max="1484" width="10.7109375" style="18" customWidth="1"/>
    <col min="1485" max="1485" width="5.7109375" style="18" customWidth="1"/>
    <col min="1486" max="1487" width="15.7109375" style="18" customWidth="1"/>
    <col min="1488" max="1488" width="3.7109375" style="18" customWidth="1"/>
    <col min="1489" max="1489" width="2.7109375" style="18" customWidth="1"/>
    <col min="1490" max="1490" width="10.7109375" style="18" customWidth="1"/>
    <col min="1491" max="1491" width="5.7109375" style="18" customWidth="1"/>
    <col min="1492" max="1493" width="15.7109375" style="18" customWidth="1"/>
    <col min="1494" max="1494" width="3.7109375" style="18" customWidth="1"/>
    <col min="1495" max="1495" width="2.7109375" style="18" customWidth="1"/>
    <col min="1496" max="1496" width="10.7109375" style="18" customWidth="1"/>
    <col min="1497" max="1497" width="7.7109375" style="18" customWidth="1"/>
    <col min="1498" max="1499" width="15.7109375" style="18" customWidth="1"/>
    <col min="1500" max="1500" width="3.7109375" style="18" customWidth="1"/>
    <col min="1501" max="1501" width="2.7109375" style="18" customWidth="1"/>
    <col min="1502" max="1502" width="10.7109375" style="18" customWidth="1"/>
    <col min="1503" max="1503" width="7.7109375" style="18" customWidth="1"/>
    <col min="1504" max="1505" width="15.7109375" style="18" customWidth="1"/>
    <col min="1506" max="1506" width="3.7109375" style="18" customWidth="1"/>
    <col min="1507" max="1507" width="2.7109375" style="18" customWidth="1"/>
    <col min="1508" max="1508" width="10.7109375" style="18" customWidth="1"/>
    <col min="1509" max="1509" width="7.7109375" style="18" customWidth="1"/>
    <col min="1510" max="1511" width="15.7109375" style="18" customWidth="1"/>
    <col min="1512" max="1512" width="3.7109375" style="18" customWidth="1"/>
    <col min="1513" max="1513" width="2.7109375" style="18" customWidth="1"/>
    <col min="1514" max="1514" width="10.7109375" style="18" customWidth="1"/>
    <col min="1515" max="1515" width="5.7109375" style="18" customWidth="1"/>
    <col min="1516" max="1517" width="15.7109375" style="18" customWidth="1"/>
    <col min="1518" max="1518" width="5.85546875" style="18" customWidth="1"/>
    <col min="1519" max="1735" width="11.42578125" style="18"/>
    <col min="1736" max="1737" width="15.7109375" style="18" customWidth="1"/>
    <col min="1738" max="1738" width="3.7109375" style="18" customWidth="1"/>
    <col min="1739" max="1739" width="2.7109375" style="18" customWidth="1"/>
    <col min="1740" max="1740" width="10.7109375" style="18" customWidth="1"/>
    <col min="1741" max="1741" width="5.7109375" style="18" customWidth="1"/>
    <col min="1742" max="1743" width="15.7109375" style="18" customWidth="1"/>
    <col min="1744" max="1744" width="3.7109375" style="18" customWidth="1"/>
    <col min="1745" max="1745" width="2.7109375" style="18" customWidth="1"/>
    <col min="1746" max="1746" width="10.7109375" style="18" customWidth="1"/>
    <col min="1747" max="1747" width="5.7109375" style="18" customWidth="1"/>
    <col min="1748" max="1749" width="15.7109375" style="18" customWidth="1"/>
    <col min="1750" max="1750" width="3.7109375" style="18" customWidth="1"/>
    <col min="1751" max="1751" width="2.7109375" style="18" customWidth="1"/>
    <col min="1752" max="1752" width="10.7109375" style="18" customWidth="1"/>
    <col min="1753" max="1753" width="7.7109375" style="18" customWidth="1"/>
    <col min="1754" max="1755" width="15.7109375" style="18" customWidth="1"/>
    <col min="1756" max="1756" width="3.7109375" style="18" customWidth="1"/>
    <col min="1757" max="1757" width="2.7109375" style="18" customWidth="1"/>
    <col min="1758" max="1758" width="10.7109375" style="18" customWidth="1"/>
    <col min="1759" max="1759" width="7.7109375" style="18" customWidth="1"/>
    <col min="1760" max="1761" width="15.7109375" style="18" customWidth="1"/>
    <col min="1762" max="1762" width="3.7109375" style="18" customWidth="1"/>
    <col min="1763" max="1763" width="2.7109375" style="18" customWidth="1"/>
    <col min="1764" max="1764" width="10.7109375" style="18" customWidth="1"/>
    <col min="1765" max="1765" width="7.7109375" style="18" customWidth="1"/>
    <col min="1766" max="1767" width="15.7109375" style="18" customWidth="1"/>
    <col min="1768" max="1768" width="3.7109375" style="18" customWidth="1"/>
    <col min="1769" max="1769" width="2.7109375" style="18" customWidth="1"/>
    <col min="1770" max="1770" width="10.7109375" style="18" customWidth="1"/>
    <col min="1771" max="1771" width="5.7109375" style="18" customWidth="1"/>
    <col min="1772" max="1773" width="15.7109375" style="18" customWidth="1"/>
    <col min="1774" max="1774" width="5.85546875" style="18" customWidth="1"/>
    <col min="1775" max="1991" width="11.42578125" style="18"/>
    <col min="1992" max="1993" width="15.7109375" style="18" customWidth="1"/>
    <col min="1994" max="1994" width="3.7109375" style="18" customWidth="1"/>
    <col min="1995" max="1995" width="2.7109375" style="18" customWidth="1"/>
    <col min="1996" max="1996" width="10.7109375" style="18" customWidth="1"/>
    <col min="1997" max="1997" width="5.7109375" style="18" customWidth="1"/>
    <col min="1998" max="1999" width="15.7109375" style="18" customWidth="1"/>
    <col min="2000" max="2000" width="3.7109375" style="18" customWidth="1"/>
    <col min="2001" max="2001" width="2.7109375" style="18" customWidth="1"/>
    <col min="2002" max="2002" width="10.7109375" style="18" customWidth="1"/>
    <col min="2003" max="2003" width="5.7109375" style="18" customWidth="1"/>
    <col min="2004" max="2005" width="15.7109375" style="18" customWidth="1"/>
    <col min="2006" max="2006" width="3.7109375" style="18" customWidth="1"/>
    <col min="2007" max="2007" width="2.7109375" style="18" customWidth="1"/>
    <col min="2008" max="2008" width="10.7109375" style="18" customWidth="1"/>
    <col min="2009" max="2009" width="7.7109375" style="18" customWidth="1"/>
    <col min="2010" max="2011" width="15.7109375" style="18" customWidth="1"/>
    <col min="2012" max="2012" width="3.7109375" style="18" customWidth="1"/>
    <col min="2013" max="2013" width="2.7109375" style="18" customWidth="1"/>
    <col min="2014" max="2014" width="10.7109375" style="18" customWidth="1"/>
    <col min="2015" max="2015" width="7.7109375" style="18" customWidth="1"/>
    <col min="2016" max="2017" width="15.7109375" style="18" customWidth="1"/>
    <col min="2018" max="2018" width="3.7109375" style="18" customWidth="1"/>
    <col min="2019" max="2019" width="2.7109375" style="18" customWidth="1"/>
    <col min="2020" max="2020" width="10.7109375" style="18" customWidth="1"/>
    <col min="2021" max="2021" width="7.7109375" style="18" customWidth="1"/>
    <col min="2022" max="2023" width="15.7109375" style="18" customWidth="1"/>
    <col min="2024" max="2024" width="3.7109375" style="18" customWidth="1"/>
    <col min="2025" max="2025" width="2.7109375" style="18" customWidth="1"/>
    <col min="2026" max="2026" width="10.7109375" style="18" customWidth="1"/>
    <col min="2027" max="2027" width="5.7109375" style="18" customWidth="1"/>
    <col min="2028" max="2029" width="15.7109375" style="18" customWidth="1"/>
    <col min="2030" max="2030" width="5.85546875" style="18" customWidth="1"/>
    <col min="2031" max="2247" width="11.42578125" style="18"/>
    <col min="2248" max="2249" width="15.7109375" style="18" customWidth="1"/>
    <col min="2250" max="2250" width="3.7109375" style="18" customWidth="1"/>
    <col min="2251" max="2251" width="2.7109375" style="18" customWidth="1"/>
    <col min="2252" max="2252" width="10.7109375" style="18" customWidth="1"/>
    <col min="2253" max="2253" width="5.7109375" style="18" customWidth="1"/>
    <col min="2254" max="2255" width="15.7109375" style="18" customWidth="1"/>
    <col min="2256" max="2256" width="3.7109375" style="18" customWidth="1"/>
    <col min="2257" max="2257" width="2.7109375" style="18" customWidth="1"/>
    <col min="2258" max="2258" width="10.7109375" style="18" customWidth="1"/>
    <col min="2259" max="2259" width="5.7109375" style="18" customWidth="1"/>
    <col min="2260" max="2261" width="15.7109375" style="18" customWidth="1"/>
    <col min="2262" max="2262" width="3.7109375" style="18" customWidth="1"/>
    <col min="2263" max="2263" width="2.7109375" style="18" customWidth="1"/>
    <col min="2264" max="2264" width="10.7109375" style="18" customWidth="1"/>
    <col min="2265" max="2265" width="7.7109375" style="18" customWidth="1"/>
    <col min="2266" max="2267" width="15.7109375" style="18" customWidth="1"/>
    <col min="2268" max="2268" width="3.7109375" style="18" customWidth="1"/>
    <col min="2269" max="2269" width="2.7109375" style="18" customWidth="1"/>
    <col min="2270" max="2270" width="10.7109375" style="18" customWidth="1"/>
    <col min="2271" max="2271" width="7.7109375" style="18" customWidth="1"/>
    <col min="2272" max="2273" width="15.7109375" style="18" customWidth="1"/>
    <col min="2274" max="2274" width="3.7109375" style="18" customWidth="1"/>
    <col min="2275" max="2275" width="2.7109375" style="18" customWidth="1"/>
    <col min="2276" max="2276" width="10.7109375" style="18" customWidth="1"/>
    <col min="2277" max="2277" width="7.7109375" style="18" customWidth="1"/>
    <col min="2278" max="2279" width="15.7109375" style="18" customWidth="1"/>
    <col min="2280" max="2280" width="3.7109375" style="18" customWidth="1"/>
    <col min="2281" max="2281" width="2.7109375" style="18" customWidth="1"/>
    <col min="2282" max="2282" width="10.7109375" style="18" customWidth="1"/>
    <col min="2283" max="2283" width="5.7109375" style="18" customWidth="1"/>
    <col min="2284" max="2285" width="15.7109375" style="18" customWidth="1"/>
    <col min="2286" max="2286" width="5.85546875" style="18" customWidth="1"/>
    <col min="2287" max="2503" width="11.42578125" style="18"/>
    <col min="2504" max="2505" width="15.7109375" style="18" customWidth="1"/>
    <col min="2506" max="2506" width="3.7109375" style="18" customWidth="1"/>
    <col min="2507" max="2507" width="2.7109375" style="18" customWidth="1"/>
    <col min="2508" max="2508" width="10.7109375" style="18" customWidth="1"/>
    <col min="2509" max="2509" width="5.7109375" style="18" customWidth="1"/>
    <col min="2510" max="2511" width="15.7109375" style="18" customWidth="1"/>
    <col min="2512" max="2512" width="3.7109375" style="18" customWidth="1"/>
    <col min="2513" max="2513" width="2.7109375" style="18" customWidth="1"/>
    <col min="2514" max="2514" width="10.7109375" style="18" customWidth="1"/>
    <col min="2515" max="2515" width="5.7109375" style="18" customWidth="1"/>
    <col min="2516" max="2517" width="15.7109375" style="18" customWidth="1"/>
    <col min="2518" max="2518" width="3.7109375" style="18" customWidth="1"/>
    <col min="2519" max="2519" width="2.7109375" style="18" customWidth="1"/>
    <col min="2520" max="2520" width="10.7109375" style="18" customWidth="1"/>
    <col min="2521" max="2521" width="7.7109375" style="18" customWidth="1"/>
    <col min="2522" max="2523" width="15.7109375" style="18" customWidth="1"/>
    <col min="2524" max="2524" width="3.7109375" style="18" customWidth="1"/>
    <col min="2525" max="2525" width="2.7109375" style="18" customWidth="1"/>
    <col min="2526" max="2526" width="10.7109375" style="18" customWidth="1"/>
    <col min="2527" max="2527" width="7.7109375" style="18" customWidth="1"/>
    <col min="2528" max="2529" width="15.7109375" style="18" customWidth="1"/>
    <col min="2530" max="2530" width="3.7109375" style="18" customWidth="1"/>
    <col min="2531" max="2531" width="2.7109375" style="18" customWidth="1"/>
    <col min="2532" max="2532" width="10.7109375" style="18" customWidth="1"/>
    <col min="2533" max="2533" width="7.7109375" style="18" customWidth="1"/>
    <col min="2534" max="2535" width="15.7109375" style="18" customWidth="1"/>
    <col min="2536" max="2536" width="3.7109375" style="18" customWidth="1"/>
    <col min="2537" max="2537" width="2.7109375" style="18" customWidth="1"/>
    <col min="2538" max="2538" width="10.7109375" style="18" customWidth="1"/>
    <col min="2539" max="2539" width="5.7109375" style="18" customWidth="1"/>
    <col min="2540" max="2541" width="15.7109375" style="18" customWidth="1"/>
    <col min="2542" max="2542" width="5.85546875" style="18" customWidth="1"/>
    <col min="2543" max="2759" width="11.42578125" style="18"/>
    <col min="2760" max="2761" width="15.7109375" style="18" customWidth="1"/>
    <col min="2762" max="2762" width="3.7109375" style="18" customWidth="1"/>
    <col min="2763" max="2763" width="2.7109375" style="18" customWidth="1"/>
    <col min="2764" max="2764" width="10.7109375" style="18" customWidth="1"/>
    <col min="2765" max="2765" width="5.7109375" style="18" customWidth="1"/>
    <col min="2766" max="2767" width="15.7109375" style="18" customWidth="1"/>
    <col min="2768" max="2768" width="3.7109375" style="18" customWidth="1"/>
    <col min="2769" max="2769" width="2.7109375" style="18" customWidth="1"/>
    <col min="2770" max="2770" width="10.7109375" style="18" customWidth="1"/>
    <col min="2771" max="2771" width="5.7109375" style="18" customWidth="1"/>
    <col min="2772" max="2773" width="15.7109375" style="18" customWidth="1"/>
    <col min="2774" max="2774" width="3.7109375" style="18" customWidth="1"/>
    <col min="2775" max="2775" width="2.7109375" style="18" customWidth="1"/>
    <col min="2776" max="2776" width="10.7109375" style="18" customWidth="1"/>
    <col min="2777" max="2777" width="7.7109375" style="18" customWidth="1"/>
    <col min="2778" max="2779" width="15.7109375" style="18" customWidth="1"/>
    <col min="2780" max="2780" width="3.7109375" style="18" customWidth="1"/>
    <col min="2781" max="2781" width="2.7109375" style="18" customWidth="1"/>
    <col min="2782" max="2782" width="10.7109375" style="18" customWidth="1"/>
    <col min="2783" max="2783" width="7.7109375" style="18" customWidth="1"/>
    <col min="2784" max="2785" width="15.7109375" style="18" customWidth="1"/>
    <col min="2786" max="2786" width="3.7109375" style="18" customWidth="1"/>
    <col min="2787" max="2787" width="2.7109375" style="18" customWidth="1"/>
    <col min="2788" max="2788" width="10.7109375" style="18" customWidth="1"/>
    <col min="2789" max="2789" width="7.7109375" style="18" customWidth="1"/>
    <col min="2790" max="2791" width="15.7109375" style="18" customWidth="1"/>
    <col min="2792" max="2792" width="3.7109375" style="18" customWidth="1"/>
    <col min="2793" max="2793" width="2.7109375" style="18" customWidth="1"/>
    <col min="2794" max="2794" width="10.7109375" style="18" customWidth="1"/>
    <col min="2795" max="2795" width="5.7109375" style="18" customWidth="1"/>
    <col min="2796" max="2797" width="15.7109375" style="18" customWidth="1"/>
    <col min="2798" max="2798" width="5.85546875" style="18" customWidth="1"/>
    <col min="2799" max="3015" width="11.42578125" style="18"/>
    <col min="3016" max="3017" width="15.7109375" style="18" customWidth="1"/>
    <col min="3018" max="3018" width="3.7109375" style="18" customWidth="1"/>
    <col min="3019" max="3019" width="2.7109375" style="18" customWidth="1"/>
    <col min="3020" max="3020" width="10.7109375" style="18" customWidth="1"/>
    <col min="3021" max="3021" width="5.7109375" style="18" customWidth="1"/>
    <col min="3022" max="3023" width="15.7109375" style="18" customWidth="1"/>
    <col min="3024" max="3024" width="3.7109375" style="18" customWidth="1"/>
    <col min="3025" max="3025" width="2.7109375" style="18" customWidth="1"/>
    <col min="3026" max="3026" width="10.7109375" style="18" customWidth="1"/>
    <col min="3027" max="3027" width="5.7109375" style="18" customWidth="1"/>
    <col min="3028" max="3029" width="15.7109375" style="18" customWidth="1"/>
    <col min="3030" max="3030" width="3.7109375" style="18" customWidth="1"/>
    <col min="3031" max="3031" width="2.7109375" style="18" customWidth="1"/>
    <col min="3032" max="3032" width="10.7109375" style="18" customWidth="1"/>
    <col min="3033" max="3033" width="7.7109375" style="18" customWidth="1"/>
    <col min="3034" max="3035" width="15.7109375" style="18" customWidth="1"/>
    <col min="3036" max="3036" width="3.7109375" style="18" customWidth="1"/>
    <col min="3037" max="3037" width="2.7109375" style="18" customWidth="1"/>
    <col min="3038" max="3038" width="10.7109375" style="18" customWidth="1"/>
    <col min="3039" max="3039" width="7.7109375" style="18" customWidth="1"/>
    <col min="3040" max="3041" width="15.7109375" style="18" customWidth="1"/>
    <col min="3042" max="3042" width="3.7109375" style="18" customWidth="1"/>
    <col min="3043" max="3043" width="2.7109375" style="18" customWidth="1"/>
    <col min="3044" max="3044" width="10.7109375" style="18" customWidth="1"/>
    <col min="3045" max="3045" width="7.7109375" style="18" customWidth="1"/>
    <col min="3046" max="3047" width="15.7109375" style="18" customWidth="1"/>
    <col min="3048" max="3048" width="3.7109375" style="18" customWidth="1"/>
    <col min="3049" max="3049" width="2.7109375" style="18" customWidth="1"/>
    <col min="3050" max="3050" width="10.7109375" style="18" customWidth="1"/>
    <col min="3051" max="3051" width="5.7109375" style="18" customWidth="1"/>
    <col min="3052" max="3053" width="15.7109375" style="18" customWidth="1"/>
    <col min="3054" max="3054" width="5.85546875" style="18" customWidth="1"/>
    <col min="3055" max="3271" width="11.42578125" style="18"/>
    <col min="3272" max="3273" width="15.7109375" style="18" customWidth="1"/>
    <col min="3274" max="3274" width="3.7109375" style="18" customWidth="1"/>
    <col min="3275" max="3275" width="2.7109375" style="18" customWidth="1"/>
    <col min="3276" max="3276" width="10.7109375" style="18" customWidth="1"/>
    <col min="3277" max="3277" width="5.7109375" style="18" customWidth="1"/>
    <col min="3278" max="3279" width="15.7109375" style="18" customWidth="1"/>
    <col min="3280" max="3280" width="3.7109375" style="18" customWidth="1"/>
    <col min="3281" max="3281" width="2.7109375" style="18" customWidth="1"/>
    <col min="3282" max="3282" width="10.7109375" style="18" customWidth="1"/>
    <col min="3283" max="3283" width="5.7109375" style="18" customWidth="1"/>
    <col min="3284" max="3285" width="15.7109375" style="18" customWidth="1"/>
    <col min="3286" max="3286" width="3.7109375" style="18" customWidth="1"/>
    <col min="3287" max="3287" width="2.7109375" style="18" customWidth="1"/>
    <col min="3288" max="3288" width="10.7109375" style="18" customWidth="1"/>
    <col min="3289" max="3289" width="7.7109375" style="18" customWidth="1"/>
    <col min="3290" max="3291" width="15.7109375" style="18" customWidth="1"/>
    <col min="3292" max="3292" width="3.7109375" style="18" customWidth="1"/>
    <col min="3293" max="3293" width="2.7109375" style="18" customWidth="1"/>
    <col min="3294" max="3294" width="10.7109375" style="18" customWidth="1"/>
    <col min="3295" max="3295" width="7.7109375" style="18" customWidth="1"/>
    <col min="3296" max="3297" width="15.7109375" style="18" customWidth="1"/>
    <col min="3298" max="3298" width="3.7109375" style="18" customWidth="1"/>
    <col min="3299" max="3299" width="2.7109375" style="18" customWidth="1"/>
    <col min="3300" max="3300" width="10.7109375" style="18" customWidth="1"/>
    <col min="3301" max="3301" width="7.7109375" style="18" customWidth="1"/>
    <col min="3302" max="3303" width="15.7109375" style="18" customWidth="1"/>
    <col min="3304" max="3304" width="3.7109375" style="18" customWidth="1"/>
    <col min="3305" max="3305" width="2.7109375" style="18" customWidth="1"/>
    <col min="3306" max="3306" width="10.7109375" style="18" customWidth="1"/>
    <col min="3307" max="3307" width="5.7109375" style="18" customWidth="1"/>
    <col min="3308" max="3309" width="15.7109375" style="18" customWidth="1"/>
    <col min="3310" max="3310" width="5.85546875" style="18" customWidth="1"/>
    <col min="3311" max="3527" width="11.42578125" style="18"/>
    <col min="3528" max="3529" width="15.7109375" style="18" customWidth="1"/>
    <col min="3530" max="3530" width="3.7109375" style="18" customWidth="1"/>
    <col min="3531" max="3531" width="2.7109375" style="18" customWidth="1"/>
    <col min="3532" max="3532" width="10.7109375" style="18" customWidth="1"/>
    <col min="3533" max="3533" width="5.7109375" style="18" customWidth="1"/>
    <col min="3534" max="3535" width="15.7109375" style="18" customWidth="1"/>
    <col min="3536" max="3536" width="3.7109375" style="18" customWidth="1"/>
    <col min="3537" max="3537" width="2.7109375" style="18" customWidth="1"/>
    <col min="3538" max="3538" width="10.7109375" style="18" customWidth="1"/>
    <col min="3539" max="3539" width="5.7109375" style="18" customWidth="1"/>
    <col min="3540" max="3541" width="15.7109375" style="18" customWidth="1"/>
    <col min="3542" max="3542" width="3.7109375" style="18" customWidth="1"/>
    <col min="3543" max="3543" width="2.7109375" style="18" customWidth="1"/>
    <col min="3544" max="3544" width="10.7109375" style="18" customWidth="1"/>
    <col min="3545" max="3545" width="7.7109375" style="18" customWidth="1"/>
    <col min="3546" max="3547" width="15.7109375" style="18" customWidth="1"/>
    <col min="3548" max="3548" width="3.7109375" style="18" customWidth="1"/>
    <col min="3549" max="3549" width="2.7109375" style="18" customWidth="1"/>
    <col min="3550" max="3550" width="10.7109375" style="18" customWidth="1"/>
    <col min="3551" max="3551" width="7.7109375" style="18" customWidth="1"/>
    <col min="3552" max="3553" width="15.7109375" style="18" customWidth="1"/>
    <col min="3554" max="3554" width="3.7109375" style="18" customWidth="1"/>
    <col min="3555" max="3555" width="2.7109375" style="18" customWidth="1"/>
    <col min="3556" max="3556" width="10.7109375" style="18" customWidth="1"/>
    <col min="3557" max="3557" width="7.7109375" style="18" customWidth="1"/>
    <col min="3558" max="3559" width="15.7109375" style="18" customWidth="1"/>
    <col min="3560" max="3560" width="3.7109375" style="18" customWidth="1"/>
    <col min="3561" max="3561" width="2.7109375" style="18" customWidth="1"/>
    <col min="3562" max="3562" width="10.7109375" style="18" customWidth="1"/>
    <col min="3563" max="3563" width="5.7109375" style="18" customWidth="1"/>
    <col min="3564" max="3565" width="15.7109375" style="18" customWidth="1"/>
    <col min="3566" max="3566" width="5.85546875" style="18" customWidth="1"/>
    <col min="3567" max="3783" width="11.42578125" style="18"/>
    <col min="3784" max="3785" width="15.7109375" style="18" customWidth="1"/>
    <col min="3786" max="3786" width="3.7109375" style="18" customWidth="1"/>
    <col min="3787" max="3787" width="2.7109375" style="18" customWidth="1"/>
    <col min="3788" max="3788" width="10.7109375" style="18" customWidth="1"/>
    <col min="3789" max="3789" width="5.7109375" style="18" customWidth="1"/>
    <col min="3790" max="3791" width="15.7109375" style="18" customWidth="1"/>
    <col min="3792" max="3792" width="3.7109375" style="18" customWidth="1"/>
    <col min="3793" max="3793" width="2.7109375" style="18" customWidth="1"/>
    <col min="3794" max="3794" width="10.7109375" style="18" customWidth="1"/>
    <col min="3795" max="3795" width="5.7109375" style="18" customWidth="1"/>
    <col min="3796" max="3797" width="15.7109375" style="18" customWidth="1"/>
    <col min="3798" max="3798" width="3.7109375" style="18" customWidth="1"/>
    <col min="3799" max="3799" width="2.7109375" style="18" customWidth="1"/>
    <col min="3800" max="3800" width="10.7109375" style="18" customWidth="1"/>
    <col min="3801" max="3801" width="7.7109375" style="18" customWidth="1"/>
    <col min="3802" max="3803" width="15.7109375" style="18" customWidth="1"/>
    <col min="3804" max="3804" width="3.7109375" style="18" customWidth="1"/>
    <col min="3805" max="3805" width="2.7109375" style="18" customWidth="1"/>
    <col min="3806" max="3806" width="10.7109375" style="18" customWidth="1"/>
    <col min="3807" max="3807" width="7.7109375" style="18" customWidth="1"/>
    <col min="3808" max="3809" width="15.7109375" style="18" customWidth="1"/>
    <col min="3810" max="3810" width="3.7109375" style="18" customWidth="1"/>
    <col min="3811" max="3811" width="2.7109375" style="18" customWidth="1"/>
    <col min="3812" max="3812" width="10.7109375" style="18" customWidth="1"/>
    <col min="3813" max="3813" width="7.7109375" style="18" customWidth="1"/>
    <col min="3814" max="3815" width="15.7109375" style="18" customWidth="1"/>
    <col min="3816" max="3816" width="3.7109375" style="18" customWidth="1"/>
    <col min="3817" max="3817" width="2.7109375" style="18" customWidth="1"/>
    <col min="3818" max="3818" width="10.7109375" style="18" customWidth="1"/>
    <col min="3819" max="3819" width="5.7109375" style="18" customWidth="1"/>
    <col min="3820" max="3821" width="15.7109375" style="18" customWidth="1"/>
    <col min="3822" max="3822" width="5.85546875" style="18" customWidth="1"/>
    <col min="3823" max="4039" width="11.42578125" style="18"/>
    <col min="4040" max="4041" width="15.7109375" style="18" customWidth="1"/>
    <col min="4042" max="4042" width="3.7109375" style="18" customWidth="1"/>
    <col min="4043" max="4043" width="2.7109375" style="18" customWidth="1"/>
    <col min="4044" max="4044" width="10.7109375" style="18" customWidth="1"/>
    <col min="4045" max="4045" width="5.7109375" style="18" customWidth="1"/>
    <col min="4046" max="4047" width="15.7109375" style="18" customWidth="1"/>
    <col min="4048" max="4048" width="3.7109375" style="18" customWidth="1"/>
    <col min="4049" max="4049" width="2.7109375" style="18" customWidth="1"/>
    <col min="4050" max="4050" width="10.7109375" style="18" customWidth="1"/>
    <col min="4051" max="4051" width="5.7109375" style="18" customWidth="1"/>
    <col min="4052" max="4053" width="15.7109375" style="18" customWidth="1"/>
    <col min="4054" max="4054" width="3.7109375" style="18" customWidth="1"/>
    <col min="4055" max="4055" width="2.7109375" style="18" customWidth="1"/>
    <col min="4056" max="4056" width="10.7109375" style="18" customWidth="1"/>
    <col min="4057" max="4057" width="7.7109375" style="18" customWidth="1"/>
    <col min="4058" max="4059" width="15.7109375" style="18" customWidth="1"/>
    <col min="4060" max="4060" width="3.7109375" style="18" customWidth="1"/>
    <col min="4061" max="4061" width="2.7109375" style="18" customWidth="1"/>
    <col min="4062" max="4062" width="10.7109375" style="18" customWidth="1"/>
    <col min="4063" max="4063" width="7.7109375" style="18" customWidth="1"/>
    <col min="4064" max="4065" width="15.7109375" style="18" customWidth="1"/>
    <col min="4066" max="4066" width="3.7109375" style="18" customWidth="1"/>
    <col min="4067" max="4067" width="2.7109375" style="18" customWidth="1"/>
    <col min="4068" max="4068" width="10.7109375" style="18" customWidth="1"/>
    <col min="4069" max="4069" width="7.7109375" style="18" customWidth="1"/>
    <col min="4070" max="4071" width="15.7109375" style="18" customWidth="1"/>
    <col min="4072" max="4072" width="3.7109375" style="18" customWidth="1"/>
    <col min="4073" max="4073" width="2.7109375" style="18" customWidth="1"/>
    <col min="4074" max="4074" width="10.7109375" style="18" customWidth="1"/>
    <col min="4075" max="4075" width="5.7109375" style="18" customWidth="1"/>
    <col min="4076" max="4077" width="15.7109375" style="18" customWidth="1"/>
    <col min="4078" max="4078" width="5.85546875" style="18" customWidth="1"/>
    <col min="4079" max="4295" width="11.42578125" style="18"/>
    <col min="4296" max="4297" width="15.7109375" style="18" customWidth="1"/>
    <col min="4298" max="4298" width="3.7109375" style="18" customWidth="1"/>
    <col min="4299" max="4299" width="2.7109375" style="18" customWidth="1"/>
    <col min="4300" max="4300" width="10.7109375" style="18" customWidth="1"/>
    <col min="4301" max="4301" width="5.7109375" style="18" customWidth="1"/>
    <col min="4302" max="4303" width="15.7109375" style="18" customWidth="1"/>
    <col min="4304" max="4304" width="3.7109375" style="18" customWidth="1"/>
    <col min="4305" max="4305" width="2.7109375" style="18" customWidth="1"/>
    <col min="4306" max="4306" width="10.7109375" style="18" customWidth="1"/>
    <col min="4307" max="4307" width="5.7109375" style="18" customWidth="1"/>
    <col min="4308" max="4309" width="15.7109375" style="18" customWidth="1"/>
    <col min="4310" max="4310" width="3.7109375" style="18" customWidth="1"/>
    <col min="4311" max="4311" width="2.7109375" style="18" customWidth="1"/>
    <col min="4312" max="4312" width="10.7109375" style="18" customWidth="1"/>
    <col min="4313" max="4313" width="7.7109375" style="18" customWidth="1"/>
    <col min="4314" max="4315" width="15.7109375" style="18" customWidth="1"/>
    <col min="4316" max="4316" width="3.7109375" style="18" customWidth="1"/>
    <col min="4317" max="4317" width="2.7109375" style="18" customWidth="1"/>
    <col min="4318" max="4318" width="10.7109375" style="18" customWidth="1"/>
    <col min="4319" max="4319" width="7.7109375" style="18" customWidth="1"/>
    <col min="4320" max="4321" width="15.7109375" style="18" customWidth="1"/>
    <col min="4322" max="4322" width="3.7109375" style="18" customWidth="1"/>
    <col min="4323" max="4323" width="2.7109375" style="18" customWidth="1"/>
    <col min="4324" max="4324" width="10.7109375" style="18" customWidth="1"/>
    <col min="4325" max="4325" width="7.7109375" style="18" customWidth="1"/>
    <col min="4326" max="4327" width="15.7109375" style="18" customWidth="1"/>
    <col min="4328" max="4328" width="3.7109375" style="18" customWidth="1"/>
    <col min="4329" max="4329" width="2.7109375" style="18" customWidth="1"/>
    <col min="4330" max="4330" width="10.7109375" style="18" customWidth="1"/>
    <col min="4331" max="4331" width="5.7109375" style="18" customWidth="1"/>
    <col min="4332" max="4333" width="15.7109375" style="18" customWidth="1"/>
    <col min="4334" max="4334" width="5.85546875" style="18" customWidth="1"/>
    <col min="4335" max="4551" width="11.42578125" style="18"/>
    <col min="4552" max="4553" width="15.7109375" style="18" customWidth="1"/>
    <col min="4554" max="4554" width="3.7109375" style="18" customWidth="1"/>
    <col min="4555" max="4555" width="2.7109375" style="18" customWidth="1"/>
    <col min="4556" max="4556" width="10.7109375" style="18" customWidth="1"/>
    <col min="4557" max="4557" width="5.7109375" style="18" customWidth="1"/>
    <col min="4558" max="4559" width="15.7109375" style="18" customWidth="1"/>
    <col min="4560" max="4560" width="3.7109375" style="18" customWidth="1"/>
    <col min="4561" max="4561" width="2.7109375" style="18" customWidth="1"/>
    <col min="4562" max="4562" width="10.7109375" style="18" customWidth="1"/>
    <col min="4563" max="4563" width="5.7109375" style="18" customWidth="1"/>
    <col min="4564" max="4565" width="15.7109375" style="18" customWidth="1"/>
    <col min="4566" max="4566" width="3.7109375" style="18" customWidth="1"/>
    <col min="4567" max="4567" width="2.7109375" style="18" customWidth="1"/>
    <col min="4568" max="4568" width="10.7109375" style="18" customWidth="1"/>
    <col min="4569" max="4569" width="7.7109375" style="18" customWidth="1"/>
    <col min="4570" max="4571" width="15.7109375" style="18" customWidth="1"/>
    <col min="4572" max="4572" width="3.7109375" style="18" customWidth="1"/>
    <col min="4573" max="4573" width="2.7109375" style="18" customWidth="1"/>
    <col min="4574" max="4574" width="10.7109375" style="18" customWidth="1"/>
    <col min="4575" max="4575" width="7.7109375" style="18" customWidth="1"/>
    <col min="4576" max="4577" width="15.7109375" style="18" customWidth="1"/>
    <col min="4578" max="4578" width="3.7109375" style="18" customWidth="1"/>
    <col min="4579" max="4579" width="2.7109375" style="18" customWidth="1"/>
    <col min="4580" max="4580" width="10.7109375" style="18" customWidth="1"/>
    <col min="4581" max="4581" width="7.7109375" style="18" customWidth="1"/>
    <col min="4582" max="4583" width="15.7109375" style="18" customWidth="1"/>
    <col min="4584" max="4584" width="3.7109375" style="18" customWidth="1"/>
    <col min="4585" max="4585" width="2.7109375" style="18" customWidth="1"/>
    <col min="4586" max="4586" width="10.7109375" style="18" customWidth="1"/>
    <col min="4587" max="4587" width="5.7109375" style="18" customWidth="1"/>
    <col min="4588" max="4589" width="15.7109375" style="18" customWidth="1"/>
    <col min="4590" max="4590" width="5.85546875" style="18" customWidth="1"/>
    <col min="4591" max="4807" width="11.42578125" style="18"/>
    <col min="4808" max="4809" width="15.7109375" style="18" customWidth="1"/>
    <col min="4810" max="4810" width="3.7109375" style="18" customWidth="1"/>
    <col min="4811" max="4811" width="2.7109375" style="18" customWidth="1"/>
    <col min="4812" max="4812" width="10.7109375" style="18" customWidth="1"/>
    <col min="4813" max="4813" width="5.7109375" style="18" customWidth="1"/>
    <col min="4814" max="4815" width="15.7109375" style="18" customWidth="1"/>
    <col min="4816" max="4816" width="3.7109375" style="18" customWidth="1"/>
    <col min="4817" max="4817" width="2.7109375" style="18" customWidth="1"/>
    <col min="4818" max="4818" width="10.7109375" style="18" customWidth="1"/>
    <col min="4819" max="4819" width="5.7109375" style="18" customWidth="1"/>
    <col min="4820" max="4821" width="15.7109375" style="18" customWidth="1"/>
    <col min="4822" max="4822" width="3.7109375" style="18" customWidth="1"/>
    <col min="4823" max="4823" width="2.7109375" style="18" customWidth="1"/>
    <col min="4824" max="4824" width="10.7109375" style="18" customWidth="1"/>
    <col min="4825" max="4825" width="7.7109375" style="18" customWidth="1"/>
    <col min="4826" max="4827" width="15.7109375" style="18" customWidth="1"/>
    <col min="4828" max="4828" width="3.7109375" style="18" customWidth="1"/>
    <col min="4829" max="4829" width="2.7109375" style="18" customWidth="1"/>
    <col min="4830" max="4830" width="10.7109375" style="18" customWidth="1"/>
    <col min="4831" max="4831" width="7.7109375" style="18" customWidth="1"/>
    <col min="4832" max="4833" width="15.7109375" style="18" customWidth="1"/>
    <col min="4834" max="4834" width="3.7109375" style="18" customWidth="1"/>
    <col min="4835" max="4835" width="2.7109375" style="18" customWidth="1"/>
    <col min="4836" max="4836" width="10.7109375" style="18" customWidth="1"/>
    <col min="4837" max="4837" width="7.7109375" style="18" customWidth="1"/>
    <col min="4838" max="4839" width="15.7109375" style="18" customWidth="1"/>
    <col min="4840" max="4840" width="3.7109375" style="18" customWidth="1"/>
    <col min="4841" max="4841" width="2.7109375" style="18" customWidth="1"/>
    <col min="4842" max="4842" width="10.7109375" style="18" customWidth="1"/>
    <col min="4843" max="4843" width="5.7109375" style="18" customWidth="1"/>
    <col min="4844" max="4845" width="15.7109375" style="18" customWidth="1"/>
    <col min="4846" max="4846" width="5.85546875" style="18" customWidth="1"/>
    <col min="4847" max="5063" width="11.42578125" style="18"/>
    <col min="5064" max="5065" width="15.7109375" style="18" customWidth="1"/>
    <col min="5066" max="5066" width="3.7109375" style="18" customWidth="1"/>
    <col min="5067" max="5067" width="2.7109375" style="18" customWidth="1"/>
    <col min="5068" max="5068" width="10.7109375" style="18" customWidth="1"/>
    <col min="5069" max="5069" width="5.7109375" style="18" customWidth="1"/>
    <col min="5070" max="5071" width="15.7109375" style="18" customWidth="1"/>
    <col min="5072" max="5072" width="3.7109375" style="18" customWidth="1"/>
    <col min="5073" max="5073" width="2.7109375" style="18" customWidth="1"/>
    <col min="5074" max="5074" width="10.7109375" style="18" customWidth="1"/>
    <col min="5075" max="5075" width="5.7109375" style="18" customWidth="1"/>
    <col min="5076" max="5077" width="15.7109375" style="18" customWidth="1"/>
    <col min="5078" max="5078" width="3.7109375" style="18" customWidth="1"/>
    <col min="5079" max="5079" width="2.7109375" style="18" customWidth="1"/>
    <col min="5080" max="5080" width="10.7109375" style="18" customWidth="1"/>
    <col min="5081" max="5081" width="7.7109375" style="18" customWidth="1"/>
    <col min="5082" max="5083" width="15.7109375" style="18" customWidth="1"/>
    <col min="5084" max="5084" width="3.7109375" style="18" customWidth="1"/>
    <col min="5085" max="5085" width="2.7109375" style="18" customWidth="1"/>
    <col min="5086" max="5086" width="10.7109375" style="18" customWidth="1"/>
    <col min="5087" max="5087" width="7.7109375" style="18" customWidth="1"/>
    <col min="5088" max="5089" width="15.7109375" style="18" customWidth="1"/>
    <col min="5090" max="5090" width="3.7109375" style="18" customWidth="1"/>
    <col min="5091" max="5091" width="2.7109375" style="18" customWidth="1"/>
    <col min="5092" max="5092" width="10.7109375" style="18" customWidth="1"/>
    <col min="5093" max="5093" width="7.7109375" style="18" customWidth="1"/>
    <col min="5094" max="5095" width="15.7109375" style="18" customWidth="1"/>
    <col min="5096" max="5096" width="3.7109375" style="18" customWidth="1"/>
    <col min="5097" max="5097" width="2.7109375" style="18" customWidth="1"/>
    <col min="5098" max="5098" width="10.7109375" style="18" customWidth="1"/>
    <col min="5099" max="5099" width="5.7109375" style="18" customWidth="1"/>
    <col min="5100" max="5101" width="15.7109375" style="18" customWidth="1"/>
    <col min="5102" max="5102" width="5.85546875" style="18" customWidth="1"/>
    <col min="5103" max="5319" width="11.42578125" style="18"/>
    <col min="5320" max="5321" width="15.7109375" style="18" customWidth="1"/>
    <col min="5322" max="5322" width="3.7109375" style="18" customWidth="1"/>
    <col min="5323" max="5323" width="2.7109375" style="18" customWidth="1"/>
    <col min="5324" max="5324" width="10.7109375" style="18" customWidth="1"/>
    <col min="5325" max="5325" width="5.7109375" style="18" customWidth="1"/>
    <col min="5326" max="5327" width="15.7109375" style="18" customWidth="1"/>
    <col min="5328" max="5328" width="3.7109375" style="18" customWidth="1"/>
    <col min="5329" max="5329" width="2.7109375" style="18" customWidth="1"/>
    <col min="5330" max="5330" width="10.7109375" style="18" customWidth="1"/>
    <col min="5331" max="5331" width="5.7109375" style="18" customWidth="1"/>
    <col min="5332" max="5333" width="15.7109375" style="18" customWidth="1"/>
    <col min="5334" max="5334" width="3.7109375" style="18" customWidth="1"/>
    <col min="5335" max="5335" width="2.7109375" style="18" customWidth="1"/>
    <col min="5336" max="5336" width="10.7109375" style="18" customWidth="1"/>
    <col min="5337" max="5337" width="7.7109375" style="18" customWidth="1"/>
    <col min="5338" max="5339" width="15.7109375" style="18" customWidth="1"/>
    <col min="5340" max="5340" width="3.7109375" style="18" customWidth="1"/>
    <col min="5341" max="5341" width="2.7109375" style="18" customWidth="1"/>
    <col min="5342" max="5342" width="10.7109375" style="18" customWidth="1"/>
    <col min="5343" max="5343" width="7.7109375" style="18" customWidth="1"/>
    <col min="5344" max="5345" width="15.7109375" style="18" customWidth="1"/>
    <col min="5346" max="5346" width="3.7109375" style="18" customWidth="1"/>
    <col min="5347" max="5347" width="2.7109375" style="18" customWidth="1"/>
    <col min="5348" max="5348" width="10.7109375" style="18" customWidth="1"/>
    <col min="5349" max="5349" width="7.7109375" style="18" customWidth="1"/>
    <col min="5350" max="5351" width="15.7109375" style="18" customWidth="1"/>
    <col min="5352" max="5352" width="3.7109375" style="18" customWidth="1"/>
    <col min="5353" max="5353" width="2.7109375" style="18" customWidth="1"/>
    <col min="5354" max="5354" width="10.7109375" style="18" customWidth="1"/>
    <col min="5355" max="5355" width="5.7109375" style="18" customWidth="1"/>
    <col min="5356" max="5357" width="15.7109375" style="18" customWidth="1"/>
    <col min="5358" max="5358" width="5.85546875" style="18" customWidth="1"/>
    <col min="5359" max="5575" width="11.42578125" style="18"/>
    <col min="5576" max="5577" width="15.7109375" style="18" customWidth="1"/>
    <col min="5578" max="5578" width="3.7109375" style="18" customWidth="1"/>
    <col min="5579" max="5579" width="2.7109375" style="18" customWidth="1"/>
    <col min="5580" max="5580" width="10.7109375" style="18" customWidth="1"/>
    <col min="5581" max="5581" width="5.7109375" style="18" customWidth="1"/>
    <col min="5582" max="5583" width="15.7109375" style="18" customWidth="1"/>
    <col min="5584" max="5584" width="3.7109375" style="18" customWidth="1"/>
    <col min="5585" max="5585" width="2.7109375" style="18" customWidth="1"/>
    <col min="5586" max="5586" width="10.7109375" style="18" customWidth="1"/>
    <col min="5587" max="5587" width="5.7109375" style="18" customWidth="1"/>
    <col min="5588" max="5589" width="15.7109375" style="18" customWidth="1"/>
    <col min="5590" max="5590" width="3.7109375" style="18" customWidth="1"/>
    <col min="5591" max="5591" width="2.7109375" style="18" customWidth="1"/>
    <col min="5592" max="5592" width="10.7109375" style="18" customWidth="1"/>
    <col min="5593" max="5593" width="7.7109375" style="18" customWidth="1"/>
    <col min="5594" max="5595" width="15.7109375" style="18" customWidth="1"/>
    <col min="5596" max="5596" width="3.7109375" style="18" customWidth="1"/>
    <col min="5597" max="5597" width="2.7109375" style="18" customWidth="1"/>
    <col min="5598" max="5598" width="10.7109375" style="18" customWidth="1"/>
    <col min="5599" max="5599" width="7.7109375" style="18" customWidth="1"/>
    <col min="5600" max="5601" width="15.7109375" style="18" customWidth="1"/>
    <col min="5602" max="5602" width="3.7109375" style="18" customWidth="1"/>
    <col min="5603" max="5603" width="2.7109375" style="18" customWidth="1"/>
    <col min="5604" max="5604" width="10.7109375" style="18" customWidth="1"/>
    <col min="5605" max="5605" width="7.7109375" style="18" customWidth="1"/>
    <col min="5606" max="5607" width="15.7109375" style="18" customWidth="1"/>
    <col min="5608" max="5608" width="3.7109375" style="18" customWidth="1"/>
    <col min="5609" max="5609" width="2.7109375" style="18" customWidth="1"/>
    <col min="5610" max="5610" width="10.7109375" style="18" customWidth="1"/>
    <col min="5611" max="5611" width="5.7109375" style="18" customWidth="1"/>
    <col min="5612" max="5613" width="15.7109375" style="18" customWidth="1"/>
    <col min="5614" max="5614" width="5.85546875" style="18" customWidth="1"/>
    <col min="5615" max="5831" width="11.42578125" style="18"/>
    <col min="5832" max="5833" width="15.7109375" style="18" customWidth="1"/>
    <col min="5834" max="5834" width="3.7109375" style="18" customWidth="1"/>
    <col min="5835" max="5835" width="2.7109375" style="18" customWidth="1"/>
    <col min="5836" max="5836" width="10.7109375" style="18" customWidth="1"/>
    <col min="5837" max="5837" width="5.7109375" style="18" customWidth="1"/>
    <col min="5838" max="5839" width="15.7109375" style="18" customWidth="1"/>
    <col min="5840" max="5840" width="3.7109375" style="18" customWidth="1"/>
    <col min="5841" max="5841" width="2.7109375" style="18" customWidth="1"/>
    <col min="5842" max="5842" width="10.7109375" style="18" customWidth="1"/>
    <col min="5843" max="5843" width="5.7109375" style="18" customWidth="1"/>
    <col min="5844" max="5845" width="15.7109375" style="18" customWidth="1"/>
    <col min="5846" max="5846" width="3.7109375" style="18" customWidth="1"/>
    <col min="5847" max="5847" width="2.7109375" style="18" customWidth="1"/>
    <col min="5848" max="5848" width="10.7109375" style="18" customWidth="1"/>
    <col min="5849" max="5849" width="7.7109375" style="18" customWidth="1"/>
    <col min="5850" max="5851" width="15.7109375" style="18" customWidth="1"/>
    <col min="5852" max="5852" width="3.7109375" style="18" customWidth="1"/>
    <col min="5853" max="5853" width="2.7109375" style="18" customWidth="1"/>
    <col min="5854" max="5854" width="10.7109375" style="18" customWidth="1"/>
    <col min="5855" max="5855" width="7.7109375" style="18" customWidth="1"/>
    <col min="5856" max="5857" width="15.7109375" style="18" customWidth="1"/>
    <col min="5858" max="5858" width="3.7109375" style="18" customWidth="1"/>
    <col min="5859" max="5859" width="2.7109375" style="18" customWidth="1"/>
    <col min="5860" max="5860" width="10.7109375" style="18" customWidth="1"/>
    <col min="5861" max="5861" width="7.7109375" style="18" customWidth="1"/>
    <col min="5862" max="5863" width="15.7109375" style="18" customWidth="1"/>
    <col min="5864" max="5864" width="3.7109375" style="18" customWidth="1"/>
    <col min="5865" max="5865" width="2.7109375" style="18" customWidth="1"/>
    <col min="5866" max="5866" width="10.7109375" style="18" customWidth="1"/>
    <col min="5867" max="5867" width="5.7109375" style="18" customWidth="1"/>
    <col min="5868" max="5869" width="15.7109375" style="18" customWidth="1"/>
    <col min="5870" max="5870" width="5.85546875" style="18" customWidth="1"/>
    <col min="5871" max="6087" width="11.42578125" style="18"/>
    <col min="6088" max="6089" width="15.7109375" style="18" customWidth="1"/>
    <col min="6090" max="6090" width="3.7109375" style="18" customWidth="1"/>
    <col min="6091" max="6091" width="2.7109375" style="18" customWidth="1"/>
    <col min="6092" max="6092" width="10.7109375" style="18" customWidth="1"/>
    <col min="6093" max="6093" width="5.7109375" style="18" customWidth="1"/>
    <col min="6094" max="6095" width="15.7109375" style="18" customWidth="1"/>
    <col min="6096" max="6096" width="3.7109375" style="18" customWidth="1"/>
    <col min="6097" max="6097" width="2.7109375" style="18" customWidth="1"/>
    <col min="6098" max="6098" width="10.7109375" style="18" customWidth="1"/>
    <col min="6099" max="6099" width="5.7109375" style="18" customWidth="1"/>
    <col min="6100" max="6101" width="15.7109375" style="18" customWidth="1"/>
    <col min="6102" max="6102" width="3.7109375" style="18" customWidth="1"/>
    <col min="6103" max="6103" width="2.7109375" style="18" customWidth="1"/>
    <col min="6104" max="6104" width="10.7109375" style="18" customWidth="1"/>
    <col min="6105" max="6105" width="7.7109375" style="18" customWidth="1"/>
    <col min="6106" max="6107" width="15.7109375" style="18" customWidth="1"/>
    <col min="6108" max="6108" width="3.7109375" style="18" customWidth="1"/>
    <col min="6109" max="6109" width="2.7109375" style="18" customWidth="1"/>
    <col min="6110" max="6110" width="10.7109375" style="18" customWidth="1"/>
    <col min="6111" max="6111" width="7.7109375" style="18" customWidth="1"/>
    <col min="6112" max="6113" width="15.7109375" style="18" customWidth="1"/>
    <col min="6114" max="6114" width="3.7109375" style="18" customWidth="1"/>
    <col min="6115" max="6115" width="2.7109375" style="18" customWidth="1"/>
    <col min="6116" max="6116" width="10.7109375" style="18" customWidth="1"/>
    <col min="6117" max="6117" width="7.7109375" style="18" customWidth="1"/>
    <col min="6118" max="6119" width="15.7109375" style="18" customWidth="1"/>
    <col min="6120" max="6120" width="3.7109375" style="18" customWidth="1"/>
    <col min="6121" max="6121" width="2.7109375" style="18" customWidth="1"/>
    <col min="6122" max="6122" width="10.7109375" style="18" customWidth="1"/>
    <col min="6123" max="6123" width="5.7109375" style="18" customWidth="1"/>
    <col min="6124" max="6125" width="15.7109375" style="18" customWidth="1"/>
    <col min="6126" max="6126" width="5.85546875" style="18" customWidth="1"/>
    <col min="6127" max="6343" width="11.42578125" style="18"/>
    <col min="6344" max="6345" width="15.7109375" style="18" customWidth="1"/>
    <col min="6346" max="6346" width="3.7109375" style="18" customWidth="1"/>
    <col min="6347" max="6347" width="2.7109375" style="18" customWidth="1"/>
    <col min="6348" max="6348" width="10.7109375" style="18" customWidth="1"/>
    <col min="6349" max="6349" width="5.7109375" style="18" customWidth="1"/>
    <col min="6350" max="6351" width="15.7109375" style="18" customWidth="1"/>
    <col min="6352" max="6352" width="3.7109375" style="18" customWidth="1"/>
    <col min="6353" max="6353" width="2.7109375" style="18" customWidth="1"/>
    <col min="6354" max="6354" width="10.7109375" style="18" customWidth="1"/>
    <col min="6355" max="6355" width="5.7109375" style="18" customWidth="1"/>
    <col min="6356" max="6357" width="15.7109375" style="18" customWidth="1"/>
    <col min="6358" max="6358" width="3.7109375" style="18" customWidth="1"/>
    <col min="6359" max="6359" width="2.7109375" style="18" customWidth="1"/>
    <col min="6360" max="6360" width="10.7109375" style="18" customWidth="1"/>
    <col min="6361" max="6361" width="7.7109375" style="18" customWidth="1"/>
    <col min="6362" max="6363" width="15.7109375" style="18" customWidth="1"/>
    <col min="6364" max="6364" width="3.7109375" style="18" customWidth="1"/>
    <col min="6365" max="6365" width="2.7109375" style="18" customWidth="1"/>
    <col min="6366" max="6366" width="10.7109375" style="18" customWidth="1"/>
    <col min="6367" max="6367" width="7.7109375" style="18" customWidth="1"/>
    <col min="6368" max="6369" width="15.7109375" style="18" customWidth="1"/>
    <col min="6370" max="6370" width="3.7109375" style="18" customWidth="1"/>
    <col min="6371" max="6371" width="2.7109375" style="18" customWidth="1"/>
    <col min="6372" max="6372" width="10.7109375" style="18" customWidth="1"/>
    <col min="6373" max="6373" width="7.7109375" style="18" customWidth="1"/>
    <col min="6374" max="6375" width="15.7109375" style="18" customWidth="1"/>
    <col min="6376" max="6376" width="3.7109375" style="18" customWidth="1"/>
    <col min="6377" max="6377" width="2.7109375" style="18" customWidth="1"/>
    <col min="6378" max="6378" width="10.7109375" style="18" customWidth="1"/>
    <col min="6379" max="6379" width="5.7109375" style="18" customWidth="1"/>
    <col min="6380" max="6381" width="15.7109375" style="18" customWidth="1"/>
    <col min="6382" max="6382" width="5.85546875" style="18" customWidth="1"/>
    <col min="6383" max="6599" width="11.42578125" style="18"/>
    <col min="6600" max="6601" width="15.7109375" style="18" customWidth="1"/>
    <col min="6602" max="6602" width="3.7109375" style="18" customWidth="1"/>
    <col min="6603" max="6603" width="2.7109375" style="18" customWidth="1"/>
    <col min="6604" max="6604" width="10.7109375" style="18" customWidth="1"/>
    <col min="6605" max="6605" width="5.7109375" style="18" customWidth="1"/>
    <col min="6606" max="6607" width="15.7109375" style="18" customWidth="1"/>
    <col min="6608" max="6608" width="3.7109375" style="18" customWidth="1"/>
    <col min="6609" max="6609" width="2.7109375" style="18" customWidth="1"/>
    <col min="6610" max="6610" width="10.7109375" style="18" customWidth="1"/>
    <col min="6611" max="6611" width="5.7109375" style="18" customWidth="1"/>
    <col min="6612" max="6613" width="15.7109375" style="18" customWidth="1"/>
    <col min="6614" max="6614" width="3.7109375" style="18" customWidth="1"/>
    <col min="6615" max="6615" width="2.7109375" style="18" customWidth="1"/>
    <col min="6616" max="6616" width="10.7109375" style="18" customWidth="1"/>
    <col min="6617" max="6617" width="7.7109375" style="18" customWidth="1"/>
    <col min="6618" max="6619" width="15.7109375" style="18" customWidth="1"/>
    <col min="6620" max="6620" width="3.7109375" style="18" customWidth="1"/>
    <col min="6621" max="6621" width="2.7109375" style="18" customWidth="1"/>
    <col min="6622" max="6622" width="10.7109375" style="18" customWidth="1"/>
    <col min="6623" max="6623" width="7.7109375" style="18" customWidth="1"/>
    <col min="6624" max="6625" width="15.7109375" style="18" customWidth="1"/>
    <col min="6626" max="6626" width="3.7109375" style="18" customWidth="1"/>
    <col min="6627" max="6627" width="2.7109375" style="18" customWidth="1"/>
    <col min="6628" max="6628" width="10.7109375" style="18" customWidth="1"/>
    <col min="6629" max="6629" width="7.7109375" style="18" customWidth="1"/>
    <col min="6630" max="6631" width="15.7109375" style="18" customWidth="1"/>
    <col min="6632" max="6632" width="3.7109375" style="18" customWidth="1"/>
    <col min="6633" max="6633" width="2.7109375" style="18" customWidth="1"/>
    <col min="6634" max="6634" width="10.7109375" style="18" customWidth="1"/>
    <col min="6635" max="6635" width="5.7109375" style="18" customWidth="1"/>
    <col min="6636" max="6637" width="15.7109375" style="18" customWidth="1"/>
    <col min="6638" max="6638" width="5.85546875" style="18" customWidth="1"/>
    <col min="6639" max="6855" width="11.42578125" style="18"/>
    <col min="6856" max="6857" width="15.7109375" style="18" customWidth="1"/>
    <col min="6858" max="6858" width="3.7109375" style="18" customWidth="1"/>
    <col min="6859" max="6859" width="2.7109375" style="18" customWidth="1"/>
    <col min="6860" max="6860" width="10.7109375" style="18" customWidth="1"/>
    <col min="6861" max="6861" width="5.7109375" style="18" customWidth="1"/>
    <col min="6862" max="6863" width="15.7109375" style="18" customWidth="1"/>
    <col min="6864" max="6864" width="3.7109375" style="18" customWidth="1"/>
    <col min="6865" max="6865" width="2.7109375" style="18" customWidth="1"/>
    <col min="6866" max="6866" width="10.7109375" style="18" customWidth="1"/>
    <col min="6867" max="6867" width="5.7109375" style="18" customWidth="1"/>
    <col min="6868" max="6869" width="15.7109375" style="18" customWidth="1"/>
    <col min="6870" max="6870" width="3.7109375" style="18" customWidth="1"/>
    <col min="6871" max="6871" width="2.7109375" style="18" customWidth="1"/>
    <col min="6872" max="6872" width="10.7109375" style="18" customWidth="1"/>
    <col min="6873" max="6873" width="7.7109375" style="18" customWidth="1"/>
    <col min="6874" max="6875" width="15.7109375" style="18" customWidth="1"/>
    <col min="6876" max="6876" width="3.7109375" style="18" customWidth="1"/>
    <col min="6877" max="6877" width="2.7109375" style="18" customWidth="1"/>
    <col min="6878" max="6878" width="10.7109375" style="18" customWidth="1"/>
    <col min="6879" max="6879" width="7.7109375" style="18" customWidth="1"/>
    <col min="6880" max="6881" width="15.7109375" style="18" customWidth="1"/>
    <col min="6882" max="6882" width="3.7109375" style="18" customWidth="1"/>
    <col min="6883" max="6883" width="2.7109375" style="18" customWidth="1"/>
    <col min="6884" max="6884" width="10.7109375" style="18" customWidth="1"/>
    <col min="6885" max="6885" width="7.7109375" style="18" customWidth="1"/>
    <col min="6886" max="6887" width="15.7109375" style="18" customWidth="1"/>
    <col min="6888" max="6888" width="3.7109375" style="18" customWidth="1"/>
    <col min="6889" max="6889" width="2.7109375" style="18" customWidth="1"/>
    <col min="6890" max="6890" width="10.7109375" style="18" customWidth="1"/>
    <col min="6891" max="6891" width="5.7109375" style="18" customWidth="1"/>
    <col min="6892" max="6893" width="15.7109375" style="18" customWidth="1"/>
    <col min="6894" max="6894" width="5.85546875" style="18" customWidth="1"/>
    <col min="6895" max="7111" width="11.42578125" style="18"/>
    <col min="7112" max="7113" width="15.7109375" style="18" customWidth="1"/>
    <col min="7114" max="7114" width="3.7109375" style="18" customWidth="1"/>
    <col min="7115" max="7115" width="2.7109375" style="18" customWidth="1"/>
    <col min="7116" max="7116" width="10.7109375" style="18" customWidth="1"/>
    <col min="7117" max="7117" width="5.7109375" style="18" customWidth="1"/>
    <col min="7118" max="7119" width="15.7109375" style="18" customWidth="1"/>
    <col min="7120" max="7120" width="3.7109375" style="18" customWidth="1"/>
    <col min="7121" max="7121" width="2.7109375" style="18" customWidth="1"/>
    <col min="7122" max="7122" width="10.7109375" style="18" customWidth="1"/>
    <col min="7123" max="7123" width="5.7109375" style="18" customWidth="1"/>
    <col min="7124" max="7125" width="15.7109375" style="18" customWidth="1"/>
    <col min="7126" max="7126" width="3.7109375" style="18" customWidth="1"/>
    <col min="7127" max="7127" width="2.7109375" style="18" customWidth="1"/>
    <col min="7128" max="7128" width="10.7109375" style="18" customWidth="1"/>
    <col min="7129" max="7129" width="7.7109375" style="18" customWidth="1"/>
    <col min="7130" max="7131" width="15.7109375" style="18" customWidth="1"/>
    <col min="7132" max="7132" width="3.7109375" style="18" customWidth="1"/>
    <col min="7133" max="7133" width="2.7109375" style="18" customWidth="1"/>
    <col min="7134" max="7134" width="10.7109375" style="18" customWidth="1"/>
    <col min="7135" max="7135" width="7.7109375" style="18" customWidth="1"/>
    <col min="7136" max="7137" width="15.7109375" style="18" customWidth="1"/>
    <col min="7138" max="7138" width="3.7109375" style="18" customWidth="1"/>
    <col min="7139" max="7139" width="2.7109375" style="18" customWidth="1"/>
    <col min="7140" max="7140" width="10.7109375" style="18" customWidth="1"/>
    <col min="7141" max="7141" width="7.7109375" style="18" customWidth="1"/>
    <col min="7142" max="7143" width="15.7109375" style="18" customWidth="1"/>
    <col min="7144" max="7144" width="3.7109375" style="18" customWidth="1"/>
    <col min="7145" max="7145" width="2.7109375" style="18" customWidth="1"/>
    <col min="7146" max="7146" width="10.7109375" style="18" customWidth="1"/>
    <col min="7147" max="7147" width="5.7109375" style="18" customWidth="1"/>
    <col min="7148" max="7149" width="15.7109375" style="18" customWidth="1"/>
    <col min="7150" max="7150" width="5.85546875" style="18" customWidth="1"/>
    <col min="7151" max="7367" width="11.42578125" style="18"/>
    <col min="7368" max="7369" width="15.7109375" style="18" customWidth="1"/>
    <col min="7370" max="7370" width="3.7109375" style="18" customWidth="1"/>
    <col min="7371" max="7371" width="2.7109375" style="18" customWidth="1"/>
    <col min="7372" max="7372" width="10.7109375" style="18" customWidth="1"/>
    <col min="7373" max="7373" width="5.7109375" style="18" customWidth="1"/>
    <col min="7374" max="7375" width="15.7109375" style="18" customWidth="1"/>
    <col min="7376" max="7376" width="3.7109375" style="18" customWidth="1"/>
    <col min="7377" max="7377" width="2.7109375" style="18" customWidth="1"/>
    <col min="7378" max="7378" width="10.7109375" style="18" customWidth="1"/>
    <col min="7379" max="7379" width="5.7109375" style="18" customWidth="1"/>
    <col min="7380" max="7381" width="15.7109375" style="18" customWidth="1"/>
    <col min="7382" max="7382" width="3.7109375" style="18" customWidth="1"/>
    <col min="7383" max="7383" width="2.7109375" style="18" customWidth="1"/>
    <col min="7384" max="7384" width="10.7109375" style="18" customWidth="1"/>
    <col min="7385" max="7385" width="7.7109375" style="18" customWidth="1"/>
    <col min="7386" max="7387" width="15.7109375" style="18" customWidth="1"/>
    <col min="7388" max="7388" width="3.7109375" style="18" customWidth="1"/>
    <col min="7389" max="7389" width="2.7109375" style="18" customWidth="1"/>
    <col min="7390" max="7390" width="10.7109375" style="18" customWidth="1"/>
    <col min="7391" max="7391" width="7.7109375" style="18" customWidth="1"/>
    <col min="7392" max="7393" width="15.7109375" style="18" customWidth="1"/>
    <col min="7394" max="7394" width="3.7109375" style="18" customWidth="1"/>
    <col min="7395" max="7395" width="2.7109375" style="18" customWidth="1"/>
    <col min="7396" max="7396" width="10.7109375" style="18" customWidth="1"/>
    <col min="7397" max="7397" width="7.7109375" style="18" customWidth="1"/>
    <col min="7398" max="7399" width="15.7109375" style="18" customWidth="1"/>
    <col min="7400" max="7400" width="3.7109375" style="18" customWidth="1"/>
    <col min="7401" max="7401" width="2.7109375" style="18" customWidth="1"/>
    <col min="7402" max="7402" width="10.7109375" style="18" customWidth="1"/>
    <col min="7403" max="7403" width="5.7109375" style="18" customWidth="1"/>
    <col min="7404" max="7405" width="15.7109375" style="18" customWidth="1"/>
    <col min="7406" max="7406" width="5.85546875" style="18" customWidth="1"/>
    <col min="7407" max="7623" width="11.42578125" style="18"/>
    <col min="7624" max="7625" width="15.7109375" style="18" customWidth="1"/>
    <col min="7626" max="7626" width="3.7109375" style="18" customWidth="1"/>
    <col min="7627" max="7627" width="2.7109375" style="18" customWidth="1"/>
    <col min="7628" max="7628" width="10.7109375" style="18" customWidth="1"/>
    <col min="7629" max="7629" width="5.7109375" style="18" customWidth="1"/>
    <col min="7630" max="7631" width="15.7109375" style="18" customWidth="1"/>
    <col min="7632" max="7632" width="3.7109375" style="18" customWidth="1"/>
    <col min="7633" max="7633" width="2.7109375" style="18" customWidth="1"/>
    <col min="7634" max="7634" width="10.7109375" style="18" customWidth="1"/>
    <col min="7635" max="7635" width="5.7109375" style="18" customWidth="1"/>
    <col min="7636" max="7637" width="15.7109375" style="18" customWidth="1"/>
    <col min="7638" max="7638" width="3.7109375" style="18" customWidth="1"/>
    <col min="7639" max="7639" width="2.7109375" style="18" customWidth="1"/>
    <col min="7640" max="7640" width="10.7109375" style="18" customWidth="1"/>
    <col min="7641" max="7641" width="7.7109375" style="18" customWidth="1"/>
    <col min="7642" max="7643" width="15.7109375" style="18" customWidth="1"/>
    <col min="7644" max="7644" width="3.7109375" style="18" customWidth="1"/>
    <col min="7645" max="7645" width="2.7109375" style="18" customWidth="1"/>
    <col min="7646" max="7646" width="10.7109375" style="18" customWidth="1"/>
    <col min="7647" max="7647" width="7.7109375" style="18" customWidth="1"/>
    <col min="7648" max="7649" width="15.7109375" style="18" customWidth="1"/>
    <col min="7650" max="7650" width="3.7109375" style="18" customWidth="1"/>
    <col min="7651" max="7651" width="2.7109375" style="18" customWidth="1"/>
    <col min="7652" max="7652" width="10.7109375" style="18" customWidth="1"/>
    <col min="7653" max="7653" width="7.7109375" style="18" customWidth="1"/>
    <col min="7654" max="7655" width="15.7109375" style="18" customWidth="1"/>
    <col min="7656" max="7656" width="3.7109375" style="18" customWidth="1"/>
    <col min="7657" max="7657" width="2.7109375" style="18" customWidth="1"/>
    <col min="7658" max="7658" width="10.7109375" style="18" customWidth="1"/>
    <col min="7659" max="7659" width="5.7109375" style="18" customWidth="1"/>
    <col min="7660" max="7661" width="15.7109375" style="18" customWidth="1"/>
    <col min="7662" max="7662" width="5.85546875" style="18" customWidth="1"/>
    <col min="7663" max="7879" width="11.42578125" style="18"/>
    <col min="7880" max="7881" width="15.7109375" style="18" customWidth="1"/>
    <col min="7882" max="7882" width="3.7109375" style="18" customWidth="1"/>
    <col min="7883" max="7883" width="2.7109375" style="18" customWidth="1"/>
    <col min="7884" max="7884" width="10.7109375" style="18" customWidth="1"/>
    <col min="7885" max="7885" width="5.7109375" style="18" customWidth="1"/>
    <col min="7886" max="7887" width="15.7109375" style="18" customWidth="1"/>
    <col min="7888" max="7888" width="3.7109375" style="18" customWidth="1"/>
    <col min="7889" max="7889" width="2.7109375" style="18" customWidth="1"/>
    <col min="7890" max="7890" width="10.7109375" style="18" customWidth="1"/>
    <col min="7891" max="7891" width="5.7109375" style="18" customWidth="1"/>
    <col min="7892" max="7893" width="15.7109375" style="18" customWidth="1"/>
    <col min="7894" max="7894" width="3.7109375" style="18" customWidth="1"/>
    <col min="7895" max="7895" width="2.7109375" style="18" customWidth="1"/>
    <col min="7896" max="7896" width="10.7109375" style="18" customWidth="1"/>
    <col min="7897" max="7897" width="7.7109375" style="18" customWidth="1"/>
    <col min="7898" max="7899" width="15.7109375" style="18" customWidth="1"/>
    <col min="7900" max="7900" width="3.7109375" style="18" customWidth="1"/>
    <col min="7901" max="7901" width="2.7109375" style="18" customWidth="1"/>
    <col min="7902" max="7902" width="10.7109375" style="18" customWidth="1"/>
    <col min="7903" max="7903" width="7.7109375" style="18" customWidth="1"/>
    <col min="7904" max="7905" width="15.7109375" style="18" customWidth="1"/>
    <col min="7906" max="7906" width="3.7109375" style="18" customWidth="1"/>
    <col min="7907" max="7907" width="2.7109375" style="18" customWidth="1"/>
    <col min="7908" max="7908" width="10.7109375" style="18" customWidth="1"/>
    <col min="7909" max="7909" width="7.7109375" style="18" customWidth="1"/>
    <col min="7910" max="7911" width="15.7109375" style="18" customWidth="1"/>
    <col min="7912" max="7912" width="3.7109375" style="18" customWidth="1"/>
    <col min="7913" max="7913" width="2.7109375" style="18" customWidth="1"/>
    <col min="7914" max="7914" width="10.7109375" style="18" customWidth="1"/>
    <col min="7915" max="7915" width="5.7109375" style="18" customWidth="1"/>
    <col min="7916" max="7917" width="15.7109375" style="18" customWidth="1"/>
    <col min="7918" max="7918" width="5.85546875" style="18" customWidth="1"/>
    <col min="7919" max="8135" width="11.42578125" style="18"/>
    <col min="8136" max="8137" width="15.7109375" style="18" customWidth="1"/>
    <col min="8138" max="8138" width="3.7109375" style="18" customWidth="1"/>
    <col min="8139" max="8139" width="2.7109375" style="18" customWidth="1"/>
    <col min="8140" max="8140" width="10.7109375" style="18" customWidth="1"/>
    <col min="8141" max="8141" width="5.7109375" style="18" customWidth="1"/>
    <col min="8142" max="8143" width="15.7109375" style="18" customWidth="1"/>
    <col min="8144" max="8144" width="3.7109375" style="18" customWidth="1"/>
    <col min="8145" max="8145" width="2.7109375" style="18" customWidth="1"/>
    <col min="8146" max="8146" width="10.7109375" style="18" customWidth="1"/>
    <col min="8147" max="8147" width="5.7109375" style="18" customWidth="1"/>
    <col min="8148" max="8149" width="15.7109375" style="18" customWidth="1"/>
    <col min="8150" max="8150" width="3.7109375" style="18" customWidth="1"/>
    <col min="8151" max="8151" width="2.7109375" style="18" customWidth="1"/>
    <col min="8152" max="8152" width="10.7109375" style="18" customWidth="1"/>
    <col min="8153" max="8153" width="7.7109375" style="18" customWidth="1"/>
    <col min="8154" max="8155" width="15.7109375" style="18" customWidth="1"/>
    <col min="8156" max="8156" width="3.7109375" style="18" customWidth="1"/>
    <col min="8157" max="8157" width="2.7109375" style="18" customWidth="1"/>
    <col min="8158" max="8158" width="10.7109375" style="18" customWidth="1"/>
    <col min="8159" max="8159" width="7.7109375" style="18" customWidth="1"/>
    <col min="8160" max="8161" width="15.7109375" style="18" customWidth="1"/>
    <col min="8162" max="8162" width="3.7109375" style="18" customWidth="1"/>
    <col min="8163" max="8163" width="2.7109375" style="18" customWidth="1"/>
    <col min="8164" max="8164" width="10.7109375" style="18" customWidth="1"/>
    <col min="8165" max="8165" width="7.7109375" style="18" customWidth="1"/>
    <col min="8166" max="8167" width="15.7109375" style="18" customWidth="1"/>
    <col min="8168" max="8168" width="3.7109375" style="18" customWidth="1"/>
    <col min="8169" max="8169" width="2.7109375" style="18" customWidth="1"/>
    <col min="8170" max="8170" width="10.7109375" style="18" customWidth="1"/>
    <col min="8171" max="8171" width="5.7109375" style="18" customWidth="1"/>
    <col min="8172" max="8173" width="15.7109375" style="18" customWidth="1"/>
    <col min="8174" max="8174" width="5.85546875" style="18" customWidth="1"/>
    <col min="8175" max="8391" width="11.42578125" style="18"/>
    <col min="8392" max="8393" width="15.7109375" style="18" customWidth="1"/>
    <col min="8394" max="8394" width="3.7109375" style="18" customWidth="1"/>
    <col min="8395" max="8395" width="2.7109375" style="18" customWidth="1"/>
    <col min="8396" max="8396" width="10.7109375" style="18" customWidth="1"/>
    <col min="8397" max="8397" width="5.7109375" style="18" customWidth="1"/>
    <col min="8398" max="8399" width="15.7109375" style="18" customWidth="1"/>
    <col min="8400" max="8400" width="3.7109375" style="18" customWidth="1"/>
    <col min="8401" max="8401" width="2.7109375" style="18" customWidth="1"/>
    <col min="8402" max="8402" width="10.7109375" style="18" customWidth="1"/>
    <col min="8403" max="8403" width="5.7109375" style="18" customWidth="1"/>
    <col min="8404" max="8405" width="15.7109375" style="18" customWidth="1"/>
    <col min="8406" max="8406" width="3.7109375" style="18" customWidth="1"/>
    <col min="8407" max="8407" width="2.7109375" style="18" customWidth="1"/>
    <col min="8408" max="8408" width="10.7109375" style="18" customWidth="1"/>
    <col min="8409" max="8409" width="7.7109375" style="18" customWidth="1"/>
    <col min="8410" max="8411" width="15.7109375" style="18" customWidth="1"/>
    <col min="8412" max="8412" width="3.7109375" style="18" customWidth="1"/>
    <col min="8413" max="8413" width="2.7109375" style="18" customWidth="1"/>
    <col min="8414" max="8414" width="10.7109375" style="18" customWidth="1"/>
    <col min="8415" max="8415" width="7.7109375" style="18" customWidth="1"/>
    <col min="8416" max="8417" width="15.7109375" style="18" customWidth="1"/>
    <col min="8418" max="8418" width="3.7109375" style="18" customWidth="1"/>
    <col min="8419" max="8419" width="2.7109375" style="18" customWidth="1"/>
    <col min="8420" max="8420" width="10.7109375" style="18" customWidth="1"/>
    <col min="8421" max="8421" width="7.7109375" style="18" customWidth="1"/>
    <col min="8422" max="8423" width="15.7109375" style="18" customWidth="1"/>
    <col min="8424" max="8424" width="3.7109375" style="18" customWidth="1"/>
    <col min="8425" max="8425" width="2.7109375" style="18" customWidth="1"/>
    <col min="8426" max="8426" width="10.7109375" style="18" customWidth="1"/>
    <col min="8427" max="8427" width="5.7109375" style="18" customWidth="1"/>
    <col min="8428" max="8429" width="15.7109375" style="18" customWidth="1"/>
    <col min="8430" max="8430" width="5.85546875" style="18" customWidth="1"/>
    <col min="8431" max="8647" width="11.42578125" style="18"/>
    <col min="8648" max="8649" width="15.7109375" style="18" customWidth="1"/>
    <col min="8650" max="8650" width="3.7109375" style="18" customWidth="1"/>
    <col min="8651" max="8651" width="2.7109375" style="18" customWidth="1"/>
    <col min="8652" max="8652" width="10.7109375" style="18" customWidth="1"/>
    <col min="8653" max="8653" width="5.7109375" style="18" customWidth="1"/>
    <col min="8654" max="8655" width="15.7109375" style="18" customWidth="1"/>
    <col min="8656" max="8656" width="3.7109375" style="18" customWidth="1"/>
    <col min="8657" max="8657" width="2.7109375" style="18" customWidth="1"/>
    <col min="8658" max="8658" width="10.7109375" style="18" customWidth="1"/>
    <col min="8659" max="8659" width="5.7109375" style="18" customWidth="1"/>
    <col min="8660" max="8661" width="15.7109375" style="18" customWidth="1"/>
    <col min="8662" max="8662" width="3.7109375" style="18" customWidth="1"/>
    <col min="8663" max="8663" width="2.7109375" style="18" customWidth="1"/>
    <col min="8664" max="8664" width="10.7109375" style="18" customWidth="1"/>
    <col min="8665" max="8665" width="7.7109375" style="18" customWidth="1"/>
    <col min="8666" max="8667" width="15.7109375" style="18" customWidth="1"/>
    <col min="8668" max="8668" width="3.7109375" style="18" customWidth="1"/>
    <col min="8669" max="8669" width="2.7109375" style="18" customWidth="1"/>
    <col min="8670" max="8670" width="10.7109375" style="18" customWidth="1"/>
    <col min="8671" max="8671" width="7.7109375" style="18" customWidth="1"/>
    <col min="8672" max="8673" width="15.7109375" style="18" customWidth="1"/>
    <col min="8674" max="8674" width="3.7109375" style="18" customWidth="1"/>
    <col min="8675" max="8675" width="2.7109375" style="18" customWidth="1"/>
    <col min="8676" max="8676" width="10.7109375" style="18" customWidth="1"/>
    <col min="8677" max="8677" width="7.7109375" style="18" customWidth="1"/>
    <col min="8678" max="8679" width="15.7109375" style="18" customWidth="1"/>
    <col min="8680" max="8680" width="3.7109375" style="18" customWidth="1"/>
    <col min="8681" max="8681" width="2.7109375" style="18" customWidth="1"/>
    <col min="8682" max="8682" width="10.7109375" style="18" customWidth="1"/>
    <col min="8683" max="8683" width="5.7109375" style="18" customWidth="1"/>
    <col min="8684" max="8685" width="15.7109375" style="18" customWidth="1"/>
    <col min="8686" max="8686" width="5.85546875" style="18" customWidth="1"/>
    <col min="8687" max="8903" width="11.42578125" style="18"/>
    <col min="8904" max="8905" width="15.7109375" style="18" customWidth="1"/>
    <col min="8906" max="8906" width="3.7109375" style="18" customWidth="1"/>
    <col min="8907" max="8907" width="2.7109375" style="18" customWidth="1"/>
    <col min="8908" max="8908" width="10.7109375" style="18" customWidth="1"/>
    <col min="8909" max="8909" width="5.7109375" style="18" customWidth="1"/>
    <col min="8910" max="8911" width="15.7109375" style="18" customWidth="1"/>
    <col min="8912" max="8912" width="3.7109375" style="18" customWidth="1"/>
    <col min="8913" max="8913" width="2.7109375" style="18" customWidth="1"/>
    <col min="8914" max="8914" width="10.7109375" style="18" customWidth="1"/>
    <col min="8915" max="8915" width="5.7109375" style="18" customWidth="1"/>
    <col min="8916" max="8917" width="15.7109375" style="18" customWidth="1"/>
    <col min="8918" max="8918" width="3.7109375" style="18" customWidth="1"/>
    <col min="8919" max="8919" width="2.7109375" style="18" customWidth="1"/>
    <col min="8920" max="8920" width="10.7109375" style="18" customWidth="1"/>
    <col min="8921" max="8921" width="7.7109375" style="18" customWidth="1"/>
    <col min="8922" max="8923" width="15.7109375" style="18" customWidth="1"/>
    <col min="8924" max="8924" width="3.7109375" style="18" customWidth="1"/>
    <col min="8925" max="8925" width="2.7109375" style="18" customWidth="1"/>
    <col min="8926" max="8926" width="10.7109375" style="18" customWidth="1"/>
    <col min="8927" max="8927" width="7.7109375" style="18" customWidth="1"/>
    <col min="8928" max="8929" width="15.7109375" style="18" customWidth="1"/>
    <col min="8930" max="8930" width="3.7109375" style="18" customWidth="1"/>
    <col min="8931" max="8931" width="2.7109375" style="18" customWidth="1"/>
    <col min="8932" max="8932" width="10.7109375" style="18" customWidth="1"/>
    <col min="8933" max="8933" width="7.7109375" style="18" customWidth="1"/>
    <col min="8934" max="8935" width="15.7109375" style="18" customWidth="1"/>
    <col min="8936" max="8936" width="3.7109375" style="18" customWidth="1"/>
    <col min="8937" max="8937" width="2.7109375" style="18" customWidth="1"/>
    <col min="8938" max="8938" width="10.7109375" style="18" customWidth="1"/>
    <col min="8939" max="8939" width="5.7109375" style="18" customWidth="1"/>
    <col min="8940" max="8941" width="15.7109375" style="18" customWidth="1"/>
    <col min="8942" max="8942" width="5.85546875" style="18" customWidth="1"/>
    <col min="8943" max="9159" width="11.42578125" style="18"/>
    <col min="9160" max="9161" width="15.7109375" style="18" customWidth="1"/>
    <col min="9162" max="9162" width="3.7109375" style="18" customWidth="1"/>
    <col min="9163" max="9163" width="2.7109375" style="18" customWidth="1"/>
    <col min="9164" max="9164" width="10.7109375" style="18" customWidth="1"/>
    <col min="9165" max="9165" width="5.7109375" style="18" customWidth="1"/>
    <col min="9166" max="9167" width="15.7109375" style="18" customWidth="1"/>
    <col min="9168" max="9168" width="3.7109375" style="18" customWidth="1"/>
    <col min="9169" max="9169" width="2.7109375" style="18" customWidth="1"/>
    <col min="9170" max="9170" width="10.7109375" style="18" customWidth="1"/>
    <col min="9171" max="9171" width="5.7109375" style="18" customWidth="1"/>
    <col min="9172" max="9173" width="15.7109375" style="18" customWidth="1"/>
    <col min="9174" max="9174" width="3.7109375" style="18" customWidth="1"/>
    <col min="9175" max="9175" width="2.7109375" style="18" customWidth="1"/>
    <col min="9176" max="9176" width="10.7109375" style="18" customWidth="1"/>
    <col min="9177" max="9177" width="7.7109375" style="18" customWidth="1"/>
    <col min="9178" max="9179" width="15.7109375" style="18" customWidth="1"/>
    <col min="9180" max="9180" width="3.7109375" style="18" customWidth="1"/>
    <col min="9181" max="9181" width="2.7109375" style="18" customWidth="1"/>
    <col min="9182" max="9182" width="10.7109375" style="18" customWidth="1"/>
    <col min="9183" max="9183" width="7.7109375" style="18" customWidth="1"/>
    <col min="9184" max="9185" width="15.7109375" style="18" customWidth="1"/>
    <col min="9186" max="9186" width="3.7109375" style="18" customWidth="1"/>
    <col min="9187" max="9187" width="2.7109375" style="18" customWidth="1"/>
    <col min="9188" max="9188" width="10.7109375" style="18" customWidth="1"/>
    <col min="9189" max="9189" width="7.7109375" style="18" customWidth="1"/>
    <col min="9190" max="9191" width="15.7109375" style="18" customWidth="1"/>
    <col min="9192" max="9192" width="3.7109375" style="18" customWidth="1"/>
    <col min="9193" max="9193" width="2.7109375" style="18" customWidth="1"/>
    <col min="9194" max="9194" width="10.7109375" style="18" customWidth="1"/>
    <col min="9195" max="9195" width="5.7109375" style="18" customWidth="1"/>
    <col min="9196" max="9197" width="15.7109375" style="18" customWidth="1"/>
    <col min="9198" max="9198" width="5.85546875" style="18" customWidth="1"/>
    <col min="9199" max="9415" width="11.42578125" style="18"/>
    <col min="9416" max="9417" width="15.7109375" style="18" customWidth="1"/>
    <col min="9418" max="9418" width="3.7109375" style="18" customWidth="1"/>
    <col min="9419" max="9419" width="2.7109375" style="18" customWidth="1"/>
    <col min="9420" max="9420" width="10.7109375" style="18" customWidth="1"/>
    <col min="9421" max="9421" width="5.7109375" style="18" customWidth="1"/>
    <col min="9422" max="9423" width="15.7109375" style="18" customWidth="1"/>
    <col min="9424" max="9424" width="3.7109375" style="18" customWidth="1"/>
    <col min="9425" max="9425" width="2.7109375" style="18" customWidth="1"/>
    <col min="9426" max="9426" width="10.7109375" style="18" customWidth="1"/>
    <col min="9427" max="9427" width="5.7109375" style="18" customWidth="1"/>
    <col min="9428" max="9429" width="15.7109375" style="18" customWidth="1"/>
    <col min="9430" max="9430" width="3.7109375" style="18" customWidth="1"/>
    <col min="9431" max="9431" width="2.7109375" style="18" customWidth="1"/>
    <col min="9432" max="9432" width="10.7109375" style="18" customWidth="1"/>
    <col min="9433" max="9433" width="7.7109375" style="18" customWidth="1"/>
    <col min="9434" max="9435" width="15.7109375" style="18" customWidth="1"/>
    <col min="9436" max="9436" width="3.7109375" style="18" customWidth="1"/>
    <col min="9437" max="9437" width="2.7109375" style="18" customWidth="1"/>
    <col min="9438" max="9438" width="10.7109375" style="18" customWidth="1"/>
    <col min="9439" max="9439" width="7.7109375" style="18" customWidth="1"/>
    <col min="9440" max="9441" width="15.7109375" style="18" customWidth="1"/>
    <col min="9442" max="9442" width="3.7109375" style="18" customWidth="1"/>
    <col min="9443" max="9443" width="2.7109375" style="18" customWidth="1"/>
    <col min="9444" max="9444" width="10.7109375" style="18" customWidth="1"/>
    <col min="9445" max="9445" width="7.7109375" style="18" customWidth="1"/>
    <col min="9446" max="9447" width="15.7109375" style="18" customWidth="1"/>
    <col min="9448" max="9448" width="3.7109375" style="18" customWidth="1"/>
    <col min="9449" max="9449" width="2.7109375" style="18" customWidth="1"/>
    <col min="9450" max="9450" width="10.7109375" style="18" customWidth="1"/>
    <col min="9451" max="9451" width="5.7109375" style="18" customWidth="1"/>
    <col min="9452" max="9453" width="15.7109375" style="18" customWidth="1"/>
    <col min="9454" max="9454" width="5.85546875" style="18" customWidth="1"/>
    <col min="9455" max="9671" width="11.42578125" style="18"/>
    <col min="9672" max="9673" width="15.7109375" style="18" customWidth="1"/>
    <col min="9674" max="9674" width="3.7109375" style="18" customWidth="1"/>
    <col min="9675" max="9675" width="2.7109375" style="18" customWidth="1"/>
    <col min="9676" max="9676" width="10.7109375" style="18" customWidth="1"/>
    <col min="9677" max="9677" width="5.7109375" style="18" customWidth="1"/>
    <col min="9678" max="9679" width="15.7109375" style="18" customWidth="1"/>
    <col min="9680" max="9680" width="3.7109375" style="18" customWidth="1"/>
    <col min="9681" max="9681" width="2.7109375" style="18" customWidth="1"/>
    <col min="9682" max="9682" width="10.7109375" style="18" customWidth="1"/>
    <col min="9683" max="9683" width="5.7109375" style="18" customWidth="1"/>
    <col min="9684" max="9685" width="15.7109375" style="18" customWidth="1"/>
    <col min="9686" max="9686" width="3.7109375" style="18" customWidth="1"/>
    <col min="9687" max="9687" width="2.7109375" style="18" customWidth="1"/>
    <col min="9688" max="9688" width="10.7109375" style="18" customWidth="1"/>
    <col min="9689" max="9689" width="7.7109375" style="18" customWidth="1"/>
    <col min="9690" max="9691" width="15.7109375" style="18" customWidth="1"/>
    <col min="9692" max="9692" width="3.7109375" style="18" customWidth="1"/>
    <col min="9693" max="9693" width="2.7109375" style="18" customWidth="1"/>
    <col min="9694" max="9694" width="10.7109375" style="18" customWidth="1"/>
    <col min="9695" max="9695" width="7.7109375" style="18" customWidth="1"/>
    <col min="9696" max="9697" width="15.7109375" style="18" customWidth="1"/>
    <col min="9698" max="9698" width="3.7109375" style="18" customWidth="1"/>
    <col min="9699" max="9699" width="2.7109375" style="18" customWidth="1"/>
    <col min="9700" max="9700" width="10.7109375" style="18" customWidth="1"/>
    <col min="9701" max="9701" width="7.7109375" style="18" customWidth="1"/>
    <col min="9702" max="9703" width="15.7109375" style="18" customWidth="1"/>
    <col min="9704" max="9704" width="3.7109375" style="18" customWidth="1"/>
    <col min="9705" max="9705" width="2.7109375" style="18" customWidth="1"/>
    <col min="9706" max="9706" width="10.7109375" style="18" customWidth="1"/>
    <col min="9707" max="9707" width="5.7109375" style="18" customWidth="1"/>
    <col min="9708" max="9709" width="15.7109375" style="18" customWidth="1"/>
    <col min="9710" max="9710" width="5.85546875" style="18" customWidth="1"/>
    <col min="9711" max="9927" width="11.42578125" style="18"/>
    <col min="9928" max="9929" width="15.7109375" style="18" customWidth="1"/>
    <col min="9930" max="9930" width="3.7109375" style="18" customWidth="1"/>
    <col min="9931" max="9931" width="2.7109375" style="18" customWidth="1"/>
    <col min="9932" max="9932" width="10.7109375" style="18" customWidth="1"/>
    <col min="9933" max="9933" width="5.7109375" style="18" customWidth="1"/>
    <col min="9934" max="9935" width="15.7109375" style="18" customWidth="1"/>
    <col min="9936" max="9936" width="3.7109375" style="18" customWidth="1"/>
    <col min="9937" max="9937" width="2.7109375" style="18" customWidth="1"/>
    <col min="9938" max="9938" width="10.7109375" style="18" customWidth="1"/>
    <col min="9939" max="9939" width="5.7109375" style="18" customWidth="1"/>
    <col min="9940" max="9941" width="15.7109375" style="18" customWidth="1"/>
    <col min="9942" max="9942" width="3.7109375" style="18" customWidth="1"/>
    <col min="9943" max="9943" width="2.7109375" style="18" customWidth="1"/>
    <col min="9944" max="9944" width="10.7109375" style="18" customWidth="1"/>
    <col min="9945" max="9945" width="7.7109375" style="18" customWidth="1"/>
    <col min="9946" max="9947" width="15.7109375" style="18" customWidth="1"/>
    <col min="9948" max="9948" width="3.7109375" style="18" customWidth="1"/>
    <col min="9949" max="9949" width="2.7109375" style="18" customWidth="1"/>
    <col min="9950" max="9950" width="10.7109375" style="18" customWidth="1"/>
    <col min="9951" max="9951" width="7.7109375" style="18" customWidth="1"/>
    <col min="9952" max="9953" width="15.7109375" style="18" customWidth="1"/>
    <col min="9954" max="9954" width="3.7109375" style="18" customWidth="1"/>
    <col min="9955" max="9955" width="2.7109375" style="18" customWidth="1"/>
    <col min="9956" max="9956" width="10.7109375" style="18" customWidth="1"/>
    <col min="9957" max="9957" width="7.7109375" style="18" customWidth="1"/>
    <col min="9958" max="9959" width="15.7109375" style="18" customWidth="1"/>
    <col min="9960" max="9960" width="3.7109375" style="18" customWidth="1"/>
    <col min="9961" max="9961" width="2.7109375" style="18" customWidth="1"/>
    <col min="9962" max="9962" width="10.7109375" style="18" customWidth="1"/>
    <col min="9963" max="9963" width="5.7109375" style="18" customWidth="1"/>
    <col min="9964" max="9965" width="15.7109375" style="18" customWidth="1"/>
    <col min="9966" max="9966" width="5.85546875" style="18" customWidth="1"/>
    <col min="9967" max="10183" width="11.42578125" style="18"/>
    <col min="10184" max="10185" width="15.7109375" style="18" customWidth="1"/>
    <col min="10186" max="10186" width="3.7109375" style="18" customWidth="1"/>
    <col min="10187" max="10187" width="2.7109375" style="18" customWidth="1"/>
    <col min="10188" max="10188" width="10.7109375" style="18" customWidth="1"/>
    <col min="10189" max="10189" width="5.7109375" style="18" customWidth="1"/>
    <col min="10190" max="10191" width="15.7109375" style="18" customWidth="1"/>
    <col min="10192" max="10192" width="3.7109375" style="18" customWidth="1"/>
    <col min="10193" max="10193" width="2.7109375" style="18" customWidth="1"/>
    <col min="10194" max="10194" width="10.7109375" style="18" customWidth="1"/>
    <col min="10195" max="10195" width="5.7109375" style="18" customWidth="1"/>
    <col min="10196" max="10197" width="15.7109375" style="18" customWidth="1"/>
    <col min="10198" max="10198" width="3.7109375" style="18" customWidth="1"/>
    <col min="10199" max="10199" width="2.7109375" style="18" customWidth="1"/>
    <col min="10200" max="10200" width="10.7109375" style="18" customWidth="1"/>
    <col min="10201" max="10201" width="7.7109375" style="18" customWidth="1"/>
    <col min="10202" max="10203" width="15.7109375" style="18" customWidth="1"/>
    <col min="10204" max="10204" width="3.7109375" style="18" customWidth="1"/>
    <col min="10205" max="10205" width="2.7109375" style="18" customWidth="1"/>
    <col min="10206" max="10206" width="10.7109375" style="18" customWidth="1"/>
    <col min="10207" max="10207" width="7.7109375" style="18" customWidth="1"/>
    <col min="10208" max="10209" width="15.7109375" style="18" customWidth="1"/>
    <col min="10210" max="10210" width="3.7109375" style="18" customWidth="1"/>
    <col min="10211" max="10211" width="2.7109375" style="18" customWidth="1"/>
    <col min="10212" max="10212" width="10.7109375" style="18" customWidth="1"/>
    <col min="10213" max="10213" width="7.7109375" style="18" customWidth="1"/>
    <col min="10214" max="10215" width="15.7109375" style="18" customWidth="1"/>
    <col min="10216" max="10216" width="3.7109375" style="18" customWidth="1"/>
    <col min="10217" max="10217" width="2.7109375" style="18" customWidth="1"/>
    <col min="10218" max="10218" width="10.7109375" style="18" customWidth="1"/>
    <col min="10219" max="10219" width="5.7109375" style="18" customWidth="1"/>
    <col min="10220" max="10221" width="15.7109375" style="18" customWidth="1"/>
    <col min="10222" max="10222" width="5.85546875" style="18" customWidth="1"/>
    <col min="10223" max="10439" width="11.42578125" style="18"/>
    <col min="10440" max="10441" width="15.7109375" style="18" customWidth="1"/>
    <col min="10442" max="10442" width="3.7109375" style="18" customWidth="1"/>
    <col min="10443" max="10443" width="2.7109375" style="18" customWidth="1"/>
    <col min="10444" max="10444" width="10.7109375" style="18" customWidth="1"/>
    <col min="10445" max="10445" width="5.7109375" style="18" customWidth="1"/>
    <col min="10446" max="10447" width="15.7109375" style="18" customWidth="1"/>
    <col min="10448" max="10448" width="3.7109375" style="18" customWidth="1"/>
    <col min="10449" max="10449" width="2.7109375" style="18" customWidth="1"/>
    <col min="10450" max="10450" width="10.7109375" style="18" customWidth="1"/>
    <col min="10451" max="10451" width="5.7109375" style="18" customWidth="1"/>
    <col min="10452" max="10453" width="15.7109375" style="18" customWidth="1"/>
    <col min="10454" max="10454" width="3.7109375" style="18" customWidth="1"/>
    <col min="10455" max="10455" width="2.7109375" style="18" customWidth="1"/>
    <col min="10456" max="10456" width="10.7109375" style="18" customWidth="1"/>
    <col min="10457" max="10457" width="7.7109375" style="18" customWidth="1"/>
    <col min="10458" max="10459" width="15.7109375" style="18" customWidth="1"/>
    <col min="10460" max="10460" width="3.7109375" style="18" customWidth="1"/>
    <col min="10461" max="10461" width="2.7109375" style="18" customWidth="1"/>
    <col min="10462" max="10462" width="10.7109375" style="18" customWidth="1"/>
    <col min="10463" max="10463" width="7.7109375" style="18" customWidth="1"/>
    <col min="10464" max="10465" width="15.7109375" style="18" customWidth="1"/>
    <col min="10466" max="10466" width="3.7109375" style="18" customWidth="1"/>
    <col min="10467" max="10467" width="2.7109375" style="18" customWidth="1"/>
    <col min="10468" max="10468" width="10.7109375" style="18" customWidth="1"/>
    <col min="10469" max="10469" width="7.7109375" style="18" customWidth="1"/>
    <col min="10470" max="10471" width="15.7109375" style="18" customWidth="1"/>
    <col min="10472" max="10472" width="3.7109375" style="18" customWidth="1"/>
    <col min="10473" max="10473" width="2.7109375" style="18" customWidth="1"/>
    <col min="10474" max="10474" width="10.7109375" style="18" customWidth="1"/>
    <col min="10475" max="10475" width="5.7109375" style="18" customWidth="1"/>
    <col min="10476" max="10477" width="15.7109375" style="18" customWidth="1"/>
    <col min="10478" max="10478" width="5.85546875" style="18" customWidth="1"/>
    <col min="10479" max="10695" width="11.42578125" style="18"/>
    <col min="10696" max="10697" width="15.7109375" style="18" customWidth="1"/>
    <col min="10698" max="10698" width="3.7109375" style="18" customWidth="1"/>
    <col min="10699" max="10699" width="2.7109375" style="18" customWidth="1"/>
    <col min="10700" max="10700" width="10.7109375" style="18" customWidth="1"/>
    <col min="10701" max="10701" width="5.7109375" style="18" customWidth="1"/>
    <col min="10702" max="10703" width="15.7109375" style="18" customWidth="1"/>
    <col min="10704" max="10704" width="3.7109375" style="18" customWidth="1"/>
    <col min="10705" max="10705" width="2.7109375" style="18" customWidth="1"/>
    <col min="10706" max="10706" width="10.7109375" style="18" customWidth="1"/>
    <col min="10707" max="10707" width="5.7109375" style="18" customWidth="1"/>
    <col min="10708" max="10709" width="15.7109375" style="18" customWidth="1"/>
    <col min="10710" max="10710" width="3.7109375" style="18" customWidth="1"/>
    <col min="10711" max="10711" width="2.7109375" style="18" customWidth="1"/>
    <col min="10712" max="10712" width="10.7109375" style="18" customWidth="1"/>
    <col min="10713" max="10713" width="7.7109375" style="18" customWidth="1"/>
    <col min="10714" max="10715" width="15.7109375" style="18" customWidth="1"/>
    <col min="10716" max="10716" width="3.7109375" style="18" customWidth="1"/>
    <col min="10717" max="10717" width="2.7109375" style="18" customWidth="1"/>
    <col min="10718" max="10718" width="10.7109375" style="18" customWidth="1"/>
    <col min="10719" max="10719" width="7.7109375" style="18" customWidth="1"/>
    <col min="10720" max="10721" width="15.7109375" style="18" customWidth="1"/>
    <col min="10722" max="10722" width="3.7109375" style="18" customWidth="1"/>
    <col min="10723" max="10723" width="2.7109375" style="18" customWidth="1"/>
    <col min="10724" max="10724" width="10.7109375" style="18" customWidth="1"/>
    <col min="10725" max="10725" width="7.7109375" style="18" customWidth="1"/>
    <col min="10726" max="10727" width="15.7109375" style="18" customWidth="1"/>
    <col min="10728" max="10728" width="3.7109375" style="18" customWidth="1"/>
    <col min="10729" max="10729" width="2.7109375" style="18" customWidth="1"/>
    <col min="10730" max="10730" width="10.7109375" style="18" customWidth="1"/>
    <col min="10731" max="10731" width="5.7109375" style="18" customWidth="1"/>
    <col min="10732" max="10733" width="15.7109375" style="18" customWidth="1"/>
    <col min="10734" max="10734" width="5.85546875" style="18" customWidth="1"/>
    <col min="10735" max="10951" width="11.42578125" style="18"/>
    <col min="10952" max="10953" width="15.7109375" style="18" customWidth="1"/>
    <col min="10954" max="10954" width="3.7109375" style="18" customWidth="1"/>
    <col min="10955" max="10955" width="2.7109375" style="18" customWidth="1"/>
    <col min="10956" max="10956" width="10.7109375" style="18" customWidth="1"/>
    <col min="10957" max="10957" width="5.7109375" style="18" customWidth="1"/>
    <col min="10958" max="10959" width="15.7109375" style="18" customWidth="1"/>
    <col min="10960" max="10960" width="3.7109375" style="18" customWidth="1"/>
    <col min="10961" max="10961" width="2.7109375" style="18" customWidth="1"/>
    <col min="10962" max="10962" width="10.7109375" style="18" customWidth="1"/>
    <col min="10963" max="10963" width="5.7109375" style="18" customWidth="1"/>
    <col min="10964" max="10965" width="15.7109375" style="18" customWidth="1"/>
    <col min="10966" max="10966" width="3.7109375" style="18" customWidth="1"/>
    <col min="10967" max="10967" width="2.7109375" style="18" customWidth="1"/>
    <col min="10968" max="10968" width="10.7109375" style="18" customWidth="1"/>
    <col min="10969" max="10969" width="7.7109375" style="18" customWidth="1"/>
    <col min="10970" max="10971" width="15.7109375" style="18" customWidth="1"/>
    <col min="10972" max="10972" width="3.7109375" style="18" customWidth="1"/>
    <col min="10973" max="10973" width="2.7109375" style="18" customWidth="1"/>
    <col min="10974" max="10974" width="10.7109375" style="18" customWidth="1"/>
    <col min="10975" max="10975" width="7.7109375" style="18" customWidth="1"/>
    <col min="10976" max="10977" width="15.7109375" style="18" customWidth="1"/>
    <col min="10978" max="10978" width="3.7109375" style="18" customWidth="1"/>
    <col min="10979" max="10979" width="2.7109375" style="18" customWidth="1"/>
    <col min="10980" max="10980" width="10.7109375" style="18" customWidth="1"/>
    <col min="10981" max="10981" width="7.7109375" style="18" customWidth="1"/>
    <col min="10982" max="10983" width="15.7109375" style="18" customWidth="1"/>
    <col min="10984" max="10984" width="3.7109375" style="18" customWidth="1"/>
    <col min="10985" max="10985" width="2.7109375" style="18" customWidth="1"/>
    <col min="10986" max="10986" width="10.7109375" style="18" customWidth="1"/>
    <col min="10987" max="10987" width="5.7109375" style="18" customWidth="1"/>
    <col min="10988" max="10989" width="15.7109375" style="18" customWidth="1"/>
    <col min="10990" max="10990" width="5.85546875" style="18" customWidth="1"/>
    <col min="10991" max="11207" width="11.42578125" style="18"/>
    <col min="11208" max="11209" width="15.7109375" style="18" customWidth="1"/>
    <col min="11210" max="11210" width="3.7109375" style="18" customWidth="1"/>
    <col min="11211" max="11211" width="2.7109375" style="18" customWidth="1"/>
    <col min="11212" max="11212" width="10.7109375" style="18" customWidth="1"/>
    <col min="11213" max="11213" width="5.7109375" style="18" customWidth="1"/>
    <col min="11214" max="11215" width="15.7109375" style="18" customWidth="1"/>
    <col min="11216" max="11216" width="3.7109375" style="18" customWidth="1"/>
    <col min="11217" max="11217" width="2.7109375" style="18" customWidth="1"/>
    <col min="11218" max="11218" width="10.7109375" style="18" customWidth="1"/>
    <col min="11219" max="11219" width="5.7109375" style="18" customWidth="1"/>
    <col min="11220" max="11221" width="15.7109375" style="18" customWidth="1"/>
    <col min="11222" max="11222" width="3.7109375" style="18" customWidth="1"/>
    <col min="11223" max="11223" width="2.7109375" style="18" customWidth="1"/>
    <col min="11224" max="11224" width="10.7109375" style="18" customWidth="1"/>
    <col min="11225" max="11225" width="7.7109375" style="18" customWidth="1"/>
    <col min="11226" max="11227" width="15.7109375" style="18" customWidth="1"/>
    <col min="11228" max="11228" width="3.7109375" style="18" customWidth="1"/>
    <col min="11229" max="11229" width="2.7109375" style="18" customWidth="1"/>
    <col min="11230" max="11230" width="10.7109375" style="18" customWidth="1"/>
    <col min="11231" max="11231" width="7.7109375" style="18" customWidth="1"/>
    <col min="11232" max="11233" width="15.7109375" style="18" customWidth="1"/>
    <col min="11234" max="11234" width="3.7109375" style="18" customWidth="1"/>
    <col min="11235" max="11235" width="2.7109375" style="18" customWidth="1"/>
    <col min="11236" max="11236" width="10.7109375" style="18" customWidth="1"/>
    <col min="11237" max="11237" width="7.7109375" style="18" customWidth="1"/>
    <col min="11238" max="11239" width="15.7109375" style="18" customWidth="1"/>
    <col min="11240" max="11240" width="3.7109375" style="18" customWidth="1"/>
    <col min="11241" max="11241" width="2.7109375" style="18" customWidth="1"/>
    <col min="11242" max="11242" width="10.7109375" style="18" customWidth="1"/>
    <col min="11243" max="11243" width="5.7109375" style="18" customWidth="1"/>
    <col min="11244" max="11245" width="15.7109375" style="18" customWidth="1"/>
    <col min="11246" max="11246" width="5.85546875" style="18" customWidth="1"/>
    <col min="11247" max="11463" width="11.42578125" style="18"/>
    <col min="11464" max="11465" width="15.7109375" style="18" customWidth="1"/>
    <col min="11466" max="11466" width="3.7109375" style="18" customWidth="1"/>
    <col min="11467" max="11467" width="2.7109375" style="18" customWidth="1"/>
    <col min="11468" max="11468" width="10.7109375" style="18" customWidth="1"/>
    <col min="11469" max="11469" width="5.7109375" style="18" customWidth="1"/>
    <col min="11470" max="11471" width="15.7109375" style="18" customWidth="1"/>
    <col min="11472" max="11472" width="3.7109375" style="18" customWidth="1"/>
    <col min="11473" max="11473" width="2.7109375" style="18" customWidth="1"/>
    <col min="11474" max="11474" width="10.7109375" style="18" customWidth="1"/>
    <col min="11475" max="11475" width="5.7109375" style="18" customWidth="1"/>
    <col min="11476" max="11477" width="15.7109375" style="18" customWidth="1"/>
    <col min="11478" max="11478" width="3.7109375" style="18" customWidth="1"/>
    <col min="11479" max="11479" width="2.7109375" style="18" customWidth="1"/>
    <col min="11480" max="11480" width="10.7109375" style="18" customWidth="1"/>
    <col min="11481" max="11481" width="7.7109375" style="18" customWidth="1"/>
    <col min="11482" max="11483" width="15.7109375" style="18" customWidth="1"/>
    <col min="11484" max="11484" width="3.7109375" style="18" customWidth="1"/>
    <col min="11485" max="11485" width="2.7109375" style="18" customWidth="1"/>
    <col min="11486" max="11486" width="10.7109375" style="18" customWidth="1"/>
    <col min="11487" max="11487" width="7.7109375" style="18" customWidth="1"/>
    <col min="11488" max="11489" width="15.7109375" style="18" customWidth="1"/>
    <col min="11490" max="11490" width="3.7109375" style="18" customWidth="1"/>
    <col min="11491" max="11491" width="2.7109375" style="18" customWidth="1"/>
    <col min="11492" max="11492" width="10.7109375" style="18" customWidth="1"/>
    <col min="11493" max="11493" width="7.7109375" style="18" customWidth="1"/>
    <col min="11494" max="11495" width="15.7109375" style="18" customWidth="1"/>
    <col min="11496" max="11496" width="3.7109375" style="18" customWidth="1"/>
    <col min="11497" max="11497" width="2.7109375" style="18" customWidth="1"/>
    <col min="11498" max="11498" width="10.7109375" style="18" customWidth="1"/>
    <col min="11499" max="11499" width="5.7109375" style="18" customWidth="1"/>
    <col min="11500" max="11501" width="15.7109375" style="18" customWidth="1"/>
    <col min="11502" max="11502" width="5.85546875" style="18" customWidth="1"/>
    <col min="11503" max="11719" width="11.42578125" style="18"/>
    <col min="11720" max="11721" width="15.7109375" style="18" customWidth="1"/>
    <col min="11722" max="11722" width="3.7109375" style="18" customWidth="1"/>
    <col min="11723" max="11723" width="2.7109375" style="18" customWidth="1"/>
    <col min="11724" max="11724" width="10.7109375" style="18" customWidth="1"/>
    <col min="11725" max="11725" width="5.7109375" style="18" customWidth="1"/>
    <col min="11726" max="11727" width="15.7109375" style="18" customWidth="1"/>
    <col min="11728" max="11728" width="3.7109375" style="18" customWidth="1"/>
    <col min="11729" max="11729" width="2.7109375" style="18" customWidth="1"/>
    <col min="11730" max="11730" width="10.7109375" style="18" customWidth="1"/>
    <col min="11731" max="11731" width="5.7109375" style="18" customWidth="1"/>
    <col min="11732" max="11733" width="15.7109375" style="18" customWidth="1"/>
    <col min="11734" max="11734" width="3.7109375" style="18" customWidth="1"/>
    <col min="11735" max="11735" width="2.7109375" style="18" customWidth="1"/>
    <col min="11736" max="11736" width="10.7109375" style="18" customWidth="1"/>
    <col min="11737" max="11737" width="7.7109375" style="18" customWidth="1"/>
    <col min="11738" max="11739" width="15.7109375" style="18" customWidth="1"/>
    <col min="11740" max="11740" width="3.7109375" style="18" customWidth="1"/>
    <col min="11741" max="11741" width="2.7109375" style="18" customWidth="1"/>
    <col min="11742" max="11742" width="10.7109375" style="18" customWidth="1"/>
    <col min="11743" max="11743" width="7.7109375" style="18" customWidth="1"/>
    <col min="11744" max="11745" width="15.7109375" style="18" customWidth="1"/>
    <col min="11746" max="11746" width="3.7109375" style="18" customWidth="1"/>
    <col min="11747" max="11747" width="2.7109375" style="18" customWidth="1"/>
    <col min="11748" max="11748" width="10.7109375" style="18" customWidth="1"/>
    <col min="11749" max="11749" width="7.7109375" style="18" customWidth="1"/>
    <col min="11750" max="11751" width="15.7109375" style="18" customWidth="1"/>
    <col min="11752" max="11752" width="3.7109375" style="18" customWidth="1"/>
    <col min="11753" max="11753" width="2.7109375" style="18" customWidth="1"/>
    <col min="11754" max="11754" width="10.7109375" style="18" customWidth="1"/>
    <col min="11755" max="11755" width="5.7109375" style="18" customWidth="1"/>
    <col min="11756" max="11757" width="15.7109375" style="18" customWidth="1"/>
    <col min="11758" max="11758" width="5.85546875" style="18" customWidth="1"/>
    <col min="11759" max="11975" width="11.42578125" style="18"/>
    <col min="11976" max="11977" width="15.7109375" style="18" customWidth="1"/>
    <col min="11978" max="11978" width="3.7109375" style="18" customWidth="1"/>
    <col min="11979" max="11979" width="2.7109375" style="18" customWidth="1"/>
    <col min="11980" max="11980" width="10.7109375" style="18" customWidth="1"/>
    <col min="11981" max="11981" width="5.7109375" style="18" customWidth="1"/>
    <col min="11982" max="11983" width="15.7109375" style="18" customWidth="1"/>
    <col min="11984" max="11984" width="3.7109375" style="18" customWidth="1"/>
    <col min="11985" max="11985" width="2.7109375" style="18" customWidth="1"/>
    <col min="11986" max="11986" width="10.7109375" style="18" customWidth="1"/>
    <col min="11987" max="11987" width="5.7109375" style="18" customWidth="1"/>
    <col min="11988" max="11989" width="15.7109375" style="18" customWidth="1"/>
    <col min="11990" max="11990" width="3.7109375" style="18" customWidth="1"/>
    <col min="11991" max="11991" width="2.7109375" style="18" customWidth="1"/>
    <col min="11992" max="11992" width="10.7109375" style="18" customWidth="1"/>
    <col min="11993" max="11993" width="7.7109375" style="18" customWidth="1"/>
    <col min="11994" max="11995" width="15.7109375" style="18" customWidth="1"/>
    <col min="11996" max="11996" width="3.7109375" style="18" customWidth="1"/>
    <col min="11997" max="11997" width="2.7109375" style="18" customWidth="1"/>
    <col min="11998" max="11998" width="10.7109375" style="18" customWidth="1"/>
    <col min="11999" max="11999" width="7.7109375" style="18" customWidth="1"/>
    <col min="12000" max="12001" width="15.7109375" style="18" customWidth="1"/>
    <col min="12002" max="12002" width="3.7109375" style="18" customWidth="1"/>
    <col min="12003" max="12003" width="2.7109375" style="18" customWidth="1"/>
    <col min="12004" max="12004" width="10.7109375" style="18" customWidth="1"/>
    <col min="12005" max="12005" width="7.7109375" style="18" customWidth="1"/>
    <col min="12006" max="12007" width="15.7109375" style="18" customWidth="1"/>
    <col min="12008" max="12008" width="3.7109375" style="18" customWidth="1"/>
    <col min="12009" max="12009" width="2.7109375" style="18" customWidth="1"/>
    <col min="12010" max="12010" width="10.7109375" style="18" customWidth="1"/>
    <col min="12011" max="12011" width="5.7109375" style="18" customWidth="1"/>
    <col min="12012" max="12013" width="15.7109375" style="18" customWidth="1"/>
    <col min="12014" max="12014" width="5.85546875" style="18" customWidth="1"/>
    <col min="12015" max="12231" width="11.42578125" style="18"/>
    <col min="12232" max="12233" width="15.7109375" style="18" customWidth="1"/>
    <col min="12234" max="12234" width="3.7109375" style="18" customWidth="1"/>
    <col min="12235" max="12235" width="2.7109375" style="18" customWidth="1"/>
    <col min="12236" max="12236" width="10.7109375" style="18" customWidth="1"/>
    <col min="12237" max="12237" width="5.7109375" style="18" customWidth="1"/>
    <col min="12238" max="12239" width="15.7109375" style="18" customWidth="1"/>
    <col min="12240" max="12240" width="3.7109375" style="18" customWidth="1"/>
    <col min="12241" max="12241" width="2.7109375" style="18" customWidth="1"/>
    <col min="12242" max="12242" width="10.7109375" style="18" customWidth="1"/>
    <col min="12243" max="12243" width="5.7109375" style="18" customWidth="1"/>
    <col min="12244" max="12245" width="15.7109375" style="18" customWidth="1"/>
    <col min="12246" max="12246" width="3.7109375" style="18" customWidth="1"/>
    <col min="12247" max="12247" width="2.7109375" style="18" customWidth="1"/>
    <col min="12248" max="12248" width="10.7109375" style="18" customWidth="1"/>
    <col min="12249" max="12249" width="7.7109375" style="18" customWidth="1"/>
    <col min="12250" max="12251" width="15.7109375" style="18" customWidth="1"/>
    <col min="12252" max="12252" width="3.7109375" style="18" customWidth="1"/>
    <col min="12253" max="12253" width="2.7109375" style="18" customWidth="1"/>
    <col min="12254" max="12254" width="10.7109375" style="18" customWidth="1"/>
    <col min="12255" max="12255" width="7.7109375" style="18" customWidth="1"/>
    <col min="12256" max="12257" width="15.7109375" style="18" customWidth="1"/>
    <col min="12258" max="12258" width="3.7109375" style="18" customWidth="1"/>
    <col min="12259" max="12259" width="2.7109375" style="18" customWidth="1"/>
    <col min="12260" max="12260" width="10.7109375" style="18" customWidth="1"/>
    <col min="12261" max="12261" width="7.7109375" style="18" customWidth="1"/>
    <col min="12262" max="12263" width="15.7109375" style="18" customWidth="1"/>
    <col min="12264" max="12264" width="3.7109375" style="18" customWidth="1"/>
    <col min="12265" max="12265" width="2.7109375" style="18" customWidth="1"/>
    <col min="12266" max="12266" width="10.7109375" style="18" customWidth="1"/>
    <col min="12267" max="12267" width="5.7109375" style="18" customWidth="1"/>
    <col min="12268" max="12269" width="15.7109375" style="18" customWidth="1"/>
    <col min="12270" max="12270" width="5.85546875" style="18" customWidth="1"/>
    <col min="12271" max="12487" width="11.42578125" style="18"/>
    <col min="12488" max="12489" width="15.7109375" style="18" customWidth="1"/>
    <col min="12490" max="12490" width="3.7109375" style="18" customWidth="1"/>
    <col min="12491" max="12491" width="2.7109375" style="18" customWidth="1"/>
    <col min="12492" max="12492" width="10.7109375" style="18" customWidth="1"/>
    <col min="12493" max="12493" width="5.7109375" style="18" customWidth="1"/>
    <col min="12494" max="12495" width="15.7109375" style="18" customWidth="1"/>
    <col min="12496" max="12496" width="3.7109375" style="18" customWidth="1"/>
    <col min="12497" max="12497" width="2.7109375" style="18" customWidth="1"/>
    <col min="12498" max="12498" width="10.7109375" style="18" customWidth="1"/>
    <col min="12499" max="12499" width="5.7109375" style="18" customWidth="1"/>
    <col min="12500" max="12501" width="15.7109375" style="18" customWidth="1"/>
    <col min="12502" max="12502" width="3.7109375" style="18" customWidth="1"/>
    <col min="12503" max="12503" width="2.7109375" style="18" customWidth="1"/>
    <col min="12504" max="12504" width="10.7109375" style="18" customWidth="1"/>
    <col min="12505" max="12505" width="7.7109375" style="18" customWidth="1"/>
    <col min="12506" max="12507" width="15.7109375" style="18" customWidth="1"/>
    <col min="12508" max="12508" width="3.7109375" style="18" customWidth="1"/>
    <col min="12509" max="12509" width="2.7109375" style="18" customWidth="1"/>
    <col min="12510" max="12510" width="10.7109375" style="18" customWidth="1"/>
    <col min="12511" max="12511" width="7.7109375" style="18" customWidth="1"/>
    <col min="12512" max="12513" width="15.7109375" style="18" customWidth="1"/>
    <col min="12514" max="12514" width="3.7109375" style="18" customWidth="1"/>
    <col min="12515" max="12515" width="2.7109375" style="18" customWidth="1"/>
    <col min="12516" max="12516" width="10.7109375" style="18" customWidth="1"/>
    <col min="12517" max="12517" width="7.7109375" style="18" customWidth="1"/>
    <col min="12518" max="12519" width="15.7109375" style="18" customWidth="1"/>
    <col min="12520" max="12520" width="3.7109375" style="18" customWidth="1"/>
    <col min="12521" max="12521" width="2.7109375" style="18" customWidth="1"/>
    <col min="12522" max="12522" width="10.7109375" style="18" customWidth="1"/>
    <col min="12523" max="12523" width="5.7109375" style="18" customWidth="1"/>
    <col min="12524" max="12525" width="15.7109375" style="18" customWidth="1"/>
    <col min="12526" max="12526" width="5.85546875" style="18" customWidth="1"/>
    <col min="12527" max="12743" width="11.42578125" style="18"/>
    <col min="12744" max="12745" width="15.7109375" style="18" customWidth="1"/>
    <col min="12746" max="12746" width="3.7109375" style="18" customWidth="1"/>
    <col min="12747" max="12747" width="2.7109375" style="18" customWidth="1"/>
    <col min="12748" max="12748" width="10.7109375" style="18" customWidth="1"/>
    <col min="12749" max="12749" width="5.7109375" style="18" customWidth="1"/>
    <col min="12750" max="12751" width="15.7109375" style="18" customWidth="1"/>
    <col min="12752" max="12752" width="3.7109375" style="18" customWidth="1"/>
    <col min="12753" max="12753" width="2.7109375" style="18" customWidth="1"/>
    <col min="12754" max="12754" width="10.7109375" style="18" customWidth="1"/>
    <col min="12755" max="12755" width="5.7109375" style="18" customWidth="1"/>
    <col min="12756" max="12757" width="15.7109375" style="18" customWidth="1"/>
    <col min="12758" max="12758" width="3.7109375" style="18" customWidth="1"/>
    <col min="12759" max="12759" width="2.7109375" style="18" customWidth="1"/>
    <col min="12760" max="12760" width="10.7109375" style="18" customWidth="1"/>
    <col min="12761" max="12761" width="7.7109375" style="18" customWidth="1"/>
    <col min="12762" max="12763" width="15.7109375" style="18" customWidth="1"/>
    <col min="12764" max="12764" width="3.7109375" style="18" customWidth="1"/>
    <col min="12765" max="12765" width="2.7109375" style="18" customWidth="1"/>
    <col min="12766" max="12766" width="10.7109375" style="18" customWidth="1"/>
    <col min="12767" max="12767" width="7.7109375" style="18" customWidth="1"/>
    <col min="12768" max="12769" width="15.7109375" style="18" customWidth="1"/>
    <col min="12770" max="12770" width="3.7109375" style="18" customWidth="1"/>
    <col min="12771" max="12771" width="2.7109375" style="18" customWidth="1"/>
    <col min="12772" max="12772" width="10.7109375" style="18" customWidth="1"/>
    <col min="12773" max="12773" width="7.7109375" style="18" customWidth="1"/>
    <col min="12774" max="12775" width="15.7109375" style="18" customWidth="1"/>
    <col min="12776" max="12776" width="3.7109375" style="18" customWidth="1"/>
    <col min="12777" max="12777" width="2.7109375" style="18" customWidth="1"/>
    <col min="12778" max="12778" width="10.7109375" style="18" customWidth="1"/>
    <col min="12779" max="12779" width="5.7109375" style="18" customWidth="1"/>
    <col min="12780" max="12781" width="15.7109375" style="18" customWidth="1"/>
    <col min="12782" max="12782" width="5.85546875" style="18" customWidth="1"/>
    <col min="12783" max="12999" width="11.42578125" style="18"/>
    <col min="13000" max="13001" width="15.7109375" style="18" customWidth="1"/>
    <col min="13002" max="13002" width="3.7109375" style="18" customWidth="1"/>
    <col min="13003" max="13003" width="2.7109375" style="18" customWidth="1"/>
    <col min="13004" max="13004" width="10.7109375" style="18" customWidth="1"/>
    <col min="13005" max="13005" width="5.7109375" style="18" customWidth="1"/>
    <col min="13006" max="13007" width="15.7109375" style="18" customWidth="1"/>
    <col min="13008" max="13008" width="3.7109375" style="18" customWidth="1"/>
    <col min="13009" max="13009" width="2.7109375" style="18" customWidth="1"/>
    <col min="13010" max="13010" width="10.7109375" style="18" customWidth="1"/>
    <col min="13011" max="13011" width="5.7109375" style="18" customWidth="1"/>
    <col min="13012" max="13013" width="15.7109375" style="18" customWidth="1"/>
    <col min="13014" max="13014" width="3.7109375" style="18" customWidth="1"/>
    <col min="13015" max="13015" width="2.7109375" style="18" customWidth="1"/>
    <col min="13016" max="13016" width="10.7109375" style="18" customWidth="1"/>
    <col min="13017" max="13017" width="7.7109375" style="18" customWidth="1"/>
    <col min="13018" max="13019" width="15.7109375" style="18" customWidth="1"/>
    <col min="13020" max="13020" width="3.7109375" style="18" customWidth="1"/>
    <col min="13021" max="13021" width="2.7109375" style="18" customWidth="1"/>
    <col min="13022" max="13022" width="10.7109375" style="18" customWidth="1"/>
    <col min="13023" max="13023" width="7.7109375" style="18" customWidth="1"/>
    <col min="13024" max="13025" width="15.7109375" style="18" customWidth="1"/>
    <col min="13026" max="13026" width="3.7109375" style="18" customWidth="1"/>
    <col min="13027" max="13027" width="2.7109375" style="18" customWidth="1"/>
    <col min="13028" max="13028" width="10.7109375" style="18" customWidth="1"/>
    <col min="13029" max="13029" width="7.7109375" style="18" customWidth="1"/>
    <col min="13030" max="13031" width="15.7109375" style="18" customWidth="1"/>
    <col min="13032" max="13032" width="3.7109375" style="18" customWidth="1"/>
    <col min="13033" max="13033" width="2.7109375" style="18" customWidth="1"/>
    <col min="13034" max="13034" width="10.7109375" style="18" customWidth="1"/>
    <col min="13035" max="13035" width="5.7109375" style="18" customWidth="1"/>
    <col min="13036" max="13037" width="15.7109375" style="18" customWidth="1"/>
    <col min="13038" max="13038" width="5.85546875" style="18" customWidth="1"/>
    <col min="13039" max="13255" width="11.42578125" style="18"/>
    <col min="13256" max="13257" width="15.7109375" style="18" customWidth="1"/>
    <col min="13258" max="13258" width="3.7109375" style="18" customWidth="1"/>
    <col min="13259" max="13259" width="2.7109375" style="18" customWidth="1"/>
    <col min="13260" max="13260" width="10.7109375" style="18" customWidth="1"/>
    <col min="13261" max="13261" width="5.7109375" style="18" customWidth="1"/>
    <col min="13262" max="13263" width="15.7109375" style="18" customWidth="1"/>
    <col min="13264" max="13264" width="3.7109375" style="18" customWidth="1"/>
    <col min="13265" max="13265" width="2.7109375" style="18" customWidth="1"/>
    <col min="13266" max="13266" width="10.7109375" style="18" customWidth="1"/>
    <col min="13267" max="13267" width="5.7109375" style="18" customWidth="1"/>
    <col min="13268" max="13269" width="15.7109375" style="18" customWidth="1"/>
    <col min="13270" max="13270" width="3.7109375" style="18" customWidth="1"/>
    <col min="13271" max="13271" width="2.7109375" style="18" customWidth="1"/>
    <col min="13272" max="13272" width="10.7109375" style="18" customWidth="1"/>
    <col min="13273" max="13273" width="7.7109375" style="18" customWidth="1"/>
    <col min="13274" max="13275" width="15.7109375" style="18" customWidth="1"/>
    <col min="13276" max="13276" width="3.7109375" style="18" customWidth="1"/>
    <col min="13277" max="13277" width="2.7109375" style="18" customWidth="1"/>
    <col min="13278" max="13278" width="10.7109375" style="18" customWidth="1"/>
    <col min="13279" max="13279" width="7.7109375" style="18" customWidth="1"/>
    <col min="13280" max="13281" width="15.7109375" style="18" customWidth="1"/>
    <col min="13282" max="13282" width="3.7109375" style="18" customWidth="1"/>
    <col min="13283" max="13283" width="2.7109375" style="18" customWidth="1"/>
    <col min="13284" max="13284" width="10.7109375" style="18" customWidth="1"/>
    <col min="13285" max="13285" width="7.7109375" style="18" customWidth="1"/>
    <col min="13286" max="13287" width="15.7109375" style="18" customWidth="1"/>
    <col min="13288" max="13288" width="3.7109375" style="18" customWidth="1"/>
    <col min="13289" max="13289" width="2.7109375" style="18" customWidth="1"/>
    <col min="13290" max="13290" width="10.7109375" style="18" customWidth="1"/>
    <col min="13291" max="13291" width="5.7109375" style="18" customWidth="1"/>
    <col min="13292" max="13293" width="15.7109375" style="18" customWidth="1"/>
    <col min="13294" max="13294" width="5.85546875" style="18" customWidth="1"/>
    <col min="13295" max="13511" width="11.42578125" style="18"/>
    <col min="13512" max="13513" width="15.7109375" style="18" customWidth="1"/>
    <col min="13514" max="13514" width="3.7109375" style="18" customWidth="1"/>
    <col min="13515" max="13515" width="2.7109375" style="18" customWidth="1"/>
    <col min="13516" max="13516" width="10.7109375" style="18" customWidth="1"/>
    <col min="13517" max="13517" width="5.7109375" style="18" customWidth="1"/>
    <col min="13518" max="13519" width="15.7109375" style="18" customWidth="1"/>
    <col min="13520" max="13520" width="3.7109375" style="18" customWidth="1"/>
    <col min="13521" max="13521" width="2.7109375" style="18" customWidth="1"/>
    <col min="13522" max="13522" width="10.7109375" style="18" customWidth="1"/>
    <col min="13523" max="13523" width="5.7109375" style="18" customWidth="1"/>
    <col min="13524" max="13525" width="15.7109375" style="18" customWidth="1"/>
    <col min="13526" max="13526" width="3.7109375" style="18" customWidth="1"/>
    <col min="13527" max="13527" width="2.7109375" style="18" customWidth="1"/>
    <col min="13528" max="13528" width="10.7109375" style="18" customWidth="1"/>
    <col min="13529" max="13529" width="7.7109375" style="18" customWidth="1"/>
    <col min="13530" max="13531" width="15.7109375" style="18" customWidth="1"/>
    <col min="13532" max="13532" width="3.7109375" style="18" customWidth="1"/>
    <col min="13533" max="13533" width="2.7109375" style="18" customWidth="1"/>
    <col min="13534" max="13534" width="10.7109375" style="18" customWidth="1"/>
    <col min="13535" max="13535" width="7.7109375" style="18" customWidth="1"/>
    <col min="13536" max="13537" width="15.7109375" style="18" customWidth="1"/>
    <col min="13538" max="13538" width="3.7109375" style="18" customWidth="1"/>
    <col min="13539" max="13539" width="2.7109375" style="18" customWidth="1"/>
    <col min="13540" max="13540" width="10.7109375" style="18" customWidth="1"/>
    <col min="13541" max="13541" width="7.7109375" style="18" customWidth="1"/>
    <col min="13542" max="13543" width="15.7109375" style="18" customWidth="1"/>
    <col min="13544" max="13544" width="3.7109375" style="18" customWidth="1"/>
    <col min="13545" max="13545" width="2.7109375" style="18" customWidth="1"/>
    <col min="13546" max="13546" width="10.7109375" style="18" customWidth="1"/>
    <col min="13547" max="13547" width="5.7109375" style="18" customWidth="1"/>
    <col min="13548" max="13549" width="15.7109375" style="18" customWidth="1"/>
    <col min="13550" max="13550" width="5.85546875" style="18" customWidth="1"/>
    <col min="13551" max="13767" width="11.42578125" style="18"/>
    <col min="13768" max="13769" width="15.7109375" style="18" customWidth="1"/>
    <col min="13770" max="13770" width="3.7109375" style="18" customWidth="1"/>
    <col min="13771" max="13771" width="2.7109375" style="18" customWidth="1"/>
    <col min="13772" max="13772" width="10.7109375" style="18" customWidth="1"/>
    <col min="13773" max="13773" width="5.7109375" style="18" customWidth="1"/>
    <col min="13774" max="13775" width="15.7109375" style="18" customWidth="1"/>
    <col min="13776" max="13776" width="3.7109375" style="18" customWidth="1"/>
    <col min="13777" max="13777" width="2.7109375" style="18" customWidth="1"/>
    <col min="13778" max="13778" width="10.7109375" style="18" customWidth="1"/>
    <col min="13779" max="13779" width="5.7109375" style="18" customWidth="1"/>
    <col min="13780" max="13781" width="15.7109375" style="18" customWidth="1"/>
    <col min="13782" max="13782" width="3.7109375" style="18" customWidth="1"/>
    <col min="13783" max="13783" width="2.7109375" style="18" customWidth="1"/>
    <col min="13784" max="13784" width="10.7109375" style="18" customWidth="1"/>
    <col min="13785" max="13785" width="7.7109375" style="18" customWidth="1"/>
    <col min="13786" max="13787" width="15.7109375" style="18" customWidth="1"/>
    <col min="13788" max="13788" width="3.7109375" style="18" customWidth="1"/>
    <col min="13789" max="13789" width="2.7109375" style="18" customWidth="1"/>
    <col min="13790" max="13790" width="10.7109375" style="18" customWidth="1"/>
    <col min="13791" max="13791" width="7.7109375" style="18" customWidth="1"/>
    <col min="13792" max="13793" width="15.7109375" style="18" customWidth="1"/>
    <col min="13794" max="13794" width="3.7109375" style="18" customWidth="1"/>
    <col min="13795" max="13795" width="2.7109375" style="18" customWidth="1"/>
    <col min="13796" max="13796" width="10.7109375" style="18" customWidth="1"/>
    <col min="13797" max="13797" width="7.7109375" style="18" customWidth="1"/>
    <col min="13798" max="13799" width="15.7109375" style="18" customWidth="1"/>
    <col min="13800" max="13800" width="3.7109375" style="18" customWidth="1"/>
    <col min="13801" max="13801" width="2.7109375" style="18" customWidth="1"/>
    <col min="13802" max="13802" width="10.7109375" style="18" customWidth="1"/>
    <col min="13803" max="13803" width="5.7109375" style="18" customWidth="1"/>
    <col min="13804" max="13805" width="15.7109375" style="18" customWidth="1"/>
    <col min="13806" max="13806" width="5.85546875" style="18" customWidth="1"/>
    <col min="13807" max="14023" width="11.42578125" style="18"/>
    <col min="14024" max="14025" width="15.7109375" style="18" customWidth="1"/>
    <col min="14026" max="14026" width="3.7109375" style="18" customWidth="1"/>
    <col min="14027" max="14027" width="2.7109375" style="18" customWidth="1"/>
    <col min="14028" max="14028" width="10.7109375" style="18" customWidth="1"/>
    <col min="14029" max="14029" width="5.7109375" style="18" customWidth="1"/>
    <col min="14030" max="14031" width="15.7109375" style="18" customWidth="1"/>
    <col min="14032" max="14032" width="3.7109375" style="18" customWidth="1"/>
    <col min="14033" max="14033" width="2.7109375" style="18" customWidth="1"/>
    <col min="14034" max="14034" width="10.7109375" style="18" customWidth="1"/>
    <col min="14035" max="14035" width="5.7109375" style="18" customWidth="1"/>
    <col min="14036" max="14037" width="15.7109375" style="18" customWidth="1"/>
    <col min="14038" max="14038" width="3.7109375" style="18" customWidth="1"/>
    <col min="14039" max="14039" width="2.7109375" style="18" customWidth="1"/>
    <col min="14040" max="14040" width="10.7109375" style="18" customWidth="1"/>
    <col min="14041" max="14041" width="7.7109375" style="18" customWidth="1"/>
    <col min="14042" max="14043" width="15.7109375" style="18" customWidth="1"/>
    <col min="14044" max="14044" width="3.7109375" style="18" customWidth="1"/>
    <col min="14045" max="14045" width="2.7109375" style="18" customWidth="1"/>
    <col min="14046" max="14046" width="10.7109375" style="18" customWidth="1"/>
    <col min="14047" max="14047" width="7.7109375" style="18" customWidth="1"/>
    <col min="14048" max="14049" width="15.7109375" style="18" customWidth="1"/>
    <col min="14050" max="14050" width="3.7109375" style="18" customWidth="1"/>
    <col min="14051" max="14051" width="2.7109375" style="18" customWidth="1"/>
    <col min="14052" max="14052" width="10.7109375" style="18" customWidth="1"/>
    <col min="14053" max="14053" width="7.7109375" style="18" customWidth="1"/>
    <col min="14054" max="14055" width="15.7109375" style="18" customWidth="1"/>
    <col min="14056" max="14056" width="3.7109375" style="18" customWidth="1"/>
    <col min="14057" max="14057" width="2.7109375" style="18" customWidth="1"/>
    <col min="14058" max="14058" width="10.7109375" style="18" customWidth="1"/>
    <col min="14059" max="14059" width="5.7109375" style="18" customWidth="1"/>
    <col min="14060" max="14061" width="15.7109375" style="18" customWidth="1"/>
    <col min="14062" max="14062" width="5.85546875" style="18" customWidth="1"/>
    <col min="14063" max="14279" width="11.42578125" style="18"/>
    <col min="14280" max="14281" width="15.7109375" style="18" customWidth="1"/>
    <col min="14282" max="14282" width="3.7109375" style="18" customWidth="1"/>
    <col min="14283" max="14283" width="2.7109375" style="18" customWidth="1"/>
    <col min="14284" max="14284" width="10.7109375" style="18" customWidth="1"/>
    <col min="14285" max="14285" width="5.7109375" style="18" customWidth="1"/>
    <col min="14286" max="14287" width="15.7109375" style="18" customWidth="1"/>
    <col min="14288" max="14288" width="3.7109375" style="18" customWidth="1"/>
    <col min="14289" max="14289" width="2.7109375" style="18" customWidth="1"/>
    <col min="14290" max="14290" width="10.7109375" style="18" customWidth="1"/>
    <col min="14291" max="14291" width="5.7109375" style="18" customWidth="1"/>
    <col min="14292" max="14293" width="15.7109375" style="18" customWidth="1"/>
    <col min="14294" max="14294" width="3.7109375" style="18" customWidth="1"/>
    <col min="14295" max="14295" width="2.7109375" style="18" customWidth="1"/>
    <col min="14296" max="14296" width="10.7109375" style="18" customWidth="1"/>
    <col min="14297" max="14297" width="7.7109375" style="18" customWidth="1"/>
    <col min="14298" max="14299" width="15.7109375" style="18" customWidth="1"/>
    <col min="14300" max="14300" width="3.7109375" style="18" customWidth="1"/>
    <col min="14301" max="14301" width="2.7109375" style="18" customWidth="1"/>
    <col min="14302" max="14302" width="10.7109375" style="18" customWidth="1"/>
    <col min="14303" max="14303" width="7.7109375" style="18" customWidth="1"/>
    <col min="14304" max="14305" width="15.7109375" style="18" customWidth="1"/>
    <col min="14306" max="14306" width="3.7109375" style="18" customWidth="1"/>
    <col min="14307" max="14307" width="2.7109375" style="18" customWidth="1"/>
    <col min="14308" max="14308" width="10.7109375" style="18" customWidth="1"/>
    <col min="14309" max="14309" width="7.7109375" style="18" customWidth="1"/>
    <col min="14310" max="14311" width="15.7109375" style="18" customWidth="1"/>
    <col min="14312" max="14312" width="3.7109375" style="18" customWidth="1"/>
    <col min="14313" max="14313" width="2.7109375" style="18" customWidth="1"/>
    <col min="14314" max="14314" width="10.7109375" style="18" customWidth="1"/>
    <col min="14315" max="14315" width="5.7109375" style="18" customWidth="1"/>
    <col min="14316" max="14317" width="15.7109375" style="18" customWidth="1"/>
    <col min="14318" max="14318" width="5.85546875" style="18" customWidth="1"/>
    <col min="14319" max="14535" width="11.42578125" style="18"/>
    <col min="14536" max="14537" width="15.7109375" style="18" customWidth="1"/>
    <col min="14538" max="14538" width="3.7109375" style="18" customWidth="1"/>
    <col min="14539" max="14539" width="2.7109375" style="18" customWidth="1"/>
    <col min="14540" max="14540" width="10.7109375" style="18" customWidth="1"/>
    <col min="14541" max="14541" width="5.7109375" style="18" customWidth="1"/>
    <col min="14542" max="14543" width="15.7109375" style="18" customWidth="1"/>
    <col min="14544" max="14544" width="3.7109375" style="18" customWidth="1"/>
    <col min="14545" max="14545" width="2.7109375" style="18" customWidth="1"/>
    <col min="14546" max="14546" width="10.7109375" style="18" customWidth="1"/>
    <col min="14547" max="14547" width="5.7109375" style="18" customWidth="1"/>
    <col min="14548" max="14549" width="15.7109375" style="18" customWidth="1"/>
    <col min="14550" max="14550" width="3.7109375" style="18" customWidth="1"/>
    <col min="14551" max="14551" width="2.7109375" style="18" customWidth="1"/>
    <col min="14552" max="14552" width="10.7109375" style="18" customWidth="1"/>
    <col min="14553" max="14553" width="7.7109375" style="18" customWidth="1"/>
    <col min="14554" max="14555" width="15.7109375" style="18" customWidth="1"/>
    <col min="14556" max="14556" width="3.7109375" style="18" customWidth="1"/>
    <col min="14557" max="14557" width="2.7109375" style="18" customWidth="1"/>
    <col min="14558" max="14558" width="10.7109375" style="18" customWidth="1"/>
    <col min="14559" max="14559" width="7.7109375" style="18" customWidth="1"/>
    <col min="14560" max="14561" width="15.7109375" style="18" customWidth="1"/>
    <col min="14562" max="14562" width="3.7109375" style="18" customWidth="1"/>
    <col min="14563" max="14563" width="2.7109375" style="18" customWidth="1"/>
    <col min="14564" max="14564" width="10.7109375" style="18" customWidth="1"/>
    <col min="14565" max="14565" width="7.7109375" style="18" customWidth="1"/>
    <col min="14566" max="14567" width="15.7109375" style="18" customWidth="1"/>
    <col min="14568" max="14568" width="3.7109375" style="18" customWidth="1"/>
    <col min="14569" max="14569" width="2.7109375" style="18" customWidth="1"/>
    <col min="14570" max="14570" width="10.7109375" style="18" customWidth="1"/>
    <col min="14571" max="14571" width="5.7109375" style="18" customWidth="1"/>
    <col min="14572" max="14573" width="15.7109375" style="18" customWidth="1"/>
    <col min="14574" max="14574" width="5.85546875" style="18" customWidth="1"/>
    <col min="14575" max="14791" width="11.42578125" style="18"/>
    <col min="14792" max="14793" width="15.7109375" style="18" customWidth="1"/>
    <col min="14794" max="14794" width="3.7109375" style="18" customWidth="1"/>
    <col min="14795" max="14795" width="2.7109375" style="18" customWidth="1"/>
    <col min="14796" max="14796" width="10.7109375" style="18" customWidth="1"/>
    <col min="14797" max="14797" width="5.7109375" style="18" customWidth="1"/>
    <col min="14798" max="14799" width="15.7109375" style="18" customWidth="1"/>
    <col min="14800" max="14800" width="3.7109375" style="18" customWidth="1"/>
    <col min="14801" max="14801" width="2.7109375" style="18" customWidth="1"/>
    <col min="14802" max="14802" width="10.7109375" style="18" customWidth="1"/>
    <col min="14803" max="14803" width="5.7109375" style="18" customWidth="1"/>
    <col min="14804" max="14805" width="15.7109375" style="18" customWidth="1"/>
    <col min="14806" max="14806" width="3.7109375" style="18" customWidth="1"/>
    <col min="14807" max="14807" width="2.7109375" style="18" customWidth="1"/>
    <col min="14808" max="14808" width="10.7109375" style="18" customWidth="1"/>
    <col min="14809" max="14809" width="7.7109375" style="18" customWidth="1"/>
    <col min="14810" max="14811" width="15.7109375" style="18" customWidth="1"/>
    <col min="14812" max="14812" width="3.7109375" style="18" customWidth="1"/>
    <col min="14813" max="14813" width="2.7109375" style="18" customWidth="1"/>
    <col min="14814" max="14814" width="10.7109375" style="18" customWidth="1"/>
    <col min="14815" max="14815" width="7.7109375" style="18" customWidth="1"/>
    <col min="14816" max="14817" width="15.7109375" style="18" customWidth="1"/>
    <col min="14818" max="14818" width="3.7109375" style="18" customWidth="1"/>
    <col min="14819" max="14819" width="2.7109375" style="18" customWidth="1"/>
    <col min="14820" max="14820" width="10.7109375" style="18" customWidth="1"/>
    <col min="14821" max="14821" width="7.7109375" style="18" customWidth="1"/>
    <col min="14822" max="14823" width="15.7109375" style="18" customWidth="1"/>
    <col min="14824" max="14824" width="3.7109375" style="18" customWidth="1"/>
    <col min="14825" max="14825" width="2.7109375" style="18" customWidth="1"/>
    <col min="14826" max="14826" width="10.7109375" style="18" customWidth="1"/>
    <col min="14827" max="14827" width="5.7109375" style="18" customWidth="1"/>
    <col min="14828" max="14829" width="15.7109375" style="18" customWidth="1"/>
    <col min="14830" max="14830" width="5.85546875" style="18" customWidth="1"/>
    <col min="14831" max="15047" width="11.42578125" style="18"/>
    <col min="15048" max="15049" width="15.7109375" style="18" customWidth="1"/>
    <col min="15050" max="15050" width="3.7109375" style="18" customWidth="1"/>
    <col min="15051" max="15051" width="2.7109375" style="18" customWidth="1"/>
    <col min="15052" max="15052" width="10.7109375" style="18" customWidth="1"/>
    <col min="15053" max="15053" width="5.7109375" style="18" customWidth="1"/>
    <col min="15054" max="15055" width="15.7109375" style="18" customWidth="1"/>
    <col min="15056" max="15056" width="3.7109375" style="18" customWidth="1"/>
    <col min="15057" max="15057" width="2.7109375" style="18" customWidth="1"/>
    <col min="15058" max="15058" width="10.7109375" style="18" customWidth="1"/>
    <col min="15059" max="15059" width="5.7109375" style="18" customWidth="1"/>
    <col min="15060" max="15061" width="15.7109375" style="18" customWidth="1"/>
    <col min="15062" max="15062" width="3.7109375" style="18" customWidth="1"/>
    <col min="15063" max="15063" width="2.7109375" style="18" customWidth="1"/>
    <col min="15064" max="15064" width="10.7109375" style="18" customWidth="1"/>
    <col min="15065" max="15065" width="7.7109375" style="18" customWidth="1"/>
    <col min="15066" max="15067" width="15.7109375" style="18" customWidth="1"/>
    <col min="15068" max="15068" width="3.7109375" style="18" customWidth="1"/>
    <col min="15069" max="15069" width="2.7109375" style="18" customWidth="1"/>
    <col min="15070" max="15070" width="10.7109375" style="18" customWidth="1"/>
    <col min="15071" max="15071" width="7.7109375" style="18" customWidth="1"/>
    <col min="15072" max="15073" width="15.7109375" style="18" customWidth="1"/>
    <col min="15074" max="15074" width="3.7109375" style="18" customWidth="1"/>
    <col min="15075" max="15075" width="2.7109375" style="18" customWidth="1"/>
    <col min="15076" max="15076" width="10.7109375" style="18" customWidth="1"/>
    <col min="15077" max="15077" width="7.7109375" style="18" customWidth="1"/>
    <col min="15078" max="15079" width="15.7109375" style="18" customWidth="1"/>
    <col min="15080" max="15080" width="3.7109375" style="18" customWidth="1"/>
    <col min="15081" max="15081" width="2.7109375" style="18" customWidth="1"/>
    <col min="15082" max="15082" width="10.7109375" style="18" customWidth="1"/>
    <col min="15083" max="15083" width="5.7109375" style="18" customWidth="1"/>
    <col min="15084" max="15085" width="15.7109375" style="18" customWidth="1"/>
    <col min="15086" max="15086" width="5.85546875" style="18" customWidth="1"/>
    <col min="15087" max="15303" width="11.42578125" style="18"/>
    <col min="15304" max="15305" width="15.7109375" style="18" customWidth="1"/>
    <col min="15306" max="15306" width="3.7109375" style="18" customWidth="1"/>
    <col min="15307" max="15307" width="2.7109375" style="18" customWidth="1"/>
    <col min="15308" max="15308" width="10.7109375" style="18" customWidth="1"/>
    <col min="15309" max="15309" width="5.7109375" style="18" customWidth="1"/>
    <col min="15310" max="15311" width="15.7109375" style="18" customWidth="1"/>
    <col min="15312" max="15312" width="3.7109375" style="18" customWidth="1"/>
    <col min="15313" max="15313" width="2.7109375" style="18" customWidth="1"/>
    <col min="15314" max="15314" width="10.7109375" style="18" customWidth="1"/>
    <col min="15315" max="15315" width="5.7109375" style="18" customWidth="1"/>
    <col min="15316" max="15317" width="15.7109375" style="18" customWidth="1"/>
    <col min="15318" max="15318" width="3.7109375" style="18" customWidth="1"/>
    <col min="15319" max="15319" width="2.7109375" style="18" customWidth="1"/>
    <col min="15320" max="15320" width="10.7109375" style="18" customWidth="1"/>
    <col min="15321" max="15321" width="7.7109375" style="18" customWidth="1"/>
    <col min="15322" max="15323" width="15.7109375" style="18" customWidth="1"/>
    <col min="15324" max="15324" width="3.7109375" style="18" customWidth="1"/>
    <col min="15325" max="15325" width="2.7109375" style="18" customWidth="1"/>
    <col min="15326" max="15326" width="10.7109375" style="18" customWidth="1"/>
    <col min="15327" max="15327" width="7.7109375" style="18" customWidth="1"/>
    <col min="15328" max="15329" width="15.7109375" style="18" customWidth="1"/>
    <col min="15330" max="15330" width="3.7109375" style="18" customWidth="1"/>
    <col min="15331" max="15331" width="2.7109375" style="18" customWidth="1"/>
    <col min="15332" max="15332" width="10.7109375" style="18" customWidth="1"/>
    <col min="15333" max="15333" width="7.7109375" style="18" customWidth="1"/>
    <col min="15334" max="15335" width="15.7109375" style="18" customWidth="1"/>
    <col min="15336" max="15336" width="3.7109375" style="18" customWidth="1"/>
    <col min="15337" max="15337" width="2.7109375" style="18" customWidth="1"/>
    <col min="15338" max="15338" width="10.7109375" style="18" customWidth="1"/>
    <col min="15339" max="15339" width="5.7109375" style="18" customWidth="1"/>
    <col min="15340" max="15341" width="15.7109375" style="18" customWidth="1"/>
    <col min="15342" max="15342" width="5.85546875" style="18" customWidth="1"/>
    <col min="15343" max="15559" width="11.42578125" style="18"/>
    <col min="15560" max="15561" width="15.7109375" style="18" customWidth="1"/>
    <col min="15562" max="15562" width="3.7109375" style="18" customWidth="1"/>
    <col min="15563" max="15563" width="2.7109375" style="18" customWidth="1"/>
    <col min="15564" max="15564" width="10.7109375" style="18" customWidth="1"/>
    <col min="15565" max="15565" width="5.7109375" style="18" customWidth="1"/>
    <col min="15566" max="15567" width="15.7109375" style="18" customWidth="1"/>
    <col min="15568" max="15568" width="3.7109375" style="18" customWidth="1"/>
    <col min="15569" max="15569" width="2.7109375" style="18" customWidth="1"/>
    <col min="15570" max="15570" width="10.7109375" style="18" customWidth="1"/>
    <col min="15571" max="15571" width="5.7109375" style="18" customWidth="1"/>
    <col min="15572" max="15573" width="15.7109375" style="18" customWidth="1"/>
    <col min="15574" max="15574" width="3.7109375" style="18" customWidth="1"/>
    <col min="15575" max="15575" width="2.7109375" style="18" customWidth="1"/>
    <col min="15576" max="15576" width="10.7109375" style="18" customWidth="1"/>
    <col min="15577" max="15577" width="7.7109375" style="18" customWidth="1"/>
    <col min="15578" max="15579" width="15.7109375" style="18" customWidth="1"/>
    <col min="15580" max="15580" width="3.7109375" style="18" customWidth="1"/>
    <col min="15581" max="15581" width="2.7109375" style="18" customWidth="1"/>
    <col min="15582" max="15582" width="10.7109375" style="18" customWidth="1"/>
    <col min="15583" max="15583" width="7.7109375" style="18" customWidth="1"/>
    <col min="15584" max="15585" width="15.7109375" style="18" customWidth="1"/>
    <col min="15586" max="15586" width="3.7109375" style="18" customWidth="1"/>
    <col min="15587" max="15587" width="2.7109375" style="18" customWidth="1"/>
    <col min="15588" max="15588" width="10.7109375" style="18" customWidth="1"/>
    <col min="15589" max="15589" width="7.7109375" style="18" customWidth="1"/>
    <col min="15590" max="15591" width="15.7109375" style="18" customWidth="1"/>
    <col min="15592" max="15592" width="3.7109375" style="18" customWidth="1"/>
    <col min="15593" max="15593" width="2.7109375" style="18" customWidth="1"/>
    <col min="15594" max="15594" width="10.7109375" style="18" customWidth="1"/>
    <col min="15595" max="15595" width="5.7109375" style="18" customWidth="1"/>
    <col min="15596" max="15597" width="15.7109375" style="18" customWidth="1"/>
    <col min="15598" max="15598" width="5.85546875" style="18" customWidth="1"/>
    <col min="15599" max="15815" width="11.42578125" style="18"/>
    <col min="15816" max="15817" width="15.7109375" style="18" customWidth="1"/>
    <col min="15818" max="15818" width="3.7109375" style="18" customWidth="1"/>
    <col min="15819" max="15819" width="2.7109375" style="18" customWidth="1"/>
    <col min="15820" max="15820" width="10.7109375" style="18" customWidth="1"/>
    <col min="15821" max="15821" width="5.7109375" style="18" customWidth="1"/>
    <col min="15822" max="15823" width="15.7109375" style="18" customWidth="1"/>
    <col min="15824" max="15824" width="3.7109375" style="18" customWidth="1"/>
    <col min="15825" max="15825" width="2.7109375" style="18" customWidth="1"/>
    <col min="15826" max="15826" width="10.7109375" style="18" customWidth="1"/>
    <col min="15827" max="15827" width="5.7109375" style="18" customWidth="1"/>
    <col min="15828" max="15829" width="15.7109375" style="18" customWidth="1"/>
    <col min="15830" max="15830" width="3.7109375" style="18" customWidth="1"/>
    <col min="15831" max="15831" width="2.7109375" style="18" customWidth="1"/>
    <col min="15832" max="15832" width="10.7109375" style="18" customWidth="1"/>
    <col min="15833" max="15833" width="7.7109375" style="18" customWidth="1"/>
    <col min="15834" max="15835" width="15.7109375" style="18" customWidth="1"/>
    <col min="15836" max="15836" width="3.7109375" style="18" customWidth="1"/>
    <col min="15837" max="15837" width="2.7109375" style="18" customWidth="1"/>
    <col min="15838" max="15838" width="10.7109375" style="18" customWidth="1"/>
    <col min="15839" max="15839" width="7.7109375" style="18" customWidth="1"/>
    <col min="15840" max="15841" width="15.7109375" style="18" customWidth="1"/>
    <col min="15842" max="15842" width="3.7109375" style="18" customWidth="1"/>
    <col min="15843" max="15843" width="2.7109375" style="18" customWidth="1"/>
    <col min="15844" max="15844" width="10.7109375" style="18" customWidth="1"/>
    <col min="15845" max="15845" width="7.7109375" style="18" customWidth="1"/>
    <col min="15846" max="15847" width="15.7109375" style="18" customWidth="1"/>
    <col min="15848" max="15848" width="3.7109375" style="18" customWidth="1"/>
    <col min="15849" max="15849" width="2.7109375" style="18" customWidth="1"/>
    <col min="15850" max="15850" width="10.7109375" style="18" customWidth="1"/>
    <col min="15851" max="15851" width="5.7109375" style="18" customWidth="1"/>
    <col min="15852" max="15853" width="15.7109375" style="18" customWidth="1"/>
    <col min="15854" max="15854" width="5.85546875" style="18" customWidth="1"/>
    <col min="15855" max="16071" width="11.42578125" style="18"/>
    <col min="16072" max="16073" width="15.7109375" style="18" customWidth="1"/>
    <col min="16074" max="16074" width="3.7109375" style="18" customWidth="1"/>
    <col min="16075" max="16075" width="2.7109375" style="18" customWidth="1"/>
    <col min="16076" max="16076" width="10.7109375" style="18" customWidth="1"/>
    <col min="16077" max="16077" width="5.7109375" style="18" customWidth="1"/>
    <col min="16078" max="16079" width="15.7109375" style="18" customWidth="1"/>
    <col min="16080" max="16080" width="3.7109375" style="18" customWidth="1"/>
    <col min="16081" max="16081" width="2.7109375" style="18" customWidth="1"/>
    <col min="16082" max="16082" width="10.7109375" style="18" customWidth="1"/>
    <col min="16083" max="16083" width="5.7109375" style="18" customWidth="1"/>
    <col min="16084" max="16085" width="15.7109375" style="18" customWidth="1"/>
    <col min="16086" max="16086" width="3.7109375" style="18" customWidth="1"/>
    <col min="16087" max="16087" width="2.7109375" style="18" customWidth="1"/>
    <col min="16088" max="16088" width="10.7109375" style="18" customWidth="1"/>
    <col min="16089" max="16089" width="7.7109375" style="18" customWidth="1"/>
    <col min="16090" max="16091" width="15.7109375" style="18" customWidth="1"/>
    <col min="16092" max="16092" width="3.7109375" style="18" customWidth="1"/>
    <col min="16093" max="16093" width="2.7109375" style="18" customWidth="1"/>
    <col min="16094" max="16094" width="10.7109375" style="18" customWidth="1"/>
    <col min="16095" max="16095" width="7.7109375" style="18" customWidth="1"/>
    <col min="16096" max="16097" width="15.7109375" style="18" customWidth="1"/>
    <col min="16098" max="16098" width="3.7109375" style="18" customWidth="1"/>
    <col min="16099" max="16099" width="2.7109375" style="18" customWidth="1"/>
    <col min="16100" max="16100" width="10.7109375" style="18" customWidth="1"/>
    <col min="16101" max="16101" width="7.7109375" style="18" customWidth="1"/>
    <col min="16102" max="16103" width="15.7109375" style="18" customWidth="1"/>
    <col min="16104" max="16104" width="3.7109375" style="18" customWidth="1"/>
    <col min="16105" max="16105" width="2.7109375" style="18" customWidth="1"/>
    <col min="16106" max="16106" width="10.7109375" style="18" customWidth="1"/>
    <col min="16107" max="16107" width="5.7109375" style="18" customWidth="1"/>
    <col min="16108" max="16109" width="15.7109375" style="18" customWidth="1"/>
    <col min="16110" max="16110" width="5.85546875" style="18" customWidth="1"/>
    <col min="16111" max="16384" width="11.42578125" style="18"/>
  </cols>
  <sheetData>
    <row r="1" spans="1:26" ht="18.75" x14ac:dyDescent="0.25">
      <c r="A1" s="153" t="s">
        <v>2</v>
      </c>
      <c r="B1" s="155" t="s">
        <v>89</v>
      </c>
      <c r="C1" s="155"/>
      <c r="D1" s="156"/>
      <c r="E1" s="156"/>
      <c r="F1" s="86"/>
      <c r="G1" s="16"/>
      <c r="H1" s="157" t="s">
        <v>92</v>
      </c>
      <c r="I1" s="158"/>
      <c r="J1" s="17"/>
      <c r="M1" s="155" t="s">
        <v>90</v>
      </c>
      <c r="N1" s="155"/>
      <c r="O1" s="156"/>
      <c r="P1" s="156"/>
      <c r="Q1" s="86"/>
      <c r="R1" s="16"/>
      <c r="S1" s="157" t="s">
        <v>92</v>
      </c>
      <c r="T1" s="158"/>
      <c r="U1" s="17"/>
      <c r="V1" s="17"/>
      <c r="W1" s="17"/>
    </row>
    <row r="2" spans="1:26" ht="18.75" customHeight="1" x14ac:dyDescent="0.25">
      <c r="A2" s="154"/>
      <c r="B2" s="163" t="s">
        <v>29</v>
      </c>
      <c r="C2" s="161"/>
      <c r="D2" s="22"/>
      <c r="F2" s="82" t="s">
        <v>131</v>
      </c>
      <c r="G2" s="23"/>
      <c r="H2" s="158"/>
      <c r="I2" s="158"/>
      <c r="J2" s="17"/>
      <c r="M2" s="163" t="s">
        <v>29</v>
      </c>
      <c r="N2" s="161"/>
      <c r="O2" s="22"/>
      <c r="Q2" s="82" t="s">
        <v>131</v>
      </c>
      <c r="R2" s="23"/>
      <c r="S2" s="158"/>
      <c r="T2" s="158"/>
      <c r="U2" s="17"/>
      <c r="V2" s="17"/>
      <c r="W2" s="17"/>
    </row>
    <row r="3" spans="1:26" ht="16.5" thickBot="1" x14ac:dyDescent="0.3">
      <c r="D3" s="25"/>
      <c r="E3" s="25"/>
      <c r="F3" s="86"/>
      <c r="G3" s="26"/>
      <c r="H3" s="159"/>
      <c r="I3" s="159"/>
      <c r="J3" s="17"/>
      <c r="O3" s="25"/>
      <c r="P3" s="25"/>
      <c r="Q3" s="86"/>
      <c r="R3" s="26"/>
      <c r="S3" s="159"/>
      <c r="T3" s="159"/>
      <c r="U3" s="17"/>
      <c r="V3" s="17"/>
      <c r="W3" s="17"/>
    </row>
    <row r="4" spans="1:26" ht="33" customHeight="1" thickTop="1" thickBot="1" x14ac:dyDescent="0.25">
      <c r="A4" s="113" t="s">
        <v>42</v>
      </c>
      <c r="B4" s="135" t="str">
        <f>'Tableau A'!AL4</f>
        <v>MARSOLIER Nathan</v>
      </c>
      <c r="C4" s="136"/>
      <c r="D4" s="25"/>
      <c r="E4" s="25"/>
      <c r="F4" s="83">
        <v>0</v>
      </c>
      <c r="G4" s="26"/>
      <c r="H4" s="138" t="str">
        <f>IF(ISBLANK(F4),"0",IF(F4&gt;F6,B4,B6))</f>
        <v>TURCAUD Raphaël</v>
      </c>
      <c r="I4" s="139"/>
      <c r="J4" s="17" t="s">
        <v>4</v>
      </c>
      <c r="K4" s="50" t="s">
        <v>91</v>
      </c>
      <c r="L4" s="113" t="s">
        <v>58</v>
      </c>
      <c r="M4" s="135" t="str">
        <f>'Tableau A'!AL28</f>
        <v>MILA Florian</v>
      </c>
      <c r="N4" s="142"/>
      <c r="O4" s="25"/>
      <c r="P4" s="25"/>
      <c r="Q4" s="83">
        <v>2</v>
      </c>
      <c r="R4" s="26"/>
      <c r="S4" s="135" t="str">
        <f>IF(ISBLANK(Q4),"0",IF(Q4&gt;Q6,M4,M6))</f>
        <v>MILA Florian</v>
      </c>
      <c r="T4" s="142"/>
      <c r="U4" s="17" t="s">
        <v>32</v>
      </c>
      <c r="V4" s="17"/>
      <c r="W4" s="50"/>
      <c r="X4" s="50"/>
      <c r="Z4" s="50"/>
    </row>
    <row r="5" spans="1:26" ht="17.25" thickTop="1" thickBot="1" x14ac:dyDescent="0.3">
      <c r="A5" s="118" t="s">
        <v>5</v>
      </c>
      <c r="B5" s="35"/>
      <c r="C5" s="34"/>
      <c r="D5" s="25"/>
      <c r="E5" s="25"/>
      <c r="G5" s="26"/>
      <c r="H5" s="38"/>
      <c r="I5" s="25"/>
      <c r="J5" s="17"/>
      <c r="L5" s="115" t="s">
        <v>11</v>
      </c>
      <c r="M5" s="35"/>
      <c r="N5" s="34"/>
      <c r="O5" s="25"/>
      <c r="P5" s="25"/>
      <c r="R5" s="26"/>
      <c r="S5" s="38"/>
      <c r="T5" s="25"/>
      <c r="U5" s="17"/>
      <c r="V5" s="17"/>
      <c r="W5" s="11"/>
    </row>
    <row r="6" spans="1:26" ht="33" customHeight="1" thickTop="1" thickBot="1" x14ac:dyDescent="0.25">
      <c r="A6" s="113" t="s">
        <v>43</v>
      </c>
      <c r="B6" s="138" t="str">
        <f>'Tableau B'!AL4</f>
        <v>TURCAUD Raphaël</v>
      </c>
      <c r="C6" s="139"/>
      <c r="D6" s="25"/>
      <c r="E6" s="25"/>
      <c r="F6" s="83">
        <v>2</v>
      </c>
      <c r="G6" s="26"/>
      <c r="H6" s="140" t="str">
        <f>IF(ISBLANK(F6),"0",IF(F6&gt;F4,B4,B6))</f>
        <v>MARSOLIER Nathan</v>
      </c>
      <c r="I6" s="141"/>
      <c r="J6" s="17" t="s">
        <v>9</v>
      </c>
      <c r="K6" s="50" t="s">
        <v>91</v>
      </c>
      <c r="L6" s="113" t="s">
        <v>59</v>
      </c>
      <c r="M6" s="135" t="str">
        <f>'Tableau B'!AL28</f>
        <v>KHAMDARANIKORN Maxime</v>
      </c>
      <c r="N6" s="142"/>
      <c r="O6" s="25"/>
      <c r="P6" s="25"/>
      <c r="Q6" s="83">
        <v>0</v>
      </c>
      <c r="R6" s="26"/>
      <c r="S6" s="140" t="str">
        <f>IF(ISBLANK(Q6),"0",IF(Q6&gt;Q4,M4,M6))</f>
        <v>KHAMDARANIKORN Maxime</v>
      </c>
      <c r="T6" s="141"/>
      <c r="U6" s="17" t="s">
        <v>33</v>
      </c>
      <c r="V6" s="17"/>
      <c r="W6" s="50"/>
      <c r="X6" s="95"/>
      <c r="Z6" s="95"/>
    </row>
    <row r="7" spans="1:26" ht="16.5" thickTop="1" x14ac:dyDescent="0.25">
      <c r="A7" s="45"/>
      <c r="D7" s="25"/>
      <c r="E7" s="25"/>
      <c r="F7" s="86"/>
      <c r="G7" s="26"/>
      <c r="H7" s="38"/>
      <c r="I7" s="25"/>
      <c r="J7" s="17"/>
      <c r="O7" s="25"/>
      <c r="P7" s="25"/>
      <c r="Q7" s="86"/>
      <c r="R7" s="26"/>
      <c r="S7" s="38"/>
      <c r="T7" s="25"/>
      <c r="U7" s="17"/>
      <c r="V7" s="17"/>
      <c r="W7" s="17"/>
    </row>
    <row r="8" spans="1:26" x14ac:dyDescent="0.25">
      <c r="A8" s="45"/>
      <c r="D8" s="25"/>
      <c r="E8" s="25"/>
      <c r="F8" s="86"/>
      <c r="G8" s="26"/>
      <c r="H8" s="25"/>
      <c r="I8" s="25"/>
      <c r="J8" s="17"/>
      <c r="O8" s="25"/>
      <c r="P8" s="25"/>
      <c r="Q8" s="86"/>
      <c r="R8" s="26"/>
      <c r="S8" s="25"/>
      <c r="T8" s="25"/>
      <c r="U8" s="17"/>
      <c r="V8" s="17"/>
      <c r="W8" s="17"/>
    </row>
    <row r="9" spans="1:26" ht="16.5" thickBot="1" x14ac:dyDescent="0.3">
      <c r="A9" s="45"/>
      <c r="D9" s="25"/>
      <c r="E9" s="25"/>
      <c r="F9" s="86"/>
      <c r="G9" s="26"/>
      <c r="H9" s="25"/>
      <c r="I9" s="25"/>
      <c r="J9" s="17"/>
      <c r="O9" s="25"/>
      <c r="P9" s="25"/>
      <c r="Q9" s="86"/>
      <c r="R9" s="26"/>
      <c r="S9" s="25"/>
      <c r="T9" s="25"/>
      <c r="U9" s="17"/>
      <c r="V9" s="17"/>
      <c r="W9" s="17"/>
    </row>
    <row r="10" spans="1:26" ht="33" customHeight="1" thickTop="1" thickBot="1" x14ac:dyDescent="0.25">
      <c r="A10" s="113" t="s">
        <v>44</v>
      </c>
      <c r="B10" s="135" t="str">
        <f>'Tableau A'!AL6</f>
        <v>JAHAN Timothée</v>
      </c>
      <c r="C10" s="142"/>
      <c r="D10" s="25"/>
      <c r="E10" s="25"/>
      <c r="F10" s="83">
        <v>2</v>
      </c>
      <c r="G10" s="26"/>
      <c r="H10" s="135" t="str">
        <f>IF(ISBLANK(F10),"0",IF(F10&gt;F12,B10,B12))</f>
        <v>MACOUIN Louis</v>
      </c>
      <c r="I10" s="142"/>
      <c r="J10" s="17" t="s">
        <v>10</v>
      </c>
      <c r="K10" s="50" t="s">
        <v>91</v>
      </c>
      <c r="L10" s="113" t="s">
        <v>60</v>
      </c>
      <c r="M10" s="135" t="str">
        <f>'Tableau A'!AL30</f>
        <v>PECH Camille</v>
      </c>
      <c r="N10" s="142"/>
      <c r="O10" s="25"/>
      <c r="P10" s="25"/>
      <c r="Q10" s="83">
        <v>2</v>
      </c>
      <c r="R10" s="26"/>
      <c r="S10" s="135" t="str">
        <f>IF(ISBLANK(Q10),"0",IF(Q10&gt;Q12,M10,M12))</f>
        <v>PECH Camille</v>
      </c>
      <c r="T10" s="142"/>
      <c r="U10" s="17" t="s">
        <v>34</v>
      </c>
      <c r="V10" s="17"/>
    </row>
    <row r="11" spans="1:26" ht="17.25" thickTop="1" thickBot="1" x14ac:dyDescent="0.3">
      <c r="A11" s="118" t="s">
        <v>5</v>
      </c>
      <c r="B11" s="35"/>
      <c r="C11" s="34"/>
      <c r="D11" s="25"/>
      <c r="E11" s="25"/>
      <c r="G11" s="26"/>
      <c r="H11" s="38"/>
      <c r="I11" s="25"/>
      <c r="J11" s="17"/>
      <c r="L11" s="115" t="s">
        <v>11</v>
      </c>
      <c r="M11" s="35"/>
      <c r="N11" s="34"/>
      <c r="O11" s="25"/>
      <c r="P11" s="25"/>
      <c r="R11" s="26"/>
      <c r="S11" s="38"/>
      <c r="T11" s="25"/>
      <c r="U11" s="17"/>
      <c r="V11" s="17"/>
      <c r="W11" s="17"/>
    </row>
    <row r="12" spans="1:26" ht="33" customHeight="1" thickTop="1" thickBot="1" x14ac:dyDescent="0.25">
      <c r="A12" s="113" t="s">
        <v>45</v>
      </c>
      <c r="B12" s="135" t="str">
        <f>'Tableau B'!AL6</f>
        <v>MACOUIN Louis</v>
      </c>
      <c r="C12" s="142"/>
      <c r="D12" s="25"/>
      <c r="E12" s="25"/>
      <c r="F12" s="83">
        <v>3</v>
      </c>
      <c r="G12" s="26"/>
      <c r="H12" s="140" t="str">
        <f>IF(ISBLANK(F12),"0",IF(F12&gt;F10,B10,B12))</f>
        <v>JAHAN Timothée</v>
      </c>
      <c r="I12" s="141"/>
      <c r="J12" s="17" t="s">
        <v>13</v>
      </c>
      <c r="K12" s="50" t="s">
        <v>91</v>
      </c>
      <c r="L12" s="113" t="s">
        <v>61</v>
      </c>
      <c r="M12" s="135" t="str">
        <f>'Tableau B'!AL30</f>
        <v>MAYRAS Sacha</v>
      </c>
      <c r="N12" s="142"/>
      <c r="O12" s="25"/>
      <c r="P12" s="25"/>
      <c r="Q12" s="83">
        <v>0</v>
      </c>
      <c r="R12" s="26"/>
      <c r="S12" s="140" t="str">
        <f>IF(ISBLANK(Q12),"0",IF(Q12&gt;Q10,M10,M12))</f>
        <v>MAYRAS Sacha</v>
      </c>
      <c r="T12" s="141"/>
      <c r="U12" s="17" t="s">
        <v>35</v>
      </c>
      <c r="V12" s="17"/>
      <c r="W12" s="50"/>
    </row>
    <row r="13" spans="1:26" ht="16.5" thickTop="1" x14ac:dyDescent="0.25">
      <c r="A13" s="45"/>
      <c r="D13" s="25"/>
      <c r="E13" s="25"/>
      <c r="F13" s="86"/>
      <c r="G13" s="26"/>
      <c r="H13" s="38"/>
      <c r="I13" s="25"/>
      <c r="J13" s="17"/>
      <c r="O13" s="25"/>
      <c r="P13" s="25"/>
      <c r="Q13" s="86"/>
      <c r="R13" s="26"/>
      <c r="S13" s="38"/>
      <c r="T13" s="25"/>
      <c r="U13" s="17"/>
      <c r="V13" s="17"/>
      <c r="W13" s="17"/>
    </row>
    <row r="14" spans="1:26" x14ac:dyDescent="0.25">
      <c r="A14" s="45"/>
      <c r="D14" s="25"/>
      <c r="E14" s="25"/>
      <c r="F14" s="86"/>
      <c r="G14" s="26"/>
      <c r="H14" s="25"/>
      <c r="I14" s="25"/>
      <c r="J14" s="17"/>
      <c r="O14" s="25"/>
      <c r="P14" s="25"/>
      <c r="Q14" s="86"/>
      <c r="R14" s="26"/>
      <c r="S14" s="25"/>
      <c r="T14" s="25"/>
      <c r="U14" s="17"/>
      <c r="V14" s="17"/>
      <c r="W14" s="17"/>
    </row>
    <row r="15" spans="1:26" ht="16.5" thickBot="1" x14ac:dyDescent="0.3">
      <c r="A15" s="45"/>
      <c r="D15" s="25"/>
      <c r="E15" s="25"/>
      <c r="F15" s="86"/>
      <c r="G15" s="26"/>
      <c r="H15" s="25"/>
      <c r="I15" s="25"/>
      <c r="J15" s="17"/>
      <c r="O15" s="25"/>
      <c r="P15" s="25"/>
      <c r="Q15" s="86"/>
      <c r="R15" s="26"/>
      <c r="S15" s="25"/>
      <c r="T15" s="25"/>
      <c r="U15" s="17"/>
      <c r="V15" s="17"/>
      <c r="W15" s="17"/>
    </row>
    <row r="16" spans="1:26" ht="33" customHeight="1" thickTop="1" thickBot="1" x14ac:dyDescent="0.25">
      <c r="A16" s="113" t="s">
        <v>46</v>
      </c>
      <c r="B16" s="135" t="str">
        <f>'Tableau A'!AL10</f>
        <v>MAYRAS Adam</v>
      </c>
      <c r="C16" s="142"/>
      <c r="D16" s="25"/>
      <c r="E16" s="25"/>
      <c r="F16" s="83">
        <v>1</v>
      </c>
      <c r="G16" s="26"/>
      <c r="H16" s="135" t="str">
        <f>IF(ISBLANK(F16),"0",IF(F16&gt;F18,B16,B18))</f>
        <v>GOURAUD Karl</v>
      </c>
      <c r="I16" s="142"/>
      <c r="J16" s="17" t="s">
        <v>14</v>
      </c>
      <c r="K16" s="50" t="s">
        <v>185</v>
      </c>
      <c r="L16" s="113" t="s">
        <v>62</v>
      </c>
      <c r="M16" s="135" t="str">
        <f>'Tableau A'!AL34</f>
        <v>VERDONK Ethan</v>
      </c>
      <c r="N16" s="142"/>
      <c r="O16" s="25"/>
      <c r="P16" s="25"/>
      <c r="Q16" s="83">
        <v>3</v>
      </c>
      <c r="R16" s="26"/>
      <c r="S16" s="135" t="str">
        <f>IF(ISBLANK(Q16),"0",IF(Q16&gt;Q18,M16,M18))</f>
        <v>VERDONK Ethan</v>
      </c>
      <c r="T16" s="142"/>
      <c r="U16" s="17" t="s">
        <v>36</v>
      </c>
      <c r="V16" s="17"/>
      <c r="W16" s="95"/>
    </row>
    <row r="17" spans="1:23" ht="17.25" thickTop="1" thickBot="1" x14ac:dyDescent="0.3">
      <c r="A17" s="118" t="s">
        <v>6</v>
      </c>
      <c r="B17" s="33"/>
      <c r="C17" s="34"/>
      <c r="D17" s="25"/>
      <c r="E17" s="25"/>
      <c r="G17" s="26"/>
      <c r="H17" s="39"/>
      <c r="I17" s="34"/>
      <c r="J17" s="17"/>
      <c r="L17" s="115" t="s">
        <v>8</v>
      </c>
      <c r="M17" s="33"/>
      <c r="N17" s="34"/>
      <c r="O17" s="25"/>
      <c r="P17" s="25"/>
      <c r="R17" s="26"/>
      <c r="S17" s="39"/>
      <c r="T17" s="34"/>
      <c r="U17" s="17"/>
      <c r="V17" s="17"/>
      <c r="W17" s="17"/>
    </row>
    <row r="18" spans="1:23" ht="33" customHeight="1" thickTop="1" thickBot="1" x14ac:dyDescent="0.3">
      <c r="A18" s="113" t="s">
        <v>47</v>
      </c>
      <c r="B18" s="135" t="str">
        <f>'Tableau B'!AL10</f>
        <v>GOURAUD Karl</v>
      </c>
      <c r="C18" s="142"/>
      <c r="D18" s="25"/>
      <c r="E18" s="25"/>
      <c r="F18" s="83">
        <v>2</v>
      </c>
      <c r="G18" s="26"/>
      <c r="H18" s="140" t="str">
        <f>IF(ISBLANK(F18),"0",IF(F18&gt;F16,B16,B18))</f>
        <v>MAYRAS Adam</v>
      </c>
      <c r="I18" s="141"/>
      <c r="J18" s="17" t="s">
        <v>17</v>
      </c>
      <c r="L18" s="113" t="s">
        <v>63</v>
      </c>
      <c r="M18" s="135" t="str">
        <f>'Tableau B'!AL34</f>
        <v>GUILBAUD Jeanne</v>
      </c>
      <c r="N18" s="142"/>
      <c r="O18" s="126"/>
      <c r="P18" s="25"/>
      <c r="Q18" s="83">
        <v>2</v>
      </c>
      <c r="R18" s="26"/>
      <c r="S18" s="140" t="str">
        <f>IF(ISBLANK(Q18),"0",IF(Q18&gt;Q16,M16,M18))</f>
        <v>GUILBAUD Jeanne</v>
      </c>
      <c r="T18" s="141"/>
      <c r="U18" s="127" t="s">
        <v>184</v>
      </c>
      <c r="V18" s="50" t="s">
        <v>91</v>
      </c>
      <c r="W18" s="95"/>
    </row>
    <row r="19" spans="1:23" ht="16.5" thickTop="1" x14ac:dyDescent="0.25">
      <c r="A19" s="45"/>
      <c r="D19" s="25"/>
      <c r="E19" s="25"/>
      <c r="F19" s="86"/>
      <c r="G19" s="26"/>
      <c r="H19" s="40"/>
      <c r="J19" s="17"/>
      <c r="O19" s="25"/>
      <c r="P19" s="25"/>
      <c r="Q19" s="86"/>
      <c r="R19" s="26"/>
      <c r="S19" s="40"/>
      <c r="U19" s="17"/>
      <c r="V19" s="17"/>
      <c r="W19" s="17"/>
    </row>
    <row r="20" spans="1:23" x14ac:dyDescent="0.25">
      <c r="A20" s="45"/>
      <c r="D20" s="25"/>
      <c r="E20" s="25"/>
      <c r="F20" s="86"/>
      <c r="G20" s="26"/>
      <c r="J20" s="17"/>
      <c r="O20" s="25"/>
      <c r="P20" s="25"/>
      <c r="Q20" s="86"/>
      <c r="R20" s="26"/>
      <c r="U20" s="17"/>
      <c r="V20" s="17"/>
      <c r="W20" s="17"/>
    </row>
    <row r="21" spans="1:23" ht="16.5" thickBot="1" x14ac:dyDescent="0.3">
      <c r="A21" s="45"/>
      <c r="D21" s="25"/>
      <c r="E21" s="25"/>
      <c r="F21" s="86"/>
      <c r="G21" s="26"/>
      <c r="J21" s="17"/>
      <c r="O21" s="25"/>
      <c r="P21" s="25"/>
      <c r="Q21" s="86"/>
      <c r="R21" s="26"/>
      <c r="U21" s="17"/>
      <c r="V21" s="17"/>
      <c r="W21" s="17"/>
    </row>
    <row r="22" spans="1:23" ht="33" customHeight="1" thickTop="1" thickBot="1" x14ac:dyDescent="0.3">
      <c r="A22" s="113" t="s">
        <v>48</v>
      </c>
      <c r="B22" s="135" t="str">
        <f>'Tableau A'!AL12</f>
        <v>HEULOT Mathis</v>
      </c>
      <c r="C22" s="142"/>
      <c r="D22" s="25"/>
      <c r="E22" s="25"/>
      <c r="F22" s="83">
        <v>2</v>
      </c>
      <c r="G22" s="26"/>
      <c r="H22" s="135" t="str">
        <f>IF(ISBLANK(F22),"0",IF(F22&gt;F24,B22,B24))</f>
        <v>THUILLIER Timéo</v>
      </c>
      <c r="I22" s="142"/>
      <c r="J22" s="17" t="s">
        <v>18</v>
      </c>
      <c r="L22" s="113" t="s">
        <v>64</v>
      </c>
      <c r="M22" s="135" t="str">
        <f>'Tableau A'!AL36</f>
        <v>SIMON Raphaël</v>
      </c>
      <c r="N22" s="142"/>
      <c r="O22" s="92"/>
      <c r="P22" s="25"/>
      <c r="Q22" s="85">
        <v>2</v>
      </c>
      <c r="R22" s="26"/>
      <c r="S22" s="135" t="str">
        <f>IF(ISBLANK(Q22),"0",IF(Q22&gt;Q24,M22,M24))</f>
        <v>SIMON Raphaël</v>
      </c>
      <c r="T22" s="142"/>
      <c r="U22" s="17" t="s">
        <v>37</v>
      </c>
      <c r="V22" s="17"/>
      <c r="W22" s="17"/>
    </row>
    <row r="23" spans="1:23" ht="17.25" thickTop="1" thickBot="1" x14ac:dyDescent="0.3">
      <c r="A23" s="118" t="s">
        <v>6</v>
      </c>
      <c r="B23" s="33"/>
      <c r="C23" s="34"/>
      <c r="D23" s="25"/>
      <c r="E23" s="25"/>
      <c r="G23" s="26"/>
      <c r="H23" s="41"/>
      <c r="I23" s="34"/>
      <c r="J23" s="17"/>
      <c r="L23" s="115" t="s">
        <v>8</v>
      </c>
      <c r="M23" s="33"/>
      <c r="N23" s="34"/>
      <c r="O23" s="25"/>
      <c r="P23" s="25"/>
      <c r="R23" s="26"/>
      <c r="S23" s="41"/>
      <c r="T23" s="34"/>
      <c r="U23" s="17"/>
      <c r="V23" s="17"/>
      <c r="W23" s="17"/>
    </row>
    <row r="24" spans="1:23" ht="33" customHeight="1" thickTop="1" thickBot="1" x14ac:dyDescent="0.3">
      <c r="A24" s="113" t="s">
        <v>49</v>
      </c>
      <c r="B24" s="135" t="str">
        <f>'Tableau B'!AL12</f>
        <v>THUILLIER Timéo</v>
      </c>
      <c r="C24" s="142"/>
      <c r="D24" s="25"/>
      <c r="E24" s="25"/>
      <c r="F24" s="120">
        <v>3</v>
      </c>
      <c r="G24" s="26"/>
      <c r="H24" s="140" t="str">
        <f>IF(ISBLANK(F24),"0",IF(F24&gt;F22,B22,B24))</f>
        <v>HEULOT Mathis</v>
      </c>
      <c r="I24" s="141"/>
      <c r="J24" s="17" t="s">
        <v>19</v>
      </c>
      <c r="L24" s="113" t="s">
        <v>65</v>
      </c>
      <c r="M24" s="135" t="str">
        <f>'Tableau B'!AL36</f>
        <v>TREGER Quentin</v>
      </c>
      <c r="N24" s="142"/>
      <c r="O24" s="25"/>
      <c r="P24" s="25"/>
      <c r="Q24" s="83">
        <v>1</v>
      </c>
      <c r="R24" s="26"/>
      <c r="S24" s="140" t="str">
        <f>IF(ISBLANK(Q24),"0",IF(Q24&gt;Q22,M22,M24))</f>
        <v>TREGER Quentin</v>
      </c>
      <c r="T24" s="141"/>
      <c r="U24" s="17" t="s">
        <v>38</v>
      </c>
      <c r="V24" s="17"/>
      <c r="W24" s="17"/>
    </row>
    <row r="25" spans="1:23" ht="16.5" thickTop="1" x14ac:dyDescent="0.25">
      <c r="A25" s="45"/>
      <c r="D25" s="25"/>
      <c r="E25" s="25"/>
      <c r="F25" s="86"/>
      <c r="G25" s="26"/>
      <c r="H25" s="40"/>
      <c r="J25" s="17"/>
      <c r="O25" s="25"/>
      <c r="P25" s="25"/>
      <c r="Q25" s="86"/>
      <c r="R25" s="26"/>
      <c r="S25" s="40"/>
      <c r="U25" s="17"/>
      <c r="V25" s="17"/>
      <c r="W25" s="17"/>
    </row>
    <row r="26" spans="1:23" x14ac:dyDescent="0.25">
      <c r="A26" s="45"/>
      <c r="D26" s="25"/>
      <c r="E26" s="25"/>
      <c r="F26" s="86"/>
      <c r="G26" s="26"/>
      <c r="J26" s="17"/>
      <c r="O26" s="25"/>
      <c r="P26" s="25"/>
      <c r="Q26" s="86"/>
      <c r="R26" s="26"/>
      <c r="U26" s="17"/>
      <c r="V26" s="17"/>
      <c r="W26" s="17"/>
    </row>
    <row r="27" spans="1:23" ht="16.5" thickBot="1" x14ac:dyDescent="0.3">
      <c r="A27" s="45"/>
      <c r="D27" s="25"/>
      <c r="E27" s="25"/>
      <c r="F27" s="86"/>
      <c r="G27" s="26"/>
      <c r="J27" s="17"/>
      <c r="O27" s="25"/>
      <c r="P27" s="25"/>
      <c r="Q27" s="86"/>
      <c r="R27" s="26"/>
      <c r="U27" s="17"/>
      <c r="V27" s="17"/>
      <c r="W27" s="17"/>
    </row>
    <row r="28" spans="1:23" ht="33" customHeight="1" thickTop="1" thickBot="1" x14ac:dyDescent="0.3">
      <c r="A28" s="113" t="s">
        <v>50</v>
      </c>
      <c r="B28" s="135" t="str">
        <f>'Tableau A'!AL16</f>
        <v>FERNANDEZ-MANGAS Enzo</v>
      </c>
      <c r="C28" s="142"/>
      <c r="D28" s="25"/>
      <c r="E28" s="25"/>
      <c r="F28" s="83">
        <v>4</v>
      </c>
      <c r="G28" s="26"/>
      <c r="H28" s="135" t="str">
        <f>IF(ISBLANK(F28),"0",IF(F28&gt;F30,B28,B30))</f>
        <v>FERNANDEZ-MANGAS Enzo</v>
      </c>
      <c r="I28" s="142"/>
      <c r="J28" s="17" t="s">
        <v>20</v>
      </c>
      <c r="L28" s="113" t="s">
        <v>66</v>
      </c>
      <c r="M28" s="135" t="str">
        <f>'Tableau A'!AL40</f>
        <v>LACIRE Louis</v>
      </c>
      <c r="N28" s="142"/>
      <c r="O28" s="25"/>
      <c r="P28" s="25"/>
      <c r="Q28" s="83">
        <v>4</v>
      </c>
      <c r="R28" s="26"/>
      <c r="S28" s="135" t="str">
        <f>IF(ISBLANK(Q28),"0",IF(Q28&gt;Q30,M28,M30))</f>
        <v>LACIRE Louis</v>
      </c>
      <c r="T28" s="142"/>
      <c r="U28" s="17" t="s">
        <v>39</v>
      </c>
      <c r="V28" s="17"/>
      <c r="W28" s="17"/>
    </row>
    <row r="29" spans="1:23" ht="17.25" thickTop="1" thickBot="1" x14ac:dyDescent="0.3">
      <c r="A29" s="118" t="s">
        <v>16</v>
      </c>
      <c r="B29" s="33"/>
      <c r="C29" s="34"/>
      <c r="D29" s="25"/>
      <c r="E29" s="25"/>
      <c r="G29" s="26"/>
      <c r="H29" s="39"/>
      <c r="I29" s="34"/>
      <c r="J29" s="17"/>
      <c r="L29" s="115" t="s">
        <v>12</v>
      </c>
      <c r="M29" s="33"/>
      <c r="N29" s="34"/>
      <c r="O29" s="25"/>
      <c r="P29" s="25"/>
      <c r="R29" s="26"/>
      <c r="S29" s="39"/>
      <c r="T29" s="34"/>
      <c r="U29" s="17"/>
      <c r="V29" s="17"/>
      <c r="W29" s="17"/>
    </row>
    <row r="30" spans="1:23" ht="33" customHeight="1" thickTop="1" thickBot="1" x14ac:dyDescent="0.3">
      <c r="A30" s="113" t="s">
        <v>51</v>
      </c>
      <c r="B30" s="135" t="str">
        <f>'Tableau B'!AL16</f>
        <v>BEGIAC Dylan</v>
      </c>
      <c r="C30" s="142"/>
      <c r="D30" s="25"/>
      <c r="E30" s="25"/>
      <c r="F30" s="83">
        <v>0</v>
      </c>
      <c r="G30" s="49"/>
      <c r="H30" s="140" t="str">
        <f>IF(ISBLANK(F30),"0",IF(F30&gt;F28,B28,B30))</f>
        <v>BEGIAC Dylan</v>
      </c>
      <c r="I30" s="141"/>
      <c r="J30" s="17" t="s">
        <v>21</v>
      </c>
      <c r="L30" s="113" t="s">
        <v>67</v>
      </c>
      <c r="M30" s="135" t="str">
        <f>'Tableau B'!AL40</f>
        <v>BRAUD Salomé</v>
      </c>
      <c r="N30" s="142"/>
      <c r="O30" s="126"/>
      <c r="P30" s="25"/>
      <c r="Q30" s="83">
        <v>0</v>
      </c>
      <c r="R30" s="26"/>
      <c r="S30" s="140" t="str">
        <f>IF(ISBLANK(Q30),"0",IF(Q30&gt;Q28,M28,M30))</f>
        <v>BRAUD Salomé</v>
      </c>
      <c r="T30" s="141"/>
      <c r="U30" s="127" t="s">
        <v>186</v>
      </c>
      <c r="V30" s="50" t="s">
        <v>91</v>
      </c>
      <c r="W30" s="95"/>
    </row>
    <row r="31" spans="1:23" ht="16.5" thickTop="1" x14ac:dyDescent="0.25">
      <c r="A31" s="45"/>
      <c r="D31" s="25"/>
      <c r="E31" s="25"/>
      <c r="F31" s="86"/>
      <c r="G31" s="26"/>
      <c r="H31" s="40"/>
      <c r="J31" s="17"/>
      <c r="O31" s="25"/>
      <c r="P31" s="25"/>
      <c r="Q31" s="86"/>
      <c r="R31" s="26"/>
      <c r="S31" s="40"/>
      <c r="U31" s="17"/>
      <c r="V31" s="17"/>
      <c r="W31" s="17"/>
    </row>
    <row r="32" spans="1:23" x14ac:dyDescent="0.25">
      <c r="A32" s="45"/>
      <c r="D32" s="25"/>
      <c r="E32" s="25"/>
      <c r="F32" s="86"/>
      <c r="G32" s="26"/>
      <c r="J32" s="17"/>
      <c r="O32" s="25"/>
      <c r="P32" s="25"/>
      <c r="Q32" s="86"/>
      <c r="R32" s="26"/>
      <c r="U32" s="17"/>
      <c r="V32" s="17"/>
      <c r="W32" s="17"/>
    </row>
    <row r="33" spans="1:23" ht="16.5" thickBot="1" x14ac:dyDescent="0.3">
      <c r="A33" s="45"/>
      <c r="D33" s="25"/>
      <c r="E33" s="25"/>
      <c r="F33" s="86"/>
      <c r="G33" s="26"/>
      <c r="J33" s="17"/>
      <c r="O33" s="25"/>
      <c r="P33" s="25"/>
      <c r="Q33" s="86"/>
      <c r="R33" s="26"/>
      <c r="U33" s="17"/>
      <c r="V33" s="17"/>
      <c r="W33" s="17"/>
    </row>
    <row r="34" spans="1:23" ht="33" customHeight="1" thickTop="1" thickBot="1" x14ac:dyDescent="0.3">
      <c r="A34" s="113" t="s">
        <v>52</v>
      </c>
      <c r="B34" s="135" t="str">
        <f>'Tableau A'!AL18</f>
        <v>GOURAUD Matt</v>
      </c>
      <c r="C34" s="142"/>
      <c r="D34" s="25"/>
      <c r="E34" s="25"/>
      <c r="F34" s="83">
        <v>0</v>
      </c>
      <c r="G34" s="26"/>
      <c r="H34" s="135" t="str">
        <f>IF(ISBLANK(F34),"0",IF(F34&gt;F36,B34,B36))</f>
        <v>POITEVIN Darren</v>
      </c>
      <c r="I34" s="142"/>
      <c r="J34" s="17" t="s">
        <v>22</v>
      </c>
      <c r="L34" s="113" t="s">
        <v>68</v>
      </c>
      <c r="M34" s="135" t="str">
        <f>'Tableau A'!AL42</f>
        <v>LEBORGNE Eloïse</v>
      </c>
      <c r="N34" s="142"/>
      <c r="O34" s="126"/>
      <c r="P34" s="25"/>
      <c r="Q34" s="83">
        <v>1</v>
      </c>
      <c r="R34" s="26"/>
      <c r="S34" s="135" t="str">
        <f>IF(ISBLANK(Q34),"0",IF(Q34&gt;Q36,M34,M36))</f>
        <v>GUYOT Armand</v>
      </c>
      <c r="T34" s="142"/>
      <c r="U34" s="106" t="s">
        <v>40</v>
      </c>
      <c r="V34" s="106"/>
      <c r="W34" s="17"/>
    </row>
    <row r="35" spans="1:23" ht="17.25" thickTop="1" thickBot="1" x14ac:dyDescent="0.3">
      <c r="A35" s="118" t="s">
        <v>16</v>
      </c>
      <c r="B35" s="33"/>
      <c r="C35" s="34"/>
      <c r="D35" s="25"/>
      <c r="E35" s="25"/>
      <c r="G35" s="26"/>
      <c r="H35" s="39"/>
      <c r="I35" s="34"/>
      <c r="J35" s="17"/>
      <c r="L35" s="115" t="s">
        <v>12</v>
      </c>
      <c r="M35" s="33"/>
      <c r="N35" s="34"/>
      <c r="O35" s="25"/>
      <c r="P35" s="25"/>
      <c r="R35" s="26"/>
      <c r="S35" s="39"/>
      <c r="T35" s="34"/>
      <c r="U35" s="17"/>
      <c r="V35" s="17"/>
      <c r="W35" s="17"/>
    </row>
    <row r="36" spans="1:23" ht="33" customHeight="1" thickTop="1" thickBot="1" x14ac:dyDescent="0.3">
      <c r="A36" s="113" t="s">
        <v>53</v>
      </c>
      <c r="B36" s="135" t="str">
        <f>'Tableau B'!AL18</f>
        <v>POITEVIN Darren</v>
      </c>
      <c r="C36" s="142"/>
      <c r="D36" s="25"/>
      <c r="E36" s="25"/>
      <c r="F36" s="83">
        <v>3</v>
      </c>
      <c r="G36" s="26"/>
      <c r="H36" s="140" t="str">
        <f>IF(ISBLANK(F36),"0",IF(F36&gt;F34,B34,B36))</f>
        <v>GOURAUD Matt</v>
      </c>
      <c r="I36" s="141"/>
      <c r="J36" s="17" t="s">
        <v>24</v>
      </c>
      <c r="L36" s="113" t="s">
        <v>69</v>
      </c>
      <c r="M36" s="135" t="str">
        <f>'Tableau B'!AL42</f>
        <v>GUYOT Armand</v>
      </c>
      <c r="N36" s="142"/>
      <c r="O36" s="25"/>
      <c r="P36" s="25"/>
      <c r="Q36" s="83">
        <v>2</v>
      </c>
      <c r="R36" s="26"/>
      <c r="S36" s="140" t="str">
        <f>IF(ISBLANK(Q36),"0",IF(Q36&gt;Q34,M34,M36))</f>
        <v>LEBORGNE Eloïse</v>
      </c>
      <c r="T36" s="141"/>
      <c r="U36" s="127" t="s">
        <v>187</v>
      </c>
      <c r="V36" s="50" t="s">
        <v>185</v>
      </c>
      <c r="W36" s="17"/>
    </row>
    <row r="37" spans="1:23" ht="16.5" thickTop="1" x14ac:dyDescent="0.25">
      <c r="A37" s="45"/>
      <c r="D37" s="25"/>
      <c r="E37" s="25"/>
      <c r="F37" s="86"/>
      <c r="G37" s="26"/>
      <c r="H37" s="40"/>
      <c r="J37" s="17"/>
      <c r="O37" s="25"/>
      <c r="P37" s="25"/>
      <c r="Q37" s="86"/>
      <c r="R37" s="26"/>
      <c r="S37" s="40"/>
      <c r="U37" s="17"/>
      <c r="V37" s="17"/>
      <c r="W37" s="17"/>
    </row>
    <row r="38" spans="1:23" x14ac:dyDescent="0.25">
      <c r="A38" s="45"/>
      <c r="D38" s="25"/>
      <c r="E38" s="25"/>
      <c r="F38" s="86"/>
      <c r="G38" s="26"/>
      <c r="J38" s="17"/>
      <c r="O38" s="25"/>
      <c r="P38" s="25"/>
      <c r="Q38" s="86"/>
      <c r="R38" s="26"/>
      <c r="U38" s="17"/>
      <c r="V38" s="17"/>
      <c r="W38" s="17"/>
    </row>
    <row r="39" spans="1:23" ht="16.5" thickBot="1" x14ac:dyDescent="0.3">
      <c r="A39" s="45"/>
      <c r="D39" s="25"/>
      <c r="E39" s="25"/>
      <c r="F39" s="86"/>
      <c r="G39" s="26"/>
      <c r="J39" s="17"/>
      <c r="O39" s="25"/>
      <c r="P39" s="25"/>
      <c r="Q39" s="86"/>
      <c r="R39" s="26"/>
      <c r="U39" s="17"/>
      <c r="V39" s="17"/>
      <c r="W39" s="17"/>
    </row>
    <row r="40" spans="1:23" ht="33" customHeight="1" thickTop="1" thickBot="1" x14ac:dyDescent="0.3">
      <c r="A40" s="113" t="s">
        <v>54</v>
      </c>
      <c r="B40" s="135" t="str">
        <f>'Tableau A'!AL22</f>
        <v>LETHULLIER Maël</v>
      </c>
      <c r="C40" s="142"/>
      <c r="D40" s="25"/>
      <c r="E40" s="25"/>
      <c r="F40" s="83">
        <v>0</v>
      </c>
      <c r="G40" s="26"/>
      <c r="H40" s="135" t="str">
        <f>IF(ISBLANK(F40),"0",IF(F40&gt;F42,B40,B42))</f>
        <v>VINCENT Nicolas</v>
      </c>
      <c r="I40" s="142"/>
      <c r="J40" s="17" t="s">
        <v>25</v>
      </c>
      <c r="L40" s="113" t="s">
        <v>70</v>
      </c>
      <c r="M40" s="135" t="str">
        <f>'Tableau A'!AL46</f>
        <v>SAILLOUR Juliette</v>
      </c>
      <c r="N40" s="142"/>
      <c r="O40" s="126"/>
      <c r="P40" s="25"/>
      <c r="Q40" s="83">
        <v>3</v>
      </c>
      <c r="R40" s="26"/>
      <c r="S40" s="135" t="str">
        <f>IF(ISBLANK(Q40),"0",IF(Q40&gt;Q42,M40,M42))</f>
        <v>SAILLOUR Juliette</v>
      </c>
      <c r="T40" s="142"/>
      <c r="U40" s="127" t="s">
        <v>188</v>
      </c>
      <c r="V40" s="17"/>
      <c r="W40" s="17"/>
    </row>
    <row r="41" spans="1:23" ht="17.25" thickTop="1" thickBot="1" x14ac:dyDescent="0.3">
      <c r="A41" s="118" t="s">
        <v>7</v>
      </c>
      <c r="B41" s="33"/>
      <c r="C41" s="34"/>
      <c r="D41" s="25"/>
      <c r="E41" s="25"/>
      <c r="G41" s="26"/>
      <c r="H41" s="33"/>
      <c r="I41" s="34"/>
      <c r="J41" s="17"/>
      <c r="L41" s="115" t="s">
        <v>15</v>
      </c>
      <c r="M41" s="33"/>
      <c r="N41" s="34"/>
      <c r="O41" s="25"/>
      <c r="P41" s="25"/>
      <c r="R41" s="26"/>
      <c r="S41" s="33"/>
      <c r="T41" s="34"/>
      <c r="U41" s="17"/>
      <c r="V41" s="17"/>
      <c r="W41" s="17"/>
    </row>
    <row r="42" spans="1:23" ht="33" customHeight="1" thickTop="1" thickBot="1" x14ac:dyDescent="0.3">
      <c r="A42" s="113" t="s">
        <v>55</v>
      </c>
      <c r="B42" s="135" t="str">
        <f>'Tableau B'!AL22</f>
        <v>VINCENT Nicolas</v>
      </c>
      <c r="C42" s="142"/>
      <c r="D42" s="167"/>
      <c r="E42" s="168"/>
      <c r="F42" s="83">
        <v>2</v>
      </c>
      <c r="G42" s="49"/>
      <c r="H42" s="140" t="str">
        <f>IF(ISBLANK(F42),"0",IF(F42&gt;F40,B40,B42))</f>
        <v>LETHULLIER Maël</v>
      </c>
      <c r="I42" s="141"/>
      <c r="J42" s="17" t="s">
        <v>26</v>
      </c>
      <c r="L42" s="113" t="s">
        <v>71</v>
      </c>
      <c r="M42" s="135" t="str">
        <f>'Tableau B'!AL46</f>
        <v>LUSSIGNOL VOUGE Charlotte</v>
      </c>
      <c r="N42" s="142"/>
      <c r="O42" s="126"/>
      <c r="P42" s="25"/>
      <c r="Q42" s="83">
        <v>1</v>
      </c>
      <c r="R42" s="49" t="s">
        <v>23</v>
      </c>
      <c r="S42" s="140" t="str">
        <f>IF(ISBLANK(Q42),"0",IF(Q42&gt;Q40,M40,M42))</f>
        <v>LUSSIGNOL VOUGE Charlotte</v>
      </c>
      <c r="T42" s="141"/>
      <c r="U42" s="127" t="s">
        <v>189</v>
      </c>
      <c r="V42" s="17"/>
      <c r="W42" s="17"/>
    </row>
    <row r="43" spans="1:23" ht="16.5" thickTop="1" x14ac:dyDescent="0.25">
      <c r="A43" s="45"/>
      <c r="D43" s="25"/>
      <c r="E43" s="25"/>
      <c r="F43" s="86"/>
      <c r="G43" s="26"/>
      <c r="J43" s="17"/>
      <c r="O43" s="25"/>
      <c r="P43" s="25"/>
      <c r="Q43" s="86"/>
      <c r="R43" s="26"/>
      <c r="U43" s="17"/>
      <c r="V43" s="17"/>
      <c r="W43" s="17"/>
    </row>
    <row r="44" spans="1:23" x14ac:dyDescent="0.25">
      <c r="A44" s="45"/>
      <c r="D44" s="25"/>
      <c r="E44" s="25"/>
      <c r="F44" s="86"/>
      <c r="G44" s="26"/>
      <c r="J44" s="17"/>
      <c r="O44" s="25"/>
      <c r="P44" s="25"/>
      <c r="Q44" s="86"/>
      <c r="R44" s="26"/>
      <c r="U44" s="17"/>
      <c r="V44" s="17"/>
      <c r="W44" s="17"/>
    </row>
    <row r="45" spans="1:23" ht="16.5" thickBot="1" x14ac:dyDescent="0.3">
      <c r="A45" s="45"/>
      <c r="D45" s="25"/>
      <c r="E45" s="25"/>
      <c r="F45" s="86"/>
      <c r="G45" s="26"/>
      <c r="J45" s="17"/>
      <c r="O45" s="25"/>
      <c r="P45" s="25"/>
      <c r="Q45" s="86"/>
      <c r="R45" s="26"/>
      <c r="U45" s="17"/>
      <c r="V45" s="17"/>
      <c r="W45" s="17"/>
    </row>
    <row r="46" spans="1:23" ht="33" customHeight="1" thickTop="1" thickBot="1" x14ac:dyDescent="0.3">
      <c r="A46" s="113" t="s">
        <v>56</v>
      </c>
      <c r="B46" s="135" t="str">
        <f>'Tableau A'!AL24</f>
        <v>NICOLLEAU Charles</v>
      </c>
      <c r="C46" s="142"/>
      <c r="D46" s="25"/>
      <c r="E46" s="25"/>
      <c r="F46" s="83">
        <v>1</v>
      </c>
      <c r="G46" s="26"/>
      <c r="H46" s="135" t="str">
        <f>IF(ISBLANK(F46),"0",IF(F46&gt;F48,B46,B48))</f>
        <v>BOUTRY Hugo</v>
      </c>
      <c r="I46" s="142"/>
      <c r="J46" s="17" t="s">
        <v>27</v>
      </c>
      <c r="L46" s="113" t="s">
        <v>72</v>
      </c>
      <c r="M46" s="135" t="str">
        <f>'Tableau A'!AL48</f>
        <v>GUILLORIT FLECHARD Margaux</v>
      </c>
      <c r="N46" s="142"/>
      <c r="O46" s="126"/>
      <c r="P46" s="25"/>
      <c r="Q46" s="83">
        <v>0</v>
      </c>
      <c r="R46" s="26"/>
      <c r="S46" s="135" t="str">
        <f>IF(ISBLANK(Q46),"0",IF(Q46&gt;Q48,M46,M48))</f>
        <v>BISIAU Victor</v>
      </c>
      <c r="T46" s="142"/>
      <c r="U46" s="17" t="s">
        <v>41</v>
      </c>
      <c r="V46" s="106"/>
      <c r="W46" s="17"/>
    </row>
    <row r="47" spans="1:23" ht="17.25" thickTop="1" thickBot="1" x14ac:dyDescent="0.3">
      <c r="A47" s="118" t="s">
        <v>7</v>
      </c>
      <c r="B47" s="33"/>
      <c r="C47" s="34"/>
      <c r="D47" s="25"/>
      <c r="E47" s="25"/>
      <c r="G47" s="26"/>
      <c r="H47" s="33"/>
      <c r="I47" s="34"/>
      <c r="J47" s="17"/>
      <c r="L47" s="115" t="s">
        <v>15</v>
      </c>
      <c r="M47" s="33"/>
      <c r="N47" s="34"/>
      <c r="O47" s="25"/>
      <c r="P47" s="25"/>
      <c r="R47" s="26"/>
      <c r="S47" s="33"/>
      <c r="T47" s="34"/>
      <c r="U47" s="17"/>
      <c r="V47" s="17"/>
      <c r="W47" s="17"/>
    </row>
    <row r="48" spans="1:23" ht="33" customHeight="1" thickTop="1" thickBot="1" x14ac:dyDescent="0.3">
      <c r="A48" s="113" t="s">
        <v>57</v>
      </c>
      <c r="B48" s="135" t="str">
        <f>'Tableau B'!AL24</f>
        <v>BOUTRY Hugo</v>
      </c>
      <c r="C48" s="142"/>
      <c r="D48" s="104"/>
      <c r="E48" s="25"/>
      <c r="F48" s="83">
        <v>2</v>
      </c>
      <c r="G48" s="26"/>
      <c r="H48" s="140" t="str">
        <f>IF(ISBLANK(F48),"0",IF(F48&gt;F46,B46,B48))</f>
        <v>NICOLLEAU Charles</v>
      </c>
      <c r="I48" s="141"/>
      <c r="J48" s="106" t="s">
        <v>28</v>
      </c>
      <c r="L48" s="113" t="s">
        <v>73</v>
      </c>
      <c r="M48" s="135" t="str">
        <f>'Tableau B'!AL48</f>
        <v>BISIAU Victor</v>
      </c>
      <c r="N48" s="142"/>
      <c r="O48" s="25"/>
      <c r="P48" s="25"/>
      <c r="Q48" s="83">
        <v>3</v>
      </c>
      <c r="R48" s="26"/>
      <c r="S48" s="140" t="str">
        <f>IF(ISBLANK(Q48),"0",IF(Q48&gt;Q46,M46,M48))</f>
        <v>GUILLORIT FLECHARD Margaux</v>
      </c>
      <c r="T48" s="141"/>
      <c r="U48" s="127" t="s">
        <v>190</v>
      </c>
      <c r="V48" s="17"/>
    </row>
    <row r="49" spans="1:1" ht="16.5" thickTop="1" x14ac:dyDescent="0.25"/>
    <row r="51" spans="1:1" x14ac:dyDescent="0.25">
      <c r="A51" s="44"/>
    </row>
    <row r="52" spans="1:1" x14ac:dyDescent="0.25">
      <c r="A52" s="45"/>
    </row>
  </sheetData>
  <mergeCells count="74">
    <mergeCell ref="A1:A2"/>
    <mergeCell ref="B1:C1"/>
    <mergeCell ref="D1:E1"/>
    <mergeCell ref="H1:I3"/>
    <mergeCell ref="M1:N1"/>
    <mergeCell ref="S1:T3"/>
    <mergeCell ref="B2:C2"/>
    <mergeCell ref="M2:N2"/>
    <mergeCell ref="B4:C4"/>
    <mergeCell ref="H4:I4"/>
    <mergeCell ref="M4:N4"/>
    <mergeCell ref="S4:T4"/>
    <mergeCell ref="O1:P1"/>
    <mergeCell ref="M10:N10"/>
    <mergeCell ref="S10:T10"/>
    <mergeCell ref="B6:C6"/>
    <mergeCell ref="H6:I6"/>
    <mergeCell ref="M6:N6"/>
    <mergeCell ref="S6:T6"/>
    <mergeCell ref="B10:C10"/>
    <mergeCell ref="H10:I10"/>
    <mergeCell ref="M12:N12"/>
    <mergeCell ref="S12:T12"/>
    <mergeCell ref="B16:C16"/>
    <mergeCell ref="H16:I16"/>
    <mergeCell ref="M16:N16"/>
    <mergeCell ref="S16:T16"/>
    <mergeCell ref="B12:C12"/>
    <mergeCell ref="H12:I12"/>
    <mergeCell ref="B18:C18"/>
    <mergeCell ref="H18:I18"/>
    <mergeCell ref="M18:N18"/>
    <mergeCell ref="S18:T18"/>
    <mergeCell ref="B22:C22"/>
    <mergeCell ref="H22:I22"/>
    <mergeCell ref="M22:N22"/>
    <mergeCell ref="S22:T22"/>
    <mergeCell ref="B24:C24"/>
    <mergeCell ref="H24:I24"/>
    <mergeCell ref="M24:N24"/>
    <mergeCell ref="S24:T24"/>
    <mergeCell ref="B28:C28"/>
    <mergeCell ref="H28:I28"/>
    <mergeCell ref="M28:N28"/>
    <mergeCell ref="S28:T28"/>
    <mergeCell ref="B30:C30"/>
    <mergeCell ref="H30:I30"/>
    <mergeCell ref="M30:N30"/>
    <mergeCell ref="S30:T30"/>
    <mergeCell ref="B34:C34"/>
    <mergeCell ref="H34:I34"/>
    <mergeCell ref="M34:N34"/>
    <mergeCell ref="S34:T34"/>
    <mergeCell ref="B36:C36"/>
    <mergeCell ref="H36:I36"/>
    <mergeCell ref="M36:N36"/>
    <mergeCell ref="S36:T36"/>
    <mergeCell ref="B40:C40"/>
    <mergeCell ref="H40:I40"/>
    <mergeCell ref="M40:N40"/>
    <mergeCell ref="S40:T40"/>
    <mergeCell ref="B42:C42"/>
    <mergeCell ref="D42:E42"/>
    <mergeCell ref="H42:I42"/>
    <mergeCell ref="M42:N42"/>
    <mergeCell ref="S42:T42"/>
    <mergeCell ref="B46:C46"/>
    <mergeCell ref="H46:I46"/>
    <mergeCell ref="M46:N46"/>
    <mergeCell ref="S46:T46"/>
    <mergeCell ref="B48:C48"/>
    <mergeCell ref="H48:I48"/>
    <mergeCell ref="M48:N48"/>
    <mergeCell ref="S48:T48"/>
  </mergeCells>
  <printOptions horizontalCentered="1" verticalCentered="1"/>
  <pageMargins left="0" right="0" top="0.98425196850393704" bottom="0.98425196850393704" header="0.51181102362204722" footer="0.51181102362204722"/>
  <pageSetup paperSize="8" scale="67" orientation="landscape" blackAndWhite="1" horizontalDpi="4294967294" r:id="rId1"/>
  <headerFooter alignWithMargins="0">
    <oddHeader>&amp;LTROPHEE JEUNE GOLFEUR&amp;C&amp;"Times New Roman,Gras"&amp;20GOLF D'AVRILLE&amp;RDimanche 18 Octobre 2018</oddHeader>
    <oddFooter>&amp;C&amp;"Arial,Gras"&amp;12&amp;A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Inscrits G et F</vt:lpstr>
      <vt:lpstr>Tableau A</vt:lpstr>
      <vt:lpstr>Tableau B</vt:lpstr>
      <vt:lpstr>Finales</vt:lpstr>
      <vt:lpstr>'Tableau A'!TOUR1</vt:lpstr>
      <vt:lpstr>'Tableau B'!TOUR1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2018-11-19T14:51:53Z</dcterms:modified>
</cp:coreProperties>
</file>