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45" yWindow="-135" windowWidth="20730" windowHeight="11760" activeTab="1"/>
  </bookViews>
  <sheets>
    <sheet name="Inscrits Filles" sheetId="26" r:id="rId1"/>
    <sheet name="Tableau Filles " sheetId="25" r:id="rId2"/>
    <sheet name="Inscrits Garçons" sheetId="29" r:id="rId3"/>
    <sheet name="Tableau Garçons" sheetId="30" r:id="rId4"/>
  </sheets>
  <externalReferences>
    <externalReference r:id="rId5"/>
    <externalReference r:id="rId6"/>
  </externalReferences>
  <definedNames>
    <definedName name="demi_finales">[1]SCORES!$BL$10:$BV$58</definedName>
    <definedName name="FINALES">[1]SCORES!$BU$10:$CG$58</definedName>
    <definedName name="_xlnm.Recorder" localSheetId="0">#REF!</definedName>
    <definedName name="_xlnm.Recorder" localSheetId="2">#REF!</definedName>
    <definedName name="_xlnm.Recorder" localSheetId="1">#REF!</definedName>
    <definedName name="_xlnm.Recorder" localSheetId="3">#REF!</definedName>
    <definedName name="_xlnm.Recorder">#REF!</definedName>
    <definedName name="score_1">[1]SCORES!$J$10:$Q$58</definedName>
    <definedName name="score_2">[1]SCORES!$S$10:$AA$58</definedName>
    <definedName name="score_3">[1]SCORES!$AB$10:$AJ$58</definedName>
    <definedName name="score_4">[1]SCORES!$AK$10:$AS$58</definedName>
    <definedName name="score_5">[1]SCORES!$AT$10:$BB$58</definedName>
    <definedName name="score_6">[1]SCORES!$BC$10:$BK$58</definedName>
    <definedName name="score_demi_finales">[1]SCORES!$BL$10:$BT$58</definedName>
    <definedName name="score_finales">[1]SCORES!$BU$10:$CE$58</definedName>
    <definedName name="solver_adj" localSheetId="1" hidden="1">'Tableau Filles '!#REF!,'Tableau Filles '!#REF!,'Tableau Filles '!#REF!</definedName>
    <definedName name="solver_adj" localSheetId="3" hidden="1">'Tableau Garçons'!#REF!,'Tableau Garçons'!#REF!,'Tableau Garçons'!$B$2</definedName>
    <definedName name="solver_lin" localSheetId="1" hidden="1">0</definedName>
    <definedName name="solver_lin" localSheetId="3" hidden="1">0</definedName>
    <definedName name="solver_num" localSheetId="1" hidden="1">0</definedName>
    <definedName name="solver_num" localSheetId="3" hidden="1">0</definedName>
    <definedName name="solver_opt" localSheetId="1" hidden="1">'Tableau Filles '!#REF!</definedName>
    <definedName name="solver_opt" localSheetId="3" hidden="1">'Tableau Garçons'!$C$2</definedName>
    <definedName name="solver_tmp" localSheetId="1" hidden="1">'Tableau Filles '!#REF!,'Tableau Filles '!#REF!,'Tableau Filles '!#REF!</definedName>
    <definedName name="solver_tmp" localSheetId="3" hidden="1">'Tableau Garçons'!#REF!,'Tableau Garçons'!#REF!,'Tableau Garçons'!$B$2</definedName>
    <definedName name="solver_typ" localSheetId="1" hidden="1">1</definedName>
    <definedName name="solver_typ" localSheetId="3" hidden="1">1</definedName>
    <definedName name="solver_val" localSheetId="1" hidden="1">0</definedName>
    <definedName name="solver_val" localSheetId="3" hidden="1">0</definedName>
    <definedName name="tour_1">[1]SCORES!$J$10:$T$58</definedName>
    <definedName name="tour_2">[1]SCORES!$S$10:$AC$58</definedName>
    <definedName name="tour_3">[1]SCORES!$AB$10:$AL$58</definedName>
    <definedName name="tour_4">[1]SCORES!$AK$10:$AU$58</definedName>
    <definedName name="tour_5">[1]SCORES!$AT$10:$BD$58</definedName>
    <definedName name="tour_6">[1]SCORES!$BC$10:$BM$58</definedName>
    <definedName name="TOUR1" localSheetId="0">#REF!</definedName>
    <definedName name="TOUR1" localSheetId="2">#REF!</definedName>
    <definedName name="TOUR1" localSheetId="1">'Tableau Filles '!$B$1:$C$26</definedName>
    <definedName name="TOUR1" localSheetId="3">'Tableau Garçons'!$B$1:$I$48</definedName>
    <definedName name="TOUR1">#REF!</definedName>
    <definedName name="TOUR2" localSheetId="0">#REF!</definedName>
    <definedName name="TOUR2" localSheetId="2">#REF!</definedName>
    <definedName name="TOUR2" localSheetId="1">#REF!</definedName>
    <definedName name="TOUR2" localSheetId="3">#REF!</definedName>
    <definedName name="TOUR2">#REF!</definedName>
    <definedName name="TOUR3" localSheetId="0">#REF!</definedName>
    <definedName name="TOUR3" localSheetId="2">#REF!</definedName>
    <definedName name="TOUR3" localSheetId="1">#REF!</definedName>
    <definedName name="TOUR3" localSheetId="3">#REF!</definedName>
    <definedName name="TOUR3">#REF!</definedName>
    <definedName name="TOUR4" localSheetId="0">#REF!</definedName>
    <definedName name="TOUR4" localSheetId="2">#REF!</definedName>
    <definedName name="TOUR4" localSheetId="1">#REF!</definedName>
    <definedName name="TOUR4" localSheetId="3">#REF!</definedName>
    <definedName name="TOUR4">#REF!</definedName>
    <definedName name="TOUR5" localSheetId="0">#REF!</definedName>
    <definedName name="TOUR5" localSheetId="2">#REF!</definedName>
    <definedName name="TOUR5" localSheetId="1">#REF!</definedName>
    <definedName name="TOUR5" localSheetId="3">#REF!</definedName>
    <definedName name="TOUR5">#REF!</definedName>
    <definedName name="TOUR6" localSheetId="0">#REF!</definedName>
    <definedName name="TOUR6" localSheetId="2">#REF!</definedName>
    <definedName name="TOUR6" localSheetId="1">#REF!</definedName>
    <definedName name="TOUR6" localSheetId="3">#REF!</definedName>
    <definedName name="TOUR6">#REF!</definedName>
    <definedName name="TTT" localSheetId="0">#REF!</definedName>
    <definedName name="TTT" localSheetId="1">#REF!</definedName>
    <definedName name="TTT">#REF!</definedName>
    <definedName name="XDEMIFINALE" localSheetId="0">#REF!</definedName>
    <definedName name="XDEMIFINALE" localSheetId="2">#REF!</definedName>
    <definedName name="XDEMIFINALE" localSheetId="1">#REF!</definedName>
    <definedName name="XDEMIFINALE" localSheetId="3">#REF!</definedName>
    <definedName name="XDEMIFINALE">#REF!</definedName>
    <definedName name="YFINALE" localSheetId="0">#REF!</definedName>
    <definedName name="YFINALE" localSheetId="2">#REF!</definedName>
    <definedName name="YFINALE" localSheetId="1">#REF!</definedName>
    <definedName name="YFINALE" localSheetId="3">#REF!</definedName>
    <definedName name="YFINALE">#REF!</definedName>
    <definedName name="_xlnm.Print_Area" localSheetId="1">'Tableau Filles '!$A$1:$AB$28</definedName>
    <definedName name="_xlnm.Print_Area" localSheetId="3">'Tableau Garçons'!$A$1:$AR$52</definedName>
  </definedNames>
  <calcPr calcId="125725"/>
</workbook>
</file>

<file path=xl/calcChain.xml><?xml version="1.0" encoding="utf-8"?>
<calcChain xmlns="http://schemas.openxmlformats.org/spreadsheetml/2006/main">
  <c r="B49" i="30"/>
  <c r="B48"/>
  <c r="H48" s="1"/>
  <c r="T42" s="1"/>
  <c r="Z46" s="1"/>
  <c r="B47"/>
  <c r="B46"/>
  <c r="H42" s="1"/>
  <c r="N42" s="1"/>
  <c r="T12" s="1"/>
  <c r="Z18" s="1"/>
  <c r="B43"/>
  <c r="B42"/>
  <c r="H46" s="1"/>
  <c r="N34" s="1"/>
  <c r="T34" s="1"/>
  <c r="Z30" s="1"/>
  <c r="B41"/>
  <c r="H40"/>
  <c r="B40"/>
  <c r="B37"/>
  <c r="B36"/>
  <c r="H36" s="1"/>
  <c r="B35"/>
  <c r="B34"/>
  <c r="H30" s="1"/>
  <c r="N30" s="1"/>
  <c r="B31"/>
  <c r="B30"/>
  <c r="H34" s="1"/>
  <c r="N46" s="1"/>
  <c r="T46" s="1"/>
  <c r="Z36" s="1"/>
  <c r="AF36" s="1"/>
  <c r="AL36" s="1"/>
  <c r="B29"/>
  <c r="B28"/>
  <c r="H28" s="1"/>
  <c r="T16" s="1"/>
  <c r="Z10" s="1"/>
  <c r="AF6" s="1"/>
  <c r="B25"/>
  <c r="B24"/>
  <c r="H24" s="1"/>
  <c r="B23"/>
  <c r="T22"/>
  <c r="B22"/>
  <c r="H18" s="1"/>
  <c r="B19"/>
  <c r="B18"/>
  <c r="H22" s="1"/>
  <c r="B17"/>
  <c r="B16"/>
  <c r="H16" s="1"/>
  <c r="T10" s="1"/>
  <c r="Z6" s="1"/>
  <c r="AF10" s="1"/>
  <c r="AL10" s="1"/>
  <c r="B13"/>
  <c r="B12"/>
  <c r="H12" s="1"/>
  <c r="B11"/>
  <c r="B10"/>
  <c r="H6" s="1"/>
  <c r="B7"/>
  <c r="B6"/>
  <c r="B5"/>
  <c r="B4"/>
  <c r="H10" s="1"/>
  <c r="N22" s="1"/>
  <c r="G37" i="29"/>
  <c r="F37"/>
  <c r="H37" s="1"/>
  <c r="D37"/>
  <c r="C37"/>
  <c r="E37" s="1"/>
  <c r="G36"/>
  <c r="F36"/>
  <c r="H36" s="1"/>
  <c r="E36"/>
  <c r="D36"/>
  <c r="C36"/>
  <c r="G35"/>
  <c r="H35" s="1"/>
  <c r="F35"/>
  <c r="D35"/>
  <c r="C35"/>
  <c r="E35" s="1"/>
  <c r="G34"/>
  <c r="F34"/>
  <c r="H34" s="1"/>
  <c r="E34"/>
  <c r="D34"/>
  <c r="C34"/>
  <c r="G33"/>
  <c r="H33" s="1"/>
  <c r="F33"/>
  <c r="D33"/>
  <c r="C33"/>
  <c r="E33" s="1"/>
  <c r="G32"/>
  <c r="F32"/>
  <c r="H32" s="1"/>
  <c r="E32"/>
  <c r="D32"/>
  <c r="C32"/>
  <c r="G31"/>
  <c r="H31" s="1"/>
  <c r="F31"/>
  <c r="D31"/>
  <c r="C31"/>
  <c r="E31" s="1"/>
  <c r="G30"/>
  <c r="F30"/>
  <c r="H30" s="1"/>
  <c r="E30"/>
  <c r="D30"/>
  <c r="C30"/>
  <c r="G29"/>
  <c r="H29" s="1"/>
  <c r="F29"/>
  <c r="D29"/>
  <c r="C29"/>
  <c r="E29" s="1"/>
  <c r="G28"/>
  <c r="F28"/>
  <c r="H28" s="1"/>
  <c r="E28"/>
  <c r="D28"/>
  <c r="C28"/>
  <c r="G27"/>
  <c r="H27" s="1"/>
  <c r="F27"/>
  <c r="D27"/>
  <c r="C27"/>
  <c r="E27" s="1"/>
  <c r="G26"/>
  <c r="F26"/>
  <c r="H26" s="1"/>
  <c r="E26"/>
  <c r="D26"/>
  <c r="C26"/>
  <c r="G25"/>
  <c r="F25"/>
  <c r="H25" s="1"/>
  <c r="D25"/>
  <c r="C25"/>
  <c r="E25" s="1"/>
  <c r="G24"/>
  <c r="F24"/>
  <c r="H24" s="1"/>
  <c r="E24"/>
  <c r="D24"/>
  <c r="C24"/>
  <c r="G23"/>
  <c r="H23" s="1"/>
  <c r="F23"/>
  <c r="D23"/>
  <c r="C23"/>
  <c r="E23" s="1"/>
  <c r="G22"/>
  <c r="F22"/>
  <c r="H22" s="1"/>
  <c r="E22"/>
  <c r="D22"/>
  <c r="C22"/>
  <c r="T48" i="30" l="1"/>
  <c r="Z48" s="1"/>
  <c r="AF48" s="1"/>
  <c r="T40"/>
  <c r="Z34" s="1"/>
  <c r="AF30" s="1"/>
  <c r="N18"/>
  <c r="T24" s="1"/>
  <c r="T30"/>
  <c r="H4"/>
  <c r="T4" s="1"/>
  <c r="Z4" s="1"/>
  <c r="AF4" s="1"/>
  <c r="AL4" s="1"/>
  <c r="T36"/>
  <c r="Z42" s="1"/>
  <c r="N10"/>
  <c r="T6"/>
  <c r="Z16"/>
  <c r="AF16" s="1"/>
  <c r="AL16" s="1"/>
  <c r="N6"/>
  <c r="G22" i="26"/>
  <c r="F22"/>
  <c r="D22"/>
  <c r="C22"/>
  <c r="G21"/>
  <c r="F21"/>
  <c r="D21"/>
  <c r="C21"/>
  <c r="G20"/>
  <c r="F20"/>
  <c r="D20"/>
  <c r="C20"/>
  <c r="G19"/>
  <c r="F19"/>
  <c r="D19"/>
  <c r="C19"/>
  <c r="G18"/>
  <c r="F18"/>
  <c r="D18"/>
  <c r="C18"/>
  <c r="G17"/>
  <c r="F17"/>
  <c r="D17"/>
  <c r="C17"/>
  <c r="G16"/>
  <c r="F16"/>
  <c r="D16"/>
  <c r="C16"/>
  <c r="G15"/>
  <c r="F15"/>
  <c r="D15"/>
  <c r="C15"/>
  <c r="T18" i="30" l="1"/>
  <c r="Z22" s="1"/>
  <c r="AF42"/>
  <c r="T28"/>
  <c r="Z28" s="1"/>
  <c r="Z24"/>
  <c r="Z12"/>
  <c r="AF12" s="1"/>
  <c r="AL12" s="1"/>
  <c r="AF22"/>
  <c r="Z40"/>
  <c r="AF40" s="1"/>
  <c r="E16" i="26"/>
  <c r="D22" i="25" s="1"/>
  <c r="J12" s="1"/>
  <c r="H18" i="26"/>
  <c r="D11" i="25" s="1"/>
  <c r="H22" i="26"/>
  <c r="D7" i="25" s="1"/>
  <c r="E18" i="26"/>
  <c r="D10" i="25" s="1"/>
  <c r="E15" i="26"/>
  <c r="D4" i="25" s="1"/>
  <c r="J4" s="1"/>
  <c r="P4" s="1"/>
  <c r="H17" i="26"/>
  <c r="D17" i="25" s="1"/>
  <c r="H21" i="26"/>
  <c r="D25" i="25" s="1"/>
  <c r="E19" i="26"/>
  <c r="D12" i="25" s="1"/>
  <c r="J6" s="1"/>
  <c r="P10" s="1"/>
  <c r="E20" i="26"/>
  <c r="D18" i="25" s="1"/>
  <c r="J10" s="1"/>
  <c r="P6" s="1"/>
  <c r="V6" s="1"/>
  <c r="E22" i="26"/>
  <c r="D6" i="25" s="1"/>
  <c r="J16" s="1"/>
  <c r="E17" i="26"/>
  <c r="D16" i="25" s="1"/>
  <c r="J22" s="1"/>
  <c r="P18" s="1"/>
  <c r="H19" i="26"/>
  <c r="D13" i="25" s="1"/>
  <c r="H20" i="26"/>
  <c r="D19" i="25" s="1"/>
  <c r="H15" i="26"/>
  <c r="D5" i="25" s="1"/>
  <c r="H16" i="26"/>
  <c r="D23" i="25" s="1"/>
  <c r="E21" i="26"/>
  <c r="D24" i="25" s="1"/>
  <c r="J24" s="1"/>
  <c r="P24" s="1"/>
  <c r="V24" s="1"/>
  <c r="J18" l="1"/>
  <c r="P22" s="1"/>
  <c r="V22" s="1"/>
  <c r="V4"/>
  <c r="P12"/>
  <c r="V12" s="1"/>
  <c r="AL40" i="30"/>
  <c r="AL22"/>
  <c r="AF18"/>
  <c r="AL18" s="1"/>
  <c r="AL24"/>
  <c r="AL42"/>
  <c r="AF46"/>
  <c r="AF28"/>
  <c r="AF34"/>
  <c r="AL34" s="1"/>
  <c r="P16" i="25" l="1"/>
  <c r="V10"/>
  <c r="AL28" i="30"/>
  <c r="AL30"/>
  <c r="AL46"/>
  <c r="AL48"/>
  <c r="V16" i="25" l="1"/>
  <c r="V18"/>
</calcChain>
</file>

<file path=xl/sharedStrings.xml><?xml version="1.0" encoding="utf-8"?>
<sst xmlns="http://schemas.openxmlformats.org/spreadsheetml/2006/main" count="239" uniqueCount="127">
  <si>
    <t>Nom</t>
  </si>
  <si>
    <t>Idx</t>
  </si>
  <si>
    <t>Départs Shot-Gun du</t>
  </si>
  <si>
    <t>BARRAGE</t>
  </si>
  <si>
    <t>1°</t>
  </si>
  <si>
    <t>TR1</t>
  </si>
  <si>
    <t>TR3</t>
  </si>
  <si>
    <t>TR5</t>
  </si>
  <si>
    <t>TR7</t>
  </si>
  <si>
    <t>2°</t>
  </si>
  <si>
    <t>3°</t>
  </si>
  <si>
    <t>TR6</t>
  </si>
  <si>
    <t>TR8</t>
  </si>
  <si>
    <t>4°</t>
  </si>
  <si>
    <t>5°</t>
  </si>
  <si>
    <t>TR9</t>
  </si>
  <si>
    <t>TR4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</si>
  <si>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</si>
  <si>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</si>
  <si>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</si>
  <si>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</si>
  <si>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</si>
  <si>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</si>
  <si>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</si>
  <si>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</si>
  <si>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</si>
  <si>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</si>
  <si>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</si>
  <si>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Prenom</t>
  </si>
  <si>
    <t>CatÃ©gorie</t>
  </si>
  <si>
    <t>POUCET 2</t>
  </si>
  <si>
    <t>ENFANT</t>
  </si>
  <si>
    <t>POUCET 1</t>
  </si>
  <si>
    <t>Place</t>
  </si>
  <si>
    <t>Idx Arrondi</t>
  </si>
  <si>
    <t>Listing des joueurs par index</t>
  </si>
  <si>
    <t>Club</t>
  </si>
  <si>
    <t>NOM</t>
  </si>
  <si>
    <t>PRENOM</t>
  </si>
  <si>
    <t>INDEX</t>
  </si>
  <si>
    <t>CLUB</t>
  </si>
  <si>
    <t>nom&amp;prenom</t>
  </si>
  <si>
    <t>Index &amp;club</t>
  </si>
  <si>
    <t>Tableau Filles</t>
  </si>
  <si>
    <t>Camille</t>
  </si>
  <si>
    <t>Julia</t>
  </si>
  <si>
    <t>09H30 (30')</t>
  </si>
  <si>
    <t>10H15 (30')</t>
  </si>
  <si>
    <t>11H00 (30')</t>
  </si>
  <si>
    <t>DAVIAU</t>
  </si>
  <si>
    <t>Juliette</t>
  </si>
  <si>
    <t>FONTENELLES</t>
  </si>
  <si>
    <t>CHHIN</t>
  </si>
  <si>
    <t>LAVAL</t>
  </si>
  <si>
    <t>BOURGEOIS</t>
  </si>
  <si>
    <t>Lucie</t>
  </si>
  <si>
    <t>SARGE</t>
  </si>
  <si>
    <t>MENARD</t>
  </si>
  <si>
    <t>Clotilde</t>
  </si>
  <si>
    <t>LEDOUX</t>
  </si>
  <si>
    <t>Baptistine</t>
  </si>
  <si>
    <t>CHOLET</t>
  </si>
  <si>
    <t>BRIERE</t>
  </si>
  <si>
    <t>BAUGE</t>
  </si>
  <si>
    <t>CONDEMINE</t>
  </si>
  <si>
    <t>Eléona</t>
  </si>
  <si>
    <t>Dimanche</t>
  </si>
  <si>
    <t>11H40 (40')</t>
  </si>
  <si>
    <t>13H10 (40')</t>
  </si>
  <si>
    <t>14H50 (40')</t>
  </si>
  <si>
    <t>PALMARES  16H30</t>
  </si>
  <si>
    <t>TEMPLEREAU</t>
  </si>
  <si>
    <t>Alexandre</t>
  </si>
  <si>
    <t>MORIN</t>
  </si>
  <si>
    <t>Louka</t>
  </si>
  <si>
    <t>BOURGENAY</t>
  </si>
  <si>
    <t>DE REU</t>
  </si>
  <si>
    <t>Jules</t>
  </si>
  <si>
    <t>BAULE</t>
  </si>
  <si>
    <t>SELEM</t>
  </si>
  <si>
    <t>Andréa</t>
  </si>
  <si>
    <t>TURCAUD</t>
  </si>
  <si>
    <t>Raphaël</t>
  </si>
  <si>
    <t>HOSTE</t>
  </si>
  <si>
    <t>Tom</t>
  </si>
  <si>
    <t>CROCHET</t>
  </si>
  <si>
    <t>Marius</t>
  </si>
  <si>
    <t>BOUILLON</t>
  </si>
  <si>
    <t>Titouan</t>
  </si>
  <si>
    <t>PEHOUET</t>
  </si>
  <si>
    <t>Paul-Henri</t>
  </si>
  <si>
    <t>RENAUDIN</t>
  </si>
  <si>
    <t>Clément</t>
  </si>
  <si>
    <t>VIGNEUX</t>
  </si>
  <si>
    <t>GRAND PEAN</t>
  </si>
  <si>
    <t>Théodore</t>
  </si>
  <si>
    <t>AMAH</t>
  </si>
  <si>
    <t>Joseph</t>
  </si>
  <si>
    <t>ERDRE</t>
  </si>
  <si>
    <t>DELCROS</t>
  </si>
  <si>
    <t>Leho</t>
  </si>
  <si>
    <t>GOURET</t>
  </si>
  <si>
    <t>Charles</t>
  </si>
  <si>
    <t>CHAPPE</t>
  </si>
  <si>
    <t>12H30 (30')</t>
  </si>
  <si>
    <t>15H40 (40')</t>
  </si>
  <si>
    <t>DUMAY</t>
  </si>
  <si>
    <t>Louise</t>
  </si>
  <si>
    <t>MANS</t>
  </si>
  <si>
    <t>TR 2</t>
  </si>
  <si>
    <t>TR 4</t>
  </si>
  <si>
    <t>TR 6</t>
  </si>
  <si>
    <t>TR 8</t>
  </si>
  <si>
    <t>TR 1</t>
  </si>
  <si>
    <t>TR 3</t>
  </si>
  <si>
    <t>TR 5</t>
  </si>
  <si>
    <t>TR 7</t>
  </si>
  <si>
    <t>GUEMAS</t>
  </si>
  <si>
    <t>Léopold</t>
  </si>
  <si>
    <t>AVRILLE</t>
  </si>
  <si>
    <t>Tableau Garçons</t>
  </si>
  <si>
    <t>14H (40')</t>
  </si>
  <si>
    <t>Absente</t>
  </si>
  <si>
    <t>Retard</t>
  </si>
  <si>
    <t>Play-Off</t>
  </si>
  <si>
    <t>TEMPLEREAU Alexandre</t>
  </si>
  <si>
    <t>CROCHET Marius</t>
  </si>
</sst>
</file>

<file path=xl/styles.xml><?xml version="1.0" encoding="utf-8"?>
<styleSheet xmlns="http://schemas.openxmlformats.org/spreadsheetml/2006/main">
  <numFmts count="6">
    <numFmt numFmtId="164" formatCode="0.0"/>
    <numFmt numFmtId="165" formatCode="hh&quot; H &quot;mm&quot;  à &quot;"/>
    <numFmt numFmtId="166" formatCode="hh&quot;  H&quot;:mm&quot;  à&quot;"/>
    <numFmt numFmtId="167" formatCode="hh&quot; H&quot;:mm&quot;  à&quot;"/>
    <numFmt numFmtId="168" formatCode="hh&quot; H &quot;mm&quot;  et &quot;"/>
    <numFmt numFmtId="169" formatCode="hh&quot; H&quot;:mm"/>
  </numFmts>
  <fonts count="4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22"/>
      <name val="Arial"/>
      <family val="2"/>
    </font>
    <font>
      <b/>
      <sz val="10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33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0" fontId="9" fillId="0" borderId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5" applyNumberFormat="0" applyAlignment="0" applyProtection="0"/>
    <xf numFmtId="0" fontId="28" fillId="8" borderId="16" applyNumberFormat="0" applyAlignment="0" applyProtection="0"/>
    <xf numFmtId="0" fontId="29" fillId="8" borderId="15" applyNumberFormat="0" applyAlignment="0" applyProtection="0"/>
    <xf numFmtId="0" fontId="30" fillId="0" borderId="17" applyNumberFormat="0" applyFill="0" applyAlignment="0" applyProtection="0"/>
    <xf numFmtId="0" fontId="31" fillId="9" borderId="18" applyNumberFormat="0" applyAlignment="0" applyProtection="0"/>
    <xf numFmtId="0" fontId="32" fillId="0" borderId="0" applyNumberFormat="0" applyFill="0" applyBorder="0" applyAlignment="0" applyProtection="0"/>
    <xf numFmtId="0" fontId="19" fillId="10" borderId="19" applyNumberFormat="0" applyFont="0" applyAlignment="0" applyProtection="0"/>
    <xf numFmtId="0" fontId="33" fillId="0" borderId="0" applyNumberFormat="0" applyFill="0" applyBorder="0" applyAlignment="0" applyProtection="0"/>
    <xf numFmtId="0" fontId="12" fillId="0" borderId="20" applyNumberFormat="0" applyFill="0" applyAlignment="0" applyProtection="0"/>
    <xf numFmtId="0" fontId="3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34" fillId="34" borderId="0" applyNumberFormat="0" applyBorder="0" applyAlignment="0" applyProtection="0"/>
    <xf numFmtId="9" fontId="19" fillId="0" borderId="0" applyFont="0" applyFill="0" applyBorder="0" applyAlignment="0" applyProtection="0"/>
    <xf numFmtId="0" fontId="2" fillId="0" borderId="0"/>
  </cellStyleXfs>
  <cellXfs count="182">
    <xf numFmtId="0" fontId="0" fillId="0" borderId="0" xfId="0"/>
    <xf numFmtId="49" fontId="2" fillId="0" borderId="0" xfId="2" applyNumberFormat="1"/>
    <xf numFmtId="0" fontId="2" fillId="0" borderId="0" xfId="2" applyAlignment="1">
      <alignment horizontal="center"/>
    </xf>
    <xf numFmtId="0" fontId="2" fillId="0" borderId="0" xfId="2"/>
    <xf numFmtId="164" fontId="2" fillId="0" borderId="0" xfId="2" applyNumberFormat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center"/>
    </xf>
    <xf numFmtId="0" fontId="4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9" fillId="0" borderId="0" xfId="3" applyAlignment="1">
      <alignment horizontal="right" vertical="center"/>
    </xf>
    <xf numFmtId="0" fontId="5" fillId="0" borderId="0" xfId="3" applyFont="1" applyAlignment="1">
      <alignment horizontal="centerContinuous" vertical="center"/>
    </xf>
    <xf numFmtId="0" fontId="9" fillId="0" borderId="0" xfId="3" applyAlignment="1">
      <alignment vertical="center"/>
    </xf>
    <xf numFmtId="0" fontId="6" fillId="0" borderId="0" xfId="3" applyFont="1" applyAlignment="1">
      <alignment horizontal="centerContinuous" vertical="center"/>
    </xf>
    <xf numFmtId="0" fontId="6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9" fillId="0" borderId="0" xfId="3"/>
    <xf numFmtId="0" fontId="18" fillId="0" borderId="0" xfId="3" applyFont="1" applyAlignment="1">
      <alignment horizontal="center" vertical="center"/>
    </xf>
    <xf numFmtId="0" fontId="9" fillId="0" borderId="0" xfId="3" applyAlignment="1">
      <alignment horizontal="right"/>
    </xf>
    <xf numFmtId="0" fontId="3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16" fillId="0" borderId="0" xfId="3" applyFont="1" applyAlignment="1">
      <alignment horizontal="left"/>
    </xf>
    <xf numFmtId="0" fontId="10" fillId="0" borderId="0" xfId="3" applyFont="1" applyFill="1" applyAlignment="1">
      <alignment horizontal="center" vertical="center"/>
    </xf>
    <xf numFmtId="0" fontId="9" fillId="0" borderId="0" xfId="3" applyFill="1"/>
    <xf numFmtId="168" fontId="9" fillId="0" borderId="0" xfId="3" applyNumberFormat="1" applyAlignment="1">
      <alignment horizontal="right"/>
    </xf>
    <xf numFmtId="169" fontId="9" fillId="0" borderId="0" xfId="3" applyNumberFormat="1" applyAlignment="1">
      <alignment horizontal="left"/>
    </xf>
    <xf numFmtId="168" fontId="9" fillId="0" borderId="0" xfId="3" applyNumberFormat="1" applyFill="1" applyAlignment="1">
      <alignment horizontal="right"/>
    </xf>
    <xf numFmtId="0" fontId="18" fillId="0" borderId="0" xfId="3" applyFont="1" applyFill="1" applyAlignment="1">
      <alignment horizontal="center" vertical="center"/>
    </xf>
    <xf numFmtId="169" fontId="9" fillId="0" borderId="0" xfId="3" applyNumberFormat="1" applyFill="1" applyAlignment="1">
      <alignment horizontal="left"/>
    </xf>
    <xf numFmtId="0" fontId="11" fillId="0" borderId="0" xfId="3" applyFont="1"/>
    <xf numFmtId="0" fontId="17" fillId="0" borderId="0" xfId="3" applyFont="1"/>
    <xf numFmtId="0" fontId="17" fillId="0" borderId="0" xfId="3" applyFont="1" applyAlignment="1">
      <alignment horizontal="center"/>
    </xf>
    <xf numFmtId="0" fontId="9" fillId="0" borderId="0" xfId="3" applyAlignment="1"/>
    <xf numFmtId="0" fontId="7" fillId="0" borderId="0" xfId="3" applyFont="1" applyAlignment="1">
      <alignment horizontal="left" vertical="center"/>
    </xf>
    <xf numFmtId="0" fontId="16" fillId="0" borderId="0" xfId="3" applyNumberFormat="1" applyFont="1" applyAlignment="1">
      <alignment horizontal="left"/>
    </xf>
    <xf numFmtId="0" fontId="16" fillId="0" borderId="0" xfId="3" applyFont="1" applyAlignment="1">
      <alignment horizontal="left" vertical="center"/>
    </xf>
    <xf numFmtId="0" fontId="0" fillId="3" borderId="11" xfId="0" applyFill="1" applyBorder="1"/>
    <xf numFmtId="0" fontId="2" fillId="3" borderId="11" xfId="2" applyFill="1" applyBorder="1" applyAlignment="1">
      <alignment horizontal="center"/>
    </xf>
    <xf numFmtId="0" fontId="0" fillId="0" borderId="11" xfId="0" applyBorder="1"/>
    <xf numFmtId="0" fontId="2" fillId="3" borderId="11" xfId="2" applyFill="1" applyBorder="1"/>
    <xf numFmtId="0" fontId="0" fillId="0" borderId="0" xfId="0"/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36" fillId="3" borderId="11" xfId="2" applyFont="1" applyFill="1" applyBorder="1" applyAlignment="1">
      <alignment horizontal="center"/>
    </xf>
    <xf numFmtId="0" fontId="37" fillId="3" borderId="11" xfId="0" applyFont="1" applyFill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8" fillId="0" borderId="22" xfId="3" applyFont="1" applyBorder="1" applyAlignment="1">
      <alignment horizontal="center"/>
    </xf>
    <xf numFmtId="168" fontId="9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3" borderId="11" xfId="0" applyFill="1" applyBorder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9" fillId="0" borderId="0" xfId="3" applyAlignment="1">
      <alignment horizontal="center" vertical="center"/>
    </xf>
    <xf numFmtId="0" fontId="4" fillId="0" borderId="0" xfId="46" applyFont="1" applyAlignment="1">
      <alignment horizontal="centerContinuous" vertical="center"/>
    </xf>
    <xf numFmtId="0" fontId="2" fillId="0" borderId="0" xfId="46" applyAlignment="1">
      <alignment horizontal="centerContinuous" vertical="center"/>
    </xf>
    <xf numFmtId="0" fontId="2" fillId="0" borderId="0" xfId="46" applyAlignment="1">
      <alignment horizontal="right" vertical="center"/>
    </xf>
    <xf numFmtId="0" fontId="3" fillId="0" borderId="0" xfId="46" applyFont="1" applyFill="1" applyBorder="1" applyAlignment="1">
      <alignment horizontal="center" vertical="center"/>
    </xf>
    <xf numFmtId="0" fontId="2" fillId="0" borderId="0" xfId="46" applyBorder="1" applyAlignment="1">
      <alignment horizontal="centerContinuous" vertical="center"/>
    </xf>
    <xf numFmtId="0" fontId="5" fillId="0" borderId="0" xfId="46" applyFont="1" applyAlignment="1">
      <alignment horizontal="centerContinuous" vertical="center"/>
    </xf>
    <xf numFmtId="0" fontId="2" fillId="0" borderId="0" xfId="46" applyAlignment="1">
      <alignment vertical="center"/>
    </xf>
    <xf numFmtId="0" fontId="6" fillId="0" borderId="0" xfId="46" applyFont="1" applyAlignment="1">
      <alignment horizontal="centerContinuous" vertical="center"/>
    </xf>
    <xf numFmtId="0" fontId="6" fillId="0" borderId="0" xfId="46" applyFont="1" applyAlignment="1">
      <alignment horizontal="right" vertical="center"/>
    </xf>
    <xf numFmtId="0" fontId="7" fillId="0" borderId="0" xfId="46" applyFont="1" applyAlignment="1">
      <alignment horizontal="center" vertical="center"/>
    </xf>
    <xf numFmtId="0" fontId="2" fillId="0" borderId="0" xfId="46"/>
    <xf numFmtId="0" fontId="18" fillId="0" borderId="0" xfId="46" applyFont="1" applyAlignment="1">
      <alignment horizontal="center" vertical="center"/>
    </xf>
    <xf numFmtId="0" fontId="2" fillId="0" borderId="0" xfId="46" applyAlignment="1">
      <alignment horizontal="right"/>
    </xf>
    <xf numFmtId="0" fontId="2" fillId="0" borderId="0" xfId="46" applyBorder="1"/>
    <xf numFmtId="0" fontId="3" fillId="0" borderId="0" xfId="46" applyFont="1" applyFill="1" applyAlignment="1">
      <alignment horizontal="centerContinuous" vertical="center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right" vertical="center"/>
    </xf>
    <xf numFmtId="0" fontId="2" fillId="0" borderId="0" xfId="46" applyAlignment="1">
      <alignment horizontal="center"/>
    </xf>
    <xf numFmtId="0" fontId="6" fillId="0" borderId="0" xfId="46" applyFont="1"/>
    <xf numFmtId="0" fontId="6" fillId="0" borderId="0" xfId="46" applyFont="1" applyAlignment="1">
      <alignment horizontal="right"/>
    </xf>
    <xf numFmtId="0" fontId="38" fillId="0" borderId="22" xfId="46" applyFont="1" applyBorder="1" applyAlignment="1">
      <alignment horizontal="center"/>
    </xf>
    <xf numFmtId="0" fontId="8" fillId="0" borderId="0" xfId="46" applyFont="1" applyAlignment="1">
      <alignment horizontal="centerContinuous" vertical="center"/>
    </xf>
    <xf numFmtId="0" fontId="8" fillId="0" borderId="0" xfId="46" applyFont="1" applyAlignment="1">
      <alignment horizontal="left"/>
    </xf>
    <xf numFmtId="0" fontId="7" fillId="0" borderId="0" xfId="46" applyFont="1" applyAlignment="1">
      <alignment horizontal="left" vertical="center"/>
    </xf>
    <xf numFmtId="0" fontId="16" fillId="0" borderId="0" xfId="46" applyFont="1" applyAlignment="1">
      <alignment horizontal="left" vertical="center"/>
    </xf>
    <xf numFmtId="0" fontId="2" fillId="0" borderId="0" xfId="46" applyAlignment="1"/>
    <xf numFmtId="0" fontId="16" fillId="0" borderId="0" xfId="46" applyFont="1" applyAlignment="1">
      <alignment horizontal="left"/>
    </xf>
    <xf numFmtId="0" fontId="2" fillId="0" borderId="0" xfId="46" applyBorder="1" applyAlignment="1">
      <alignment horizontal="right"/>
    </xf>
    <xf numFmtId="0" fontId="10" fillId="0" borderId="0" xfId="46" applyFont="1" applyFill="1" applyAlignment="1">
      <alignment horizontal="center" vertical="center"/>
    </xf>
    <xf numFmtId="0" fontId="2" fillId="0" borderId="0" xfId="46" applyFill="1"/>
    <xf numFmtId="0" fontId="2" fillId="0" borderId="0" xfId="46" applyFill="1" applyAlignment="1">
      <alignment horizontal="right"/>
    </xf>
    <xf numFmtId="168" fontId="2" fillId="0" borderId="0" xfId="46" applyNumberFormat="1" applyFill="1" applyAlignment="1">
      <alignment horizontal="center" vertical="center"/>
    </xf>
    <xf numFmtId="169" fontId="2" fillId="0" borderId="0" xfId="46" applyNumberFormat="1" applyFill="1" applyAlignment="1">
      <alignment horizontal="center" vertical="center"/>
    </xf>
    <xf numFmtId="0" fontId="2" fillId="0" borderId="0" xfId="46" applyFill="1" applyBorder="1"/>
    <xf numFmtId="168" fontId="2" fillId="0" borderId="0" xfId="46" applyNumberFormat="1" applyAlignment="1">
      <alignment horizontal="right"/>
    </xf>
    <xf numFmtId="169" fontId="2" fillId="0" borderId="0" xfId="46" applyNumberFormat="1" applyAlignment="1">
      <alignment horizontal="left"/>
    </xf>
    <xf numFmtId="168" fontId="2" fillId="0" borderId="0" xfId="46" applyNumberFormat="1" applyFill="1" applyAlignment="1">
      <alignment horizontal="right"/>
    </xf>
    <xf numFmtId="168" fontId="2" fillId="0" borderId="0" xfId="46" applyNumberFormat="1" applyFont="1" applyFill="1" applyBorder="1" applyAlignment="1">
      <alignment vertical="center"/>
    </xf>
    <xf numFmtId="0" fontId="16" fillId="0" borderId="0" xfId="46" applyNumberFormat="1" applyFont="1" applyAlignment="1">
      <alignment horizontal="left"/>
    </xf>
    <xf numFmtId="0" fontId="18" fillId="0" borderId="0" xfId="46" applyFont="1" applyFill="1" applyAlignment="1">
      <alignment horizontal="center" vertical="center"/>
    </xf>
    <xf numFmtId="169" fontId="2" fillId="0" borderId="0" xfId="46" applyNumberFormat="1" applyFill="1" applyAlignment="1">
      <alignment horizontal="left"/>
    </xf>
    <xf numFmtId="0" fontId="11" fillId="0" borderId="0" xfId="46" applyFont="1"/>
    <xf numFmtId="0" fontId="17" fillId="0" borderId="0" xfId="46" applyFont="1"/>
    <xf numFmtId="0" fontId="8" fillId="0" borderId="0" xfId="46" applyFont="1" applyAlignment="1">
      <alignment horizontal="center" vertical="center"/>
    </xf>
    <xf numFmtId="0" fontId="8" fillId="0" borderId="0" xfId="46" applyFont="1" applyAlignment="1">
      <alignment horizontal="center"/>
    </xf>
    <xf numFmtId="0" fontId="8" fillId="0" borderId="0" xfId="46" applyFont="1"/>
    <xf numFmtId="0" fontId="17" fillId="0" borderId="0" xfId="46" applyFont="1" applyAlignment="1">
      <alignment horizontal="center"/>
    </xf>
    <xf numFmtId="0" fontId="15" fillId="0" borderId="0" xfId="46" applyFont="1" applyAlignment="1">
      <alignment horizontal="right"/>
    </xf>
    <xf numFmtId="9" fontId="2" fillId="0" borderId="0" xfId="45" applyFont="1"/>
    <xf numFmtId="0" fontId="2" fillId="0" borderId="0" xfId="2" applyFill="1" applyBorder="1"/>
    <xf numFmtId="0" fontId="0" fillId="3" borderId="11" xfId="0" applyFill="1" applyBorder="1" applyAlignment="1">
      <alignment horizontal="center"/>
    </xf>
    <xf numFmtId="0" fontId="3" fillId="0" borderId="0" xfId="46" applyFont="1" applyFill="1" applyAlignment="1">
      <alignment horizontal="center" vertical="center"/>
    </xf>
    <xf numFmtId="0" fontId="2" fillId="0" borderId="0" xfId="46" applyAlignment="1">
      <alignment horizontal="center" vertical="center"/>
    </xf>
    <xf numFmtId="0" fontId="2" fillId="0" borderId="0" xfId="3" applyFont="1" applyBorder="1" applyAlignment="1">
      <alignment horizontal="right"/>
    </xf>
    <xf numFmtId="0" fontId="2" fillId="0" borderId="0" xfId="3" applyFont="1" applyAlignment="1">
      <alignment horizontal="right"/>
    </xf>
    <xf numFmtId="0" fontId="0" fillId="35" borderId="11" xfId="0" applyFill="1" applyBorder="1"/>
    <xf numFmtId="0" fontId="0" fillId="35" borderId="11" xfId="0" applyFill="1" applyBorder="1" applyAlignment="1">
      <alignment horizontal="center"/>
    </xf>
    <xf numFmtId="0" fontId="37" fillId="35" borderId="11" xfId="0" applyFont="1" applyFill="1" applyBorder="1" applyAlignment="1">
      <alignment horizontal="center"/>
    </xf>
    <xf numFmtId="0" fontId="39" fillId="0" borderId="0" xfId="2" applyFont="1"/>
    <xf numFmtId="0" fontId="9" fillId="35" borderId="0" xfId="3" applyFill="1"/>
    <xf numFmtId="0" fontId="7" fillId="0" borderId="0" xfId="3" applyFont="1" applyAlignment="1">
      <alignment horizontal="right"/>
    </xf>
    <xf numFmtId="0" fontId="8" fillId="36" borderId="0" xfId="3" applyFont="1" applyFill="1" applyAlignment="1">
      <alignment horizontal="center" vertical="center"/>
    </xf>
    <xf numFmtId="0" fontId="38" fillId="36" borderId="22" xfId="3" applyFont="1" applyFill="1" applyBorder="1" applyAlignment="1">
      <alignment horizontal="center"/>
    </xf>
    <xf numFmtId="0" fontId="2" fillId="35" borderId="0" xfId="46" applyFill="1"/>
    <xf numFmtId="0" fontId="39" fillId="0" borderId="0" xfId="3" applyFont="1" applyAlignment="1">
      <alignment horizontal="center" vertical="center"/>
    </xf>
    <xf numFmtId="0" fontId="39" fillId="0" borderId="0" xfId="46" applyFont="1" applyAlignment="1">
      <alignment horizontal="center" vertical="center"/>
    </xf>
    <xf numFmtId="0" fontId="38" fillId="36" borderId="22" xfId="46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5" fillId="0" borderId="11" xfId="2" applyFont="1" applyBorder="1" applyAlignment="1">
      <alignment horizontal="center"/>
    </xf>
    <xf numFmtId="168" fontId="9" fillId="0" borderId="7" xfId="3" applyNumberFormat="1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Border="1" applyAlignment="1">
      <alignment horizontal="center"/>
    </xf>
    <xf numFmtId="0" fontId="7" fillId="2" borderId="5" xfId="3" applyFont="1" applyFill="1" applyBorder="1" applyAlignment="1">
      <alignment horizontal="center" vertical="center" wrapText="1"/>
    </xf>
    <xf numFmtId="0" fontId="9" fillId="0" borderId="6" xfId="3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7" borderId="5" xfId="2" applyFont="1" applyFill="1" applyBorder="1" applyAlignment="1">
      <alignment horizontal="center" vertical="center" wrapText="1"/>
    </xf>
    <xf numFmtId="0" fontId="7" fillId="37" borderId="6" xfId="2" applyFont="1" applyFill="1" applyBorder="1" applyAlignment="1">
      <alignment horizontal="center" vertical="center" wrapText="1"/>
    </xf>
    <xf numFmtId="0" fontId="7" fillId="35" borderId="5" xfId="3" applyFont="1" applyFill="1" applyBorder="1" applyAlignment="1">
      <alignment horizontal="center" vertical="center" wrapText="1"/>
    </xf>
    <xf numFmtId="0" fontId="9" fillId="35" borderId="6" xfId="3" applyFill="1" applyBorder="1" applyAlignment="1">
      <alignment horizontal="center" vertical="center" wrapText="1"/>
    </xf>
    <xf numFmtId="0" fontId="7" fillId="35" borderId="5" xfId="2" applyFont="1" applyFill="1" applyBorder="1" applyAlignment="1">
      <alignment horizontal="center" vertical="center" wrapText="1"/>
    </xf>
    <xf numFmtId="0" fontId="7" fillId="35" borderId="6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2" fillId="0" borderId="6" xfId="2" applyBorder="1" applyAlignment="1">
      <alignment horizontal="center" vertical="center" wrapText="1"/>
    </xf>
    <xf numFmtId="0" fontId="2" fillId="35" borderId="6" xfId="2" applyFill="1" applyBorder="1" applyAlignment="1">
      <alignment horizontal="center" vertical="center" wrapText="1"/>
    </xf>
    <xf numFmtId="168" fontId="2" fillId="0" borderId="8" xfId="2" applyNumberFormat="1" applyFill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167" fontId="7" fillId="2" borderId="0" xfId="3" applyNumberFormat="1" applyFont="1" applyFill="1" applyAlignment="1">
      <alignment horizontal="center" vertical="center"/>
    </xf>
    <xf numFmtId="166" fontId="7" fillId="2" borderId="0" xfId="3" applyNumberFormat="1" applyFont="1" applyFill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1" xfId="3" applyBorder="1" applyAlignment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0" fontId="13" fillId="0" borderId="0" xfId="46" applyFont="1" applyAlignment="1">
      <alignment horizontal="left" vertical="center"/>
    </xf>
    <xf numFmtId="0" fontId="7" fillId="2" borderId="5" xfId="46" applyFont="1" applyFill="1" applyBorder="1" applyAlignment="1">
      <alignment horizontal="center" vertical="center" wrapText="1"/>
    </xf>
    <xf numFmtId="0" fontId="7" fillId="2" borderId="6" xfId="46" applyFont="1" applyFill="1" applyBorder="1" applyAlignment="1">
      <alignment horizontal="center" vertical="center" wrapText="1"/>
    </xf>
    <xf numFmtId="0" fontId="2" fillId="0" borderId="8" xfId="46" applyFont="1" applyBorder="1" applyAlignment="1">
      <alignment horizontal="center" vertical="center"/>
    </xf>
    <xf numFmtId="0" fontId="2" fillId="0" borderId="8" xfId="46" applyBorder="1" applyAlignment="1">
      <alignment horizontal="center" vertical="center"/>
    </xf>
    <xf numFmtId="0" fontId="2" fillId="0" borderId="6" xfId="46" applyBorder="1" applyAlignment="1">
      <alignment horizontal="center" vertical="center" wrapText="1"/>
    </xf>
    <xf numFmtId="168" fontId="2" fillId="0" borderId="9" xfId="46" applyNumberFormat="1" applyFill="1" applyBorder="1" applyAlignment="1">
      <alignment horizontal="center" vertical="center"/>
    </xf>
    <xf numFmtId="0" fontId="2" fillId="0" borderId="10" xfId="46" applyBorder="1" applyAlignment="1">
      <alignment horizontal="center" vertical="center"/>
    </xf>
    <xf numFmtId="0" fontId="7" fillId="35" borderId="5" xfId="46" applyFont="1" applyFill="1" applyBorder="1" applyAlignment="1">
      <alignment horizontal="center" vertical="center" wrapText="1"/>
    </xf>
    <xf numFmtId="0" fontId="2" fillId="35" borderId="6" xfId="46" applyFill="1" applyBorder="1" applyAlignment="1">
      <alignment horizontal="center" vertical="center" wrapText="1"/>
    </xf>
    <xf numFmtId="0" fontId="7" fillId="3" borderId="5" xfId="46" applyFont="1" applyFill="1" applyBorder="1" applyAlignment="1">
      <alignment horizontal="center" vertical="center" wrapText="1"/>
    </xf>
    <xf numFmtId="0" fontId="2" fillId="3" borderId="6" xfId="46" applyFill="1" applyBorder="1" applyAlignment="1">
      <alignment horizontal="center" vertical="center" wrapText="1"/>
    </xf>
    <xf numFmtId="168" fontId="2" fillId="0" borderId="7" xfId="46" applyNumberFormat="1" applyFont="1" applyFill="1" applyBorder="1" applyAlignment="1">
      <alignment horizontal="center" vertical="center"/>
    </xf>
    <xf numFmtId="0" fontId="2" fillId="0" borderId="7" xfId="46" applyFont="1" applyBorder="1" applyAlignment="1">
      <alignment horizontal="center" vertical="center"/>
    </xf>
    <xf numFmtId="0" fontId="2" fillId="0" borderId="1" xfId="46" applyBorder="1" applyAlignment="1">
      <alignment horizontal="center" vertical="center" wrapText="1"/>
    </xf>
    <xf numFmtId="0" fontId="2" fillId="0" borderId="2" xfId="46" applyBorder="1" applyAlignment="1">
      <alignment horizontal="center" vertical="center" wrapText="1"/>
    </xf>
    <xf numFmtId="0" fontId="3" fillId="2" borderId="0" xfId="46" applyFont="1" applyFill="1" applyAlignment="1">
      <alignment horizontal="center" vertical="center"/>
    </xf>
    <xf numFmtId="0" fontId="3" fillId="0" borderId="0" xfId="46" applyFont="1" applyFill="1" applyAlignment="1">
      <alignment horizontal="center" vertical="center"/>
    </xf>
    <xf numFmtId="0" fontId="7" fillId="0" borderId="0" xfId="46" applyFont="1" applyAlignment="1">
      <alignment horizontal="center" vertical="center" wrapText="1"/>
    </xf>
    <xf numFmtId="0" fontId="17" fillId="0" borderId="0" xfId="46" applyFont="1" applyAlignment="1">
      <alignment horizontal="center" vertical="center" wrapText="1"/>
    </xf>
    <xf numFmtId="0" fontId="17" fillId="0" borderId="4" xfId="46" applyFont="1" applyBorder="1" applyAlignment="1">
      <alignment horizontal="center" vertical="center" wrapText="1"/>
    </xf>
    <xf numFmtId="165" fontId="7" fillId="2" borderId="3" xfId="46" applyNumberFormat="1" applyFont="1" applyFill="1" applyBorder="1" applyAlignment="1">
      <alignment horizontal="center" vertical="center"/>
    </xf>
    <xf numFmtId="0" fontId="2" fillId="0" borderId="0" xfId="46" applyAlignment="1">
      <alignment horizontal="center" vertical="center"/>
    </xf>
    <xf numFmtId="166" fontId="7" fillId="2" borderId="0" xfId="46" applyNumberFormat="1" applyFont="1" applyFill="1" applyAlignment="1">
      <alignment horizontal="center" vertical="center"/>
    </xf>
    <xf numFmtId="167" fontId="7" fillId="2" borderId="0" xfId="46" applyNumberFormat="1" applyFont="1" applyFill="1" applyAlignment="1">
      <alignment horizontal="center" vertical="center"/>
    </xf>
    <xf numFmtId="0" fontId="2" fillId="0" borderId="0" xfId="46" applyAlignment="1">
      <alignment horizontal="center" vertical="center" wrapText="1"/>
    </xf>
  </cellXfs>
  <cellStyles count="47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Commentaire" xfId="18" builtinId="10" customBuiltin="1"/>
    <cellStyle name="Entrée" xfId="12" builtinId="20" customBuiltin="1"/>
    <cellStyle name="Insatisfaisant" xfId="10" builtinId="27" customBuiltin="1"/>
    <cellStyle name="Neutre" xfId="11" builtinId="28" customBuiltin="1"/>
    <cellStyle name="Normal" xfId="0" builtinId="0"/>
    <cellStyle name="Normal 2" xfId="1"/>
    <cellStyle name="Normal 3" xfId="2"/>
    <cellStyle name="Normal 3 2" xfId="3"/>
    <cellStyle name="Normal 3 2 2" xfId="46"/>
    <cellStyle name="Pourcentage" xfId="45" builtinId="5"/>
    <cellStyle name="Satisfaisant" xfId="9" builtinId="26" customBuiltin="1"/>
    <cellStyle name="Sortie" xfId="13" builtinId="21" customBuiltin="1"/>
    <cellStyle name="Texte explicatif" xfId="19" builtinId="53" customBuiltin="1"/>
    <cellStyle name="Titre" xfId="4" builtinId="15" customBuiltin="1"/>
    <cellStyle name="Titre 1" xfId="5" builtinId="16" customBuiltin="1"/>
    <cellStyle name="Titre 2" xfId="6" builtinId="17" customBuiltin="1"/>
    <cellStyle name="Titre 3" xfId="7" builtinId="18" customBuiltin="1"/>
    <cellStyle name="Titre 4" xfId="8" builtinId="19" customBuiltin="1"/>
    <cellStyle name="Total" xfId="20" builtinId="25" customBuiltin="1"/>
    <cellStyle name="Vérification" xfId="16" builtinId="23" customBuiltin="1"/>
  </cellStyles>
  <dxfs count="0"/>
  <tableStyles count="0" defaultTableStyle="TableStyleMedium2" defaultPivotStyle="PivotStyleMedium9"/>
  <colors>
    <mruColors>
      <color rgb="FF00FFFF"/>
      <color rgb="FFFF9900"/>
      <color rgb="FFFF3300"/>
      <color rgb="FFFF00FF"/>
      <color rgb="FF00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10</xdr:row>
      <xdr:rowOff>190500</xdr:rowOff>
    </xdr:from>
    <xdr:to>
      <xdr:col>8</xdr:col>
      <xdr:colOff>457200</xdr:colOff>
      <xdr:row>17</xdr:row>
      <xdr:rowOff>266700</xdr:rowOff>
    </xdr:to>
    <xdr:sp macro="" textlink="">
      <xdr:nvSpPr>
        <xdr:cNvPr id="42" name="Line 252"/>
        <xdr:cNvSpPr>
          <a:spLocks noChangeShapeType="1"/>
        </xdr:cNvSpPr>
      </xdr:nvSpPr>
      <xdr:spPr bwMode="auto">
        <a:xfrm>
          <a:off x="14773275" y="3133725"/>
          <a:ext cx="1390650" cy="2114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381000</xdr:colOff>
      <xdr:row>3</xdr:row>
      <xdr:rowOff>228600</xdr:rowOff>
    </xdr:from>
    <xdr:to>
      <xdr:col>8</xdr:col>
      <xdr:colOff>495300</xdr:colOff>
      <xdr:row>4</xdr:row>
      <xdr:rowOff>142875</xdr:rowOff>
    </xdr:to>
    <xdr:sp macro="" textlink="">
      <xdr:nvSpPr>
        <xdr:cNvPr id="43" name="Line 253"/>
        <xdr:cNvSpPr>
          <a:spLocks noChangeShapeType="1"/>
        </xdr:cNvSpPr>
      </xdr:nvSpPr>
      <xdr:spPr bwMode="auto">
        <a:xfrm flipV="1">
          <a:off x="14773275" y="962025"/>
          <a:ext cx="14287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16</xdr:row>
      <xdr:rowOff>76200</xdr:rowOff>
    </xdr:from>
    <xdr:to>
      <xdr:col>8</xdr:col>
      <xdr:colOff>381000</xdr:colOff>
      <xdr:row>21</xdr:row>
      <xdr:rowOff>152400</xdr:rowOff>
    </xdr:to>
    <xdr:sp macro="" textlink="">
      <xdr:nvSpPr>
        <xdr:cNvPr id="44" name="Line 254"/>
        <xdr:cNvSpPr>
          <a:spLocks noChangeShapeType="1"/>
        </xdr:cNvSpPr>
      </xdr:nvSpPr>
      <xdr:spPr bwMode="auto">
        <a:xfrm>
          <a:off x="14706600" y="4810125"/>
          <a:ext cx="1381125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22</xdr:row>
      <xdr:rowOff>133350</xdr:rowOff>
    </xdr:from>
    <xdr:to>
      <xdr:col>15</xdr:col>
      <xdr:colOff>0</xdr:colOff>
      <xdr:row>23</xdr:row>
      <xdr:rowOff>228600</xdr:rowOff>
    </xdr:to>
    <xdr:sp macro="" textlink="">
      <xdr:nvSpPr>
        <xdr:cNvPr id="57" name="Line 284"/>
        <xdr:cNvSpPr>
          <a:spLocks noChangeShapeType="1"/>
        </xdr:cNvSpPr>
      </xdr:nvSpPr>
      <xdr:spPr bwMode="auto">
        <a:xfrm>
          <a:off x="18468975" y="6657975"/>
          <a:ext cx="16859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</xdr:row>
      <xdr:rowOff>228600</xdr:rowOff>
    </xdr:from>
    <xdr:to>
      <xdr:col>14</xdr:col>
      <xdr:colOff>400050</xdr:colOff>
      <xdr:row>22</xdr:row>
      <xdr:rowOff>133350</xdr:rowOff>
    </xdr:to>
    <xdr:sp macro="" textlink="">
      <xdr:nvSpPr>
        <xdr:cNvPr id="58" name="Line 285"/>
        <xdr:cNvSpPr>
          <a:spLocks noChangeShapeType="1"/>
        </xdr:cNvSpPr>
      </xdr:nvSpPr>
      <xdr:spPr bwMode="auto">
        <a:xfrm flipV="1">
          <a:off x="18430875" y="5210175"/>
          <a:ext cx="1590675" cy="1447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16</xdr:row>
      <xdr:rowOff>133350</xdr:rowOff>
    </xdr:from>
    <xdr:to>
      <xdr:col>14</xdr:col>
      <xdr:colOff>476250</xdr:colOff>
      <xdr:row>21</xdr:row>
      <xdr:rowOff>209550</xdr:rowOff>
    </xdr:to>
    <xdr:sp macro="" textlink="">
      <xdr:nvSpPr>
        <xdr:cNvPr id="59" name="Line 286"/>
        <xdr:cNvSpPr>
          <a:spLocks noChangeShapeType="1"/>
        </xdr:cNvSpPr>
      </xdr:nvSpPr>
      <xdr:spPr bwMode="auto">
        <a:xfrm>
          <a:off x="18468975" y="4867275"/>
          <a:ext cx="1628775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15</xdr:row>
      <xdr:rowOff>209550</xdr:rowOff>
    </xdr:from>
    <xdr:to>
      <xdr:col>14</xdr:col>
      <xdr:colOff>419100</xdr:colOff>
      <xdr:row>16</xdr:row>
      <xdr:rowOff>114300</xdr:rowOff>
    </xdr:to>
    <xdr:sp macro="" textlink="">
      <xdr:nvSpPr>
        <xdr:cNvPr id="60" name="Line 287"/>
        <xdr:cNvSpPr>
          <a:spLocks noChangeShapeType="1"/>
        </xdr:cNvSpPr>
      </xdr:nvSpPr>
      <xdr:spPr bwMode="auto">
        <a:xfrm flipV="1">
          <a:off x="18488025" y="4524375"/>
          <a:ext cx="1552575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10</xdr:row>
      <xdr:rowOff>133350</xdr:rowOff>
    </xdr:from>
    <xdr:to>
      <xdr:col>15</xdr:col>
      <xdr:colOff>0</xdr:colOff>
      <xdr:row>11</xdr:row>
      <xdr:rowOff>228600</xdr:rowOff>
    </xdr:to>
    <xdr:sp macro="" textlink="">
      <xdr:nvSpPr>
        <xdr:cNvPr id="61" name="Line 288"/>
        <xdr:cNvSpPr>
          <a:spLocks noChangeShapeType="1"/>
        </xdr:cNvSpPr>
      </xdr:nvSpPr>
      <xdr:spPr bwMode="auto">
        <a:xfrm>
          <a:off x="18468975" y="3076575"/>
          <a:ext cx="16859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5</xdr:row>
      <xdr:rowOff>228600</xdr:rowOff>
    </xdr:from>
    <xdr:to>
      <xdr:col>14</xdr:col>
      <xdr:colOff>419100</xdr:colOff>
      <xdr:row>10</xdr:row>
      <xdr:rowOff>114300</xdr:rowOff>
    </xdr:to>
    <xdr:sp macro="" textlink="">
      <xdr:nvSpPr>
        <xdr:cNvPr id="62" name="Line 289"/>
        <xdr:cNvSpPr>
          <a:spLocks noChangeShapeType="1"/>
        </xdr:cNvSpPr>
      </xdr:nvSpPr>
      <xdr:spPr bwMode="auto">
        <a:xfrm flipV="1">
          <a:off x="18468975" y="1628775"/>
          <a:ext cx="1571625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11</xdr:col>
      <xdr:colOff>38100</xdr:colOff>
      <xdr:row>4</xdr:row>
      <xdr:rowOff>133350</xdr:rowOff>
    </xdr:from>
    <xdr:to>
      <xdr:col>14</xdr:col>
      <xdr:colOff>457200</xdr:colOff>
      <xdr:row>9</xdr:row>
      <xdr:rowOff>228600</xdr:rowOff>
    </xdr:to>
    <xdr:sp macro="" textlink="">
      <xdr:nvSpPr>
        <xdr:cNvPr id="63" name="Line 290"/>
        <xdr:cNvSpPr>
          <a:spLocks noChangeShapeType="1"/>
        </xdr:cNvSpPr>
      </xdr:nvSpPr>
      <xdr:spPr bwMode="auto">
        <a:xfrm>
          <a:off x="18468975" y="1285875"/>
          <a:ext cx="1609725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3</xdr:row>
      <xdr:rowOff>209550</xdr:rowOff>
    </xdr:from>
    <xdr:to>
      <xdr:col>14</xdr:col>
      <xdr:colOff>419100</xdr:colOff>
      <xdr:row>4</xdr:row>
      <xdr:rowOff>95250</xdr:rowOff>
    </xdr:to>
    <xdr:sp macro="" textlink="">
      <xdr:nvSpPr>
        <xdr:cNvPr id="64" name="Line 291"/>
        <xdr:cNvSpPr>
          <a:spLocks noChangeShapeType="1"/>
        </xdr:cNvSpPr>
      </xdr:nvSpPr>
      <xdr:spPr bwMode="auto">
        <a:xfrm flipV="1">
          <a:off x="18449925" y="942975"/>
          <a:ext cx="159067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21</xdr:row>
      <xdr:rowOff>228600</xdr:rowOff>
    </xdr:from>
    <xdr:to>
      <xdr:col>20</xdr:col>
      <xdr:colOff>457200</xdr:colOff>
      <xdr:row>22</xdr:row>
      <xdr:rowOff>114300</xdr:rowOff>
    </xdr:to>
    <xdr:sp macro="" textlink="">
      <xdr:nvSpPr>
        <xdr:cNvPr id="65" name="Line 343"/>
        <xdr:cNvSpPr>
          <a:spLocks noChangeShapeType="1"/>
        </xdr:cNvSpPr>
      </xdr:nvSpPr>
      <xdr:spPr bwMode="auto">
        <a:xfrm flipV="1">
          <a:off x="22383750" y="6334125"/>
          <a:ext cx="155257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22</xdr:row>
      <xdr:rowOff>133350</xdr:rowOff>
    </xdr:from>
    <xdr:to>
      <xdr:col>21</xdr:col>
      <xdr:colOff>0</xdr:colOff>
      <xdr:row>23</xdr:row>
      <xdr:rowOff>228600</xdr:rowOff>
    </xdr:to>
    <xdr:sp macro="" textlink="">
      <xdr:nvSpPr>
        <xdr:cNvPr id="70" name="Line 351"/>
        <xdr:cNvSpPr>
          <a:spLocks noChangeShapeType="1"/>
        </xdr:cNvSpPr>
      </xdr:nvSpPr>
      <xdr:spPr bwMode="auto">
        <a:xfrm>
          <a:off x="22383750" y="6657975"/>
          <a:ext cx="155257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5</xdr:row>
      <xdr:rowOff>304800</xdr:rowOff>
    </xdr:from>
    <xdr:to>
      <xdr:col>8</xdr:col>
      <xdr:colOff>342900</xdr:colOff>
      <xdr:row>10</xdr:row>
      <xdr:rowOff>190500</xdr:rowOff>
    </xdr:to>
    <xdr:sp macro="" textlink="">
      <xdr:nvSpPr>
        <xdr:cNvPr id="76" name="Line 423"/>
        <xdr:cNvSpPr>
          <a:spLocks noChangeShapeType="1"/>
        </xdr:cNvSpPr>
      </xdr:nvSpPr>
      <xdr:spPr bwMode="auto">
        <a:xfrm flipV="1">
          <a:off x="14744700" y="1704975"/>
          <a:ext cx="1304925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304800</xdr:colOff>
      <xdr:row>4</xdr:row>
      <xdr:rowOff>228600</xdr:rowOff>
    </xdr:from>
    <xdr:to>
      <xdr:col>8</xdr:col>
      <xdr:colOff>342900</xdr:colOff>
      <xdr:row>15</xdr:row>
      <xdr:rowOff>152400</xdr:rowOff>
    </xdr:to>
    <xdr:sp macro="" textlink="">
      <xdr:nvSpPr>
        <xdr:cNvPr id="77" name="Line 467"/>
        <xdr:cNvSpPr>
          <a:spLocks noChangeShapeType="1"/>
        </xdr:cNvSpPr>
      </xdr:nvSpPr>
      <xdr:spPr bwMode="auto">
        <a:xfrm>
          <a:off x="14773275" y="1381125"/>
          <a:ext cx="1276350" cy="3086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22</xdr:row>
      <xdr:rowOff>114300</xdr:rowOff>
    </xdr:from>
    <xdr:to>
      <xdr:col>8</xdr:col>
      <xdr:colOff>457200</xdr:colOff>
      <xdr:row>23</xdr:row>
      <xdr:rowOff>228600</xdr:rowOff>
    </xdr:to>
    <xdr:sp macro="" textlink="">
      <xdr:nvSpPr>
        <xdr:cNvPr id="78" name="Line 468"/>
        <xdr:cNvSpPr>
          <a:spLocks noChangeShapeType="1"/>
        </xdr:cNvSpPr>
      </xdr:nvSpPr>
      <xdr:spPr bwMode="auto">
        <a:xfrm>
          <a:off x="14744700" y="6638925"/>
          <a:ext cx="1419225" cy="361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190500</xdr:colOff>
      <xdr:row>9</xdr:row>
      <xdr:rowOff>304800</xdr:rowOff>
    </xdr:from>
    <xdr:to>
      <xdr:col>8</xdr:col>
      <xdr:colOff>304800</xdr:colOff>
      <xdr:row>16</xdr:row>
      <xdr:rowOff>76200</xdr:rowOff>
    </xdr:to>
    <xdr:sp macro="" textlink="">
      <xdr:nvSpPr>
        <xdr:cNvPr id="79" name="Line 469"/>
        <xdr:cNvSpPr>
          <a:spLocks noChangeShapeType="1"/>
        </xdr:cNvSpPr>
      </xdr:nvSpPr>
      <xdr:spPr bwMode="auto">
        <a:xfrm flipV="1">
          <a:off x="14706600" y="2828925"/>
          <a:ext cx="1304925" cy="1981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304800</xdr:colOff>
      <xdr:row>11</xdr:row>
      <xdr:rowOff>228600</xdr:rowOff>
    </xdr:from>
    <xdr:to>
      <xdr:col>8</xdr:col>
      <xdr:colOff>228600</xdr:colOff>
      <xdr:row>22</xdr:row>
      <xdr:rowOff>57150</xdr:rowOff>
    </xdr:to>
    <xdr:sp macro="" textlink="">
      <xdr:nvSpPr>
        <xdr:cNvPr id="82" name="Line 472"/>
        <xdr:cNvSpPr>
          <a:spLocks noChangeShapeType="1"/>
        </xdr:cNvSpPr>
      </xdr:nvSpPr>
      <xdr:spPr bwMode="auto">
        <a:xfrm flipV="1">
          <a:off x="14773275" y="3419475"/>
          <a:ext cx="1162050" cy="3162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1</xdr:col>
      <xdr:colOff>0</xdr:colOff>
      <xdr:row>7</xdr:row>
      <xdr:rowOff>161925</xdr:rowOff>
    </xdr:from>
    <xdr:ext cx="184731" cy="264560"/>
    <xdr:sp macro="" textlink="">
      <xdr:nvSpPr>
        <xdr:cNvPr id="84" name="ZoneTexte 83"/>
        <xdr:cNvSpPr txBox="1"/>
      </xdr:nvSpPr>
      <xdr:spPr>
        <a:xfrm>
          <a:off x="1400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17</xdr:col>
      <xdr:colOff>57150</xdr:colOff>
      <xdr:row>15</xdr:row>
      <xdr:rowOff>371475</xdr:rowOff>
    </xdr:from>
    <xdr:to>
      <xdr:col>21</xdr:col>
      <xdr:colOff>19050</xdr:colOff>
      <xdr:row>17</xdr:row>
      <xdr:rowOff>47625</xdr:rowOff>
    </xdr:to>
    <xdr:sp macro="" textlink="">
      <xdr:nvSpPr>
        <xdr:cNvPr id="85" name="Line 355"/>
        <xdr:cNvSpPr>
          <a:spLocks noChangeShapeType="1"/>
        </xdr:cNvSpPr>
      </xdr:nvSpPr>
      <xdr:spPr bwMode="auto">
        <a:xfrm>
          <a:off x="22402800" y="4686300"/>
          <a:ext cx="155257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17</xdr:col>
      <xdr:colOff>76200</xdr:colOff>
      <xdr:row>10</xdr:row>
      <xdr:rowOff>76200</xdr:rowOff>
    </xdr:from>
    <xdr:to>
      <xdr:col>21</xdr:col>
      <xdr:colOff>38100</xdr:colOff>
      <xdr:row>11</xdr:row>
      <xdr:rowOff>171450</xdr:rowOff>
    </xdr:to>
    <xdr:sp macro="" textlink="">
      <xdr:nvSpPr>
        <xdr:cNvPr id="86" name="Line 355"/>
        <xdr:cNvSpPr>
          <a:spLocks noChangeShapeType="1"/>
        </xdr:cNvSpPr>
      </xdr:nvSpPr>
      <xdr:spPr bwMode="auto">
        <a:xfrm>
          <a:off x="22421850" y="3019425"/>
          <a:ext cx="155257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4</xdr:row>
      <xdr:rowOff>133350</xdr:rowOff>
    </xdr:from>
    <xdr:to>
      <xdr:col>20</xdr:col>
      <xdr:colOff>361950</xdr:colOff>
      <xdr:row>5</xdr:row>
      <xdr:rowOff>228600</xdr:rowOff>
    </xdr:to>
    <xdr:sp macro="" textlink="">
      <xdr:nvSpPr>
        <xdr:cNvPr id="87" name="Line 355"/>
        <xdr:cNvSpPr>
          <a:spLocks noChangeShapeType="1"/>
        </xdr:cNvSpPr>
      </xdr:nvSpPr>
      <xdr:spPr bwMode="auto">
        <a:xfrm>
          <a:off x="22345650" y="1285875"/>
          <a:ext cx="155257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/>
        <a:lstStyle/>
        <a:p>
          <a:r>
            <a:rPr lang="fr-FR"/>
            <a:t>1</a:t>
          </a:r>
        </a:p>
      </xdr:txBody>
    </xdr:sp>
    <xdr:clientData/>
  </xdr:twoCellAnchor>
  <xdr:twoCellAnchor>
    <xdr:from>
      <xdr:col>17</xdr:col>
      <xdr:colOff>38100</xdr:colOff>
      <xdr:row>15</xdr:row>
      <xdr:rowOff>47625</xdr:rowOff>
    </xdr:from>
    <xdr:to>
      <xdr:col>21</xdr:col>
      <xdr:colOff>0</xdr:colOff>
      <xdr:row>15</xdr:row>
      <xdr:rowOff>352425</xdr:rowOff>
    </xdr:to>
    <xdr:sp macro="" textlink="">
      <xdr:nvSpPr>
        <xdr:cNvPr id="88" name="Line 344"/>
        <xdr:cNvSpPr>
          <a:spLocks noChangeShapeType="1"/>
        </xdr:cNvSpPr>
      </xdr:nvSpPr>
      <xdr:spPr bwMode="auto">
        <a:xfrm flipV="1">
          <a:off x="22383750" y="4362450"/>
          <a:ext cx="155257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17</xdr:col>
      <xdr:colOff>133350</xdr:colOff>
      <xdr:row>9</xdr:row>
      <xdr:rowOff>152400</xdr:rowOff>
    </xdr:from>
    <xdr:to>
      <xdr:col>21</xdr:col>
      <xdr:colOff>95250</xdr:colOff>
      <xdr:row>10</xdr:row>
      <xdr:rowOff>38100</xdr:rowOff>
    </xdr:to>
    <xdr:sp macro="" textlink="">
      <xdr:nvSpPr>
        <xdr:cNvPr id="89" name="Line 344"/>
        <xdr:cNvSpPr>
          <a:spLocks noChangeShapeType="1"/>
        </xdr:cNvSpPr>
      </xdr:nvSpPr>
      <xdr:spPr bwMode="auto">
        <a:xfrm flipV="1">
          <a:off x="22479000" y="2676525"/>
          <a:ext cx="155257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3</xdr:row>
      <xdr:rowOff>228600</xdr:rowOff>
    </xdr:from>
    <xdr:to>
      <xdr:col>21</xdr:col>
      <xdr:colOff>0</xdr:colOff>
      <xdr:row>4</xdr:row>
      <xdr:rowOff>114300</xdr:rowOff>
    </xdr:to>
    <xdr:sp macro="" textlink="">
      <xdr:nvSpPr>
        <xdr:cNvPr id="90" name="Line 344"/>
        <xdr:cNvSpPr>
          <a:spLocks noChangeShapeType="1"/>
        </xdr:cNvSpPr>
      </xdr:nvSpPr>
      <xdr:spPr bwMode="auto">
        <a:xfrm flipV="1">
          <a:off x="22383750" y="962025"/>
          <a:ext cx="155257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028950" y="13782675"/>
          <a:ext cx="1628775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067050" y="12372975"/>
          <a:ext cx="1590675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048000" y="11991975"/>
          <a:ext cx="1609725" cy="1504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3048000" y="11706225"/>
          <a:ext cx="16097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048000" y="10239375"/>
          <a:ext cx="16097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3028950" y="8791575"/>
          <a:ext cx="1628775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028950" y="8429625"/>
          <a:ext cx="1628775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048000" y="8124825"/>
          <a:ext cx="1609725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048000" y="6619875"/>
          <a:ext cx="1609725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3067050" y="5210175"/>
          <a:ext cx="1590675" cy="1390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048000" y="4905375"/>
          <a:ext cx="1609725" cy="14287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3009900" y="4543425"/>
          <a:ext cx="16478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048000" y="3000375"/>
          <a:ext cx="1609725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3048000" y="1628775"/>
          <a:ext cx="1609725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067050" y="1304925"/>
          <a:ext cx="1590675" cy="14287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7</xdr:col>
      <xdr:colOff>0</xdr:colOff>
      <xdr:row>4</xdr:row>
      <xdr:rowOff>95250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3086100" y="942975"/>
          <a:ext cx="15716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18" name="Line 86"/>
        <xdr:cNvSpPr>
          <a:spLocks noChangeShapeType="1"/>
        </xdr:cNvSpPr>
      </xdr:nvSpPr>
      <xdr:spPr bwMode="auto">
        <a:xfrm>
          <a:off x="6905625" y="1285875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19" name="Line 87"/>
        <xdr:cNvSpPr>
          <a:spLocks noChangeShapeType="1"/>
        </xdr:cNvSpPr>
      </xdr:nvSpPr>
      <xdr:spPr bwMode="auto">
        <a:xfrm>
          <a:off x="6905625" y="4867275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20" name="Line 88"/>
        <xdr:cNvSpPr>
          <a:spLocks noChangeShapeType="1"/>
        </xdr:cNvSpPr>
      </xdr:nvSpPr>
      <xdr:spPr bwMode="auto">
        <a:xfrm>
          <a:off x="6905625" y="8448675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21" name="Line 89"/>
        <xdr:cNvSpPr>
          <a:spLocks noChangeShapeType="1"/>
        </xdr:cNvSpPr>
      </xdr:nvSpPr>
      <xdr:spPr bwMode="auto">
        <a:xfrm>
          <a:off x="6905625" y="12030075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22" name="Line 90"/>
        <xdr:cNvSpPr>
          <a:spLocks noChangeShapeType="1"/>
        </xdr:cNvSpPr>
      </xdr:nvSpPr>
      <xdr:spPr bwMode="auto">
        <a:xfrm>
          <a:off x="7000875" y="3019425"/>
          <a:ext cx="1476375" cy="32766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23" name="Line 91"/>
        <xdr:cNvSpPr>
          <a:spLocks noChangeShapeType="1"/>
        </xdr:cNvSpPr>
      </xdr:nvSpPr>
      <xdr:spPr bwMode="auto">
        <a:xfrm flipV="1">
          <a:off x="6867525" y="2790825"/>
          <a:ext cx="1609725" cy="3848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24" name="Line 92"/>
        <xdr:cNvSpPr>
          <a:spLocks noChangeShapeType="1"/>
        </xdr:cNvSpPr>
      </xdr:nvSpPr>
      <xdr:spPr bwMode="auto">
        <a:xfrm>
          <a:off x="6867525" y="10220325"/>
          <a:ext cx="1609725" cy="3314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25" name="Line 93"/>
        <xdr:cNvSpPr>
          <a:spLocks noChangeShapeType="1"/>
        </xdr:cNvSpPr>
      </xdr:nvSpPr>
      <xdr:spPr bwMode="auto">
        <a:xfrm flipV="1">
          <a:off x="6905625" y="9934575"/>
          <a:ext cx="1571625" cy="3867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26" name="Line 142"/>
        <xdr:cNvSpPr>
          <a:spLocks noChangeShapeType="1"/>
        </xdr:cNvSpPr>
      </xdr:nvSpPr>
      <xdr:spPr bwMode="auto">
        <a:xfrm flipV="1">
          <a:off x="6886575" y="12372975"/>
          <a:ext cx="5467350" cy="14097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27" name="Line 143"/>
        <xdr:cNvSpPr>
          <a:spLocks noChangeShapeType="1"/>
        </xdr:cNvSpPr>
      </xdr:nvSpPr>
      <xdr:spPr bwMode="auto">
        <a:xfrm flipV="1">
          <a:off x="6896100" y="6400800"/>
          <a:ext cx="5410200" cy="5619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28" name="Line 144"/>
        <xdr:cNvSpPr>
          <a:spLocks noChangeShapeType="1"/>
        </xdr:cNvSpPr>
      </xdr:nvSpPr>
      <xdr:spPr bwMode="auto">
        <a:xfrm flipV="1">
          <a:off x="6905625" y="8753475"/>
          <a:ext cx="53530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15</xdr:row>
      <xdr:rowOff>209550</xdr:rowOff>
    </xdr:from>
    <xdr:to>
      <xdr:col>18</xdr:col>
      <xdr:colOff>419100</xdr:colOff>
      <xdr:row>28</xdr:row>
      <xdr:rowOff>133350</xdr:rowOff>
    </xdr:to>
    <xdr:sp macro="" textlink="">
      <xdr:nvSpPr>
        <xdr:cNvPr id="29" name="Line 145"/>
        <xdr:cNvSpPr>
          <a:spLocks noChangeShapeType="1"/>
        </xdr:cNvSpPr>
      </xdr:nvSpPr>
      <xdr:spPr bwMode="auto">
        <a:xfrm flipV="1">
          <a:off x="6905625" y="4524375"/>
          <a:ext cx="5410200" cy="3924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30" name="Line 146"/>
        <xdr:cNvSpPr>
          <a:spLocks noChangeShapeType="1"/>
        </xdr:cNvSpPr>
      </xdr:nvSpPr>
      <xdr:spPr bwMode="auto">
        <a:xfrm>
          <a:off x="6905625" y="6619875"/>
          <a:ext cx="5372100" cy="7410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31" name="Line 147"/>
        <xdr:cNvSpPr>
          <a:spLocks noChangeShapeType="1"/>
        </xdr:cNvSpPr>
      </xdr:nvSpPr>
      <xdr:spPr bwMode="auto">
        <a:xfrm flipV="1">
          <a:off x="6867525" y="2771775"/>
          <a:ext cx="5410200" cy="2076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11</xdr:row>
      <xdr:rowOff>133350</xdr:rowOff>
    </xdr:from>
    <xdr:to>
      <xdr:col>18</xdr:col>
      <xdr:colOff>381000</xdr:colOff>
      <xdr:row>35</xdr:row>
      <xdr:rowOff>368300</xdr:rowOff>
    </xdr:to>
    <xdr:sp macro="" textlink="">
      <xdr:nvSpPr>
        <xdr:cNvPr id="32" name="Line 148"/>
        <xdr:cNvSpPr>
          <a:spLocks noChangeShapeType="1"/>
        </xdr:cNvSpPr>
      </xdr:nvSpPr>
      <xdr:spPr bwMode="auto">
        <a:xfrm>
          <a:off x="6981825" y="3324225"/>
          <a:ext cx="5295900" cy="73977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33" name="Line 218"/>
        <xdr:cNvSpPr>
          <a:spLocks noChangeShapeType="1"/>
        </xdr:cNvSpPr>
      </xdr:nvSpPr>
      <xdr:spPr bwMode="auto">
        <a:xfrm flipV="1">
          <a:off x="10725150" y="3419475"/>
          <a:ext cx="1609725" cy="9534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14</xdr:col>
      <xdr:colOff>1009650</xdr:colOff>
      <xdr:row>5</xdr:row>
      <xdr:rowOff>190500</xdr:rowOff>
    </xdr:from>
    <xdr:to>
      <xdr:col>18</xdr:col>
      <xdr:colOff>361950</xdr:colOff>
      <xdr:row>31</xdr:row>
      <xdr:rowOff>95250</xdr:rowOff>
    </xdr:to>
    <xdr:sp macro="" textlink="">
      <xdr:nvSpPr>
        <xdr:cNvPr id="34" name="Line 219"/>
        <xdr:cNvSpPr>
          <a:spLocks noChangeShapeType="1"/>
        </xdr:cNvSpPr>
      </xdr:nvSpPr>
      <xdr:spPr bwMode="auto">
        <a:xfrm flipV="1">
          <a:off x="10591800" y="1590675"/>
          <a:ext cx="1666875" cy="7724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35" name="Line 220"/>
        <xdr:cNvSpPr>
          <a:spLocks noChangeShapeType="1"/>
        </xdr:cNvSpPr>
      </xdr:nvSpPr>
      <xdr:spPr bwMode="auto">
        <a:xfrm>
          <a:off x="10706100" y="5753100"/>
          <a:ext cx="1628775" cy="1247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36" name="Line 221"/>
        <xdr:cNvSpPr>
          <a:spLocks noChangeShapeType="1"/>
        </xdr:cNvSpPr>
      </xdr:nvSpPr>
      <xdr:spPr bwMode="auto">
        <a:xfrm>
          <a:off x="10725150" y="2152650"/>
          <a:ext cx="1609725" cy="3057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37" name="Line 222"/>
        <xdr:cNvSpPr>
          <a:spLocks noChangeShapeType="1"/>
        </xdr:cNvSpPr>
      </xdr:nvSpPr>
      <xdr:spPr bwMode="auto">
        <a:xfrm>
          <a:off x="10725150" y="12934950"/>
          <a:ext cx="1628775" cy="5048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38" name="Line 223"/>
        <xdr:cNvSpPr>
          <a:spLocks noChangeShapeType="1"/>
        </xdr:cNvSpPr>
      </xdr:nvSpPr>
      <xdr:spPr bwMode="auto">
        <a:xfrm>
          <a:off x="10725150" y="9353550"/>
          <a:ext cx="1647825" cy="5429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39" name="Line 224"/>
        <xdr:cNvSpPr>
          <a:spLocks noChangeShapeType="1"/>
        </xdr:cNvSpPr>
      </xdr:nvSpPr>
      <xdr:spPr bwMode="auto">
        <a:xfrm>
          <a:off x="10725150" y="5772150"/>
          <a:ext cx="1590675" cy="58959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40" name="Line 225"/>
        <xdr:cNvSpPr>
          <a:spLocks noChangeShapeType="1"/>
        </xdr:cNvSpPr>
      </xdr:nvSpPr>
      <xdr:spPr bwMode="auto">
        <a:xfrm>
          <a:off x="10744200" y="2171700"/>
          <a:ext cx="1590675" cy="59150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41" name="Line 251"/>
        <xdr:cNvSpPr>
          <a:spLocks noChangeShapeType="1"/>
        </xdr:cNvSpPr>
      </xdr:nvSpPr>
      <xdr:spPr bwMode="auto">
        <a:xfrm flipV="1">
          <a:off x="6905625" y="962025"/>
          <a:ext cx="53340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42" name="Line 252"/>
        <xdr:cNvSpPr>
          <a:spLocks noChangeShapeType="1"/>
        </xdr:cNvSpPr>
      </xdr:nvSpPr>
      <xdr:spPr bwMode="auto">
        <a:xfrm>
          <a:off x="14916150" y="3133725"/>
          <a:ext cx="1400175" cy="2114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43" name="Line 253"/>
        <xdr:cNvSpPr>
          <a:spLocks noChangeShapeType="1"/>
        </xdr:cNvSpPr>
      </xdr:nvSpPr>
      <xdr:spPr bwMode="auto">
        <a:xfrm flipV="1">
          <a:off x="14916150" y="962025"/>
          <a:ext cx="1438275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44" name="Line 254"/>
        <xdr:cNvSpPr>
          <a:spLocks noChangeShapeType="1"/>
        </xdr:cNvSpPr>
      </xdr:nvSpPr>
      <xdr:spPr bwMode="auto">
        <a:xfrm>
          <a:off x="14839950" y="4810125"/>
          <a:ext cx="1400175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45" name="Line 255"/>
        <xdr:cNvSpPr>
          <a:spLocks noChangeShapeType="1"/>
        </xdr:cNvSpPr>
      </xdr:nvSpPr>
      <xdr:spPr bwMode="auto">
        <a:xfrm flipV="1">
          <a:off x="14916150" y="10582275"/>
          <a:ext cx="1323975" cy="3219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46" name="Line 256"/>
        <xdr:cNvSpPr>
          <a:spLocks noChangeShapeType="1"/>
        </xdr:cNvSpPr>
      </xdr:nvSpPr>
      <xdr:spPr bwMode="auto">
        <a:xfrm flipV="1">
          <a:off x="14763750" y="9953625"/>
          <a:ext cx="1438275" cy="2152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47" name="Line 257"/>
        <xdr:cNvSpPr>
          <a:spLocks noChangeShapeType="1"/>
        </xdr:cNvSpPr>
      </xdr:nvSpPr>
      <xdr:spPr bwMode="auto">
        <a:xfrm>
          <a:off x="14725650" y="12049125"/>
          <a:ext cx="1552575" cy="1295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48" name="Line 258"/>
        <xdr:cNvSpPr>
          <a:spLocks noChangeShapeType="1"/>
        </xdr:cNvSpPr>
      </xdr:nvSpPr>
      <xdr:spPr bwMode="auto">
        <a:xfrm flipV="1">
          <a:off x="14878050" y="8791575"/>
          <a:ext cx="1400175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49" name="Line 276"/>
        <xdr:cNvSpPr>
          <a:spLocks noChangeShapeType="1"/>
        </xdr:cNvSpPr>
      </xdr:nvSpPr>
      <xdr:spPr bwMode="auto">
        <a:xfrm>
          <a:off x="18649950" y="13820775"/>
          <a:ext cx="17145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50" name="Line 277"/>
        <xdr:cNvSpPr>
          <a:spLocks noChangeShapeType="1"/>
        </xdr:cNvSpPr>
      </xdr:nvSpPr>
      <xdr:spPr bwMode="auto">
        <a:xfrm flipV="1">
          <a:off x="18611850" y="12430125"/>
          <a:ext cx="1647825" cy="1352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51" name="Line 278"/>
        <xdr:cNvSpPr>
          <a:spLocks noChangeShapeType="1"/>
        </xdr:cNvSpPr>
      </xdr:nvSpPr>
      <xdr:spPr bwMode="auto">
        <a:xfrm>
          <a:off x="18649950" y="12030075"/>
          <a:ext cx="1609725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52" name="Line 279"/>
        <xdr:cNvSpPr>
          <a:spLocks noChangeShapeType="1"/>
        </xdr:cNvSpPr>
      </xdr:nvSpPr>
      <xdr:spPr bwMode="auto">
        <a:xfrm flipV="1">
          <a:off x="18649950" y="11706225"/>
          <a:ext cx="162877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53" name="Line 280"/>
        <xdr:cNvSpPr>
          <a:spLocks noChangeShapeType="1"/>
        </xdr:cNvSpPr>
      </xdr:nvSpPr>
      <xdr:spPr bwMode="auto">
        <a:xfrm>
          <a:off x="18649950" y="10239375"/>
          <a:ext cx="17145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54" name="Line 281"/>
        <xdr:cNvSpPr>
          <a:spLocks noChangeShapeType="1"/>
        </xdr:cNvSpPr>
      </xdr:nvSpPr>
      <xdr:spPr bwMode="auto">
        <a:xfrm flipV="1">
          <a:off x="18669000" y="8810625"/>
          <a:ext cx="1590675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55" name="Line 282"/>
        <xdr:cNvSpPr>
          <a:spLocks noChangeShapeType="1"/>
        </xdr:cNvSpPr>
      </xdr:nvSpPr>
      <xdr:spPr bwMode="auto">
        <a:xfrm>
          <a:off x="18669000" y="8467725"/>
          <a:ext cx="1590675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56" name="Line 283"/>
        <xdr:cNvSpPr>
          <a:spLocks noChangeShapeType="1"/>
        </xdr:cNvSpPr>
      </xdr:nvSpPr>
      <xdr:spPr bwMode="auto">
        <a:xfrm flipV="1">
          <a:off x="18630900" y="8162925"/>
          <a:ext cx="1647825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57" name="Line 284"/>
        <xdr:cNvSpPr>
          <a:spLocks noChangeShapeType="1"/>
        </xdr:cNvSpPr>
      </xdr:nvSpPr>
      <xdr:spPr bwMode="auto">
        <a:xfrm>
          <a:off x="18649950" y="6657975"/>
          <a:ext cx="17145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58" name="Line 285"/>
        <xdr:cNvSpPr>
          <a:spLocks noChangeShapeType="1"/>
        </xdr:cNvSpPr>
      </xdr:nvSpPr>
      <xdr:spPr bwMode="auto">
        <a:xfrm flipV="1">
          <a:off x="18611850" y="5210175"/>
          <a:ext cx="1609725" cy="1447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59" name="Line 286"/>
        <xdr:cNvSpPr>
          <a:spLocks noChangeShapeType="1"/>
        </xdr:cNvSpPr>
      </xdr:nvSpPr>
      <xdr:spPr bwMode="auto">
        <a:xfrm>
          <a:off x="18649950" y="4867275"/>
          <a:ext cx="1647825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60" name="Line 287"/>
        <xdr:cNvSpPr>
          <a:spLocks noChangeShapeType="1"/>
        </xdr:cNvSpPr>
      </xdr:nvSpPr>
      <xdr:spPr bwMode="auto">
        <a:xfrm flipV="1">
          <a:off x="18669000" y="4524375"/>
          <a:ext cx="1571625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61" name="Line 288"/>
        <xdr:cNvSpPr>
          <a:spLocks noChangeShapeType="1"/>
        </xdr:cNvSpPr>
      </xdr:nvSpPr>
      <xdr:spPr bwMode="auto">
        <a:xfrm>
          <a:off x="18649950" y="3076575"/>
          <a:ext cx="17145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62" name="Line 289"/>
        <xdr:cNvSpPr>
          <a:spLocks noChangeShapeType="1"/>
        </xdr:cNvSpPr>
      </xdr:nvSpPr>
      <xdr:spPr bwMode="auto">
        <a:xfrm flipV="1">
          <a:off x="18649950" y="1628775"/>
          <a:ext cx="1590675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63" name="Line 290"/>
        <xdr:cNvSpPr>
          <a:spLocks noChangeShapeType="1"/>
        </xdr:cNvSpPr>
      </xdr:nvSpPr>
      <xdr:spPr bwMode="auto">
        <a:xfrm>
          <a:off x="18649950" y="1285875"/>
          <a:ext cx="1628775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64" name="Line 291"/>
        <xdr:cNvSpPr>
          <a:spLocks noChangeShapeType="1"/>
        </xdr:cNvSpPr>
      </xdr:nvSpPr>
      <xdr:spPr bwMode="auto">
        <a:xfrm flipV="1">
          <a:off x="18630900" y="942975"/>
          <a:ext cx="16097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65" name="Line 343"/>
        <xdr:cNvSpPr>
          <a:spLocks noChangeShapeType="1"/>
        </xdr:cNvSpPr>
      </xdr:nvSpPr>
      <xdr:spPr bwMode="auto">
        <a:xfrm flipV="1">
          <a:off x="22612350" y="6334125"/>
          <a:ext cx="15716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66" name="Line 344"/>
        <xdr:cNvSpPr>
          <a:spLocks noChangeShapeType="1"/>
        </xdr:cNvSpPr>
      </xdr:nvSpPr>
      <xdr:spPr bwMode="auto">
        <a:xfrm flipV="1">
          <a:off x="22612350" y="8124825"/>
          <a:ext cx="15716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67" name="Line 345"/>
        <xdr:cNvSpPr>
          <a:spLocks noChangeShapeType="1"/>
        </xdr:cNvSpPr>
      </xdr:nvSpPr>
      <xdr:spPr bwMode="auto">
        <a:xfrm flipV="1">
          <a:off x="22612350" y="9915525"/>
          <a:ext cx="15716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68" name="Line 346"/>
        <xdr:cNvSpPr>
          <a:spLocks noChangeShapeType="1"/>
        </xdr:cNvSpPr>
      </xdr:nvSpPr>
      <xdr:spPr bwMode="auto">
        <a:xfrm flipV="1">
          <a:off x="22612350" y="11706225"/>
          <a:ext cx="15716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69" name="Line 347"/>
        <xdr:cNvSpPr>
          <a:spLocks noChangeShapeType="1"/>
        </xdr:cNvSpPr>
      </xdr:nvSpPr>
      <xdr:spPr bwMode="auto">
        <a:xfrm flipV="1">
          <a:off x="22612350" y="13496925"/>
          <a:ext cx="15716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70" name="Line 351"/>
        <xdr:cNvSpPr>
          <a:spLocks noChangeShapeType="1"/>
        </xdr:cNvSpPr>
      </xdr:nvSpPr>
      <xdr:spPr bwMode="auto">
        <a:xfrm>
          <a:off x="22612350" y="6657975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71" name="Line 352"/>
        <xdr:cNvSpPr>
          <a:spLocks noChangeShapeType="1"/>
        </xdr:cNvSpPr>
      </xdr:nvSpPr>
      <xdr:spPr bwMode="auto">
        <a:xfrm>
          <a:off x="22612350" y="8448675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72" name="Line 353"/>
        <xdr:cNvSpPr>
          <a:spLocks noChangeShapeType="1"/>
        </xdr:cNvSpPr>
      </xdr:nvSpPr>
      <xdr:spPr bwMode="auto">
        <a:xfrm>
          <a:off x="22612350" y="10239375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73" name="Line 354"/>
        <xdr:cNvSpPr>
          <a:spLocks noChangeShapeType="1"/>
        </xdr:cNvSpPr>
      </xdr:nvSpPr>
      <xdr:spPr bwMode="auto">
        <a:xfrm>
          <a:off x="22612350" y="12030075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74" name="Line 355"/>
        <xdr:cNvSpPr>
          <a:spLocks noChangeShapeType="1"/>
        </xdr:cNvSpPr>
      </xdr:nvSpPr>
      <xdr:spPr bwMode="auto">
        <a:xfrm>
          <a:off x="22612350" y="13820775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75" name="Line 422"/>
        <xdr:cNvSpPr>
          <a:spLocks noChangeShapeType="1"/>
        </xdr:cNvSpPr>
      </xdr:nvSpPr>
      <xdr:spPr bwMode="auto">
        <a:xfrm>
          <a:off x="14839950" y="13801725"/>
          <a:ext cx="1476375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76" name="Line 423"/>
        <xdr:cNvSpPr>
          <a:spLocks noChangeShapeType="1"/>
        </xdr:cNvSpPr>
      </xdr:nvSpPr>
      <xdr:spPr bwMode="auto">
        <a:xfrm flipV="1">
          <a:off x="14878050" y="1704975"/>
          <a:ext cx="1323975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77" name="Line 467"/>
        <xdr:cNvSpPr>
          <a:spLocks noChangeShapeType="1"/>
        </xdr:cNvSpPr>
      </xdr:nvSpPr>
      <xdr:spPr bwMode="auto">
        <a:xfrm>
          <a:off x="14916150" y="1381125"/>
          <a:ext cx="1285875" cy="3086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78" name="Line 468"/>
        <xdr:cNvSpPr>
          <a:spLocks noChangeShapeType="1"/>
        </xdr:cNvSpPr>
      </xdr:nvSpPr>
      <xdr:spPr bwMode="auto">
        <a:xfrm>
          <a:off x="14878050" y="6638925"/>
          <a:ext cx="1438275" cy="361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79" name="Line 469"/>
        <xdr:cNvSpPr>
          <a:spLocks noChangeShapeType="1"/>
        </xdr:cNvSpPr>
      </xdr:nvSpPr>
      <xdr:spPr bwMode="auto">
        <a:xfrm flipV="1">
          <a:off x="14839950" y="2828925"/>
          <a:ext cx="1323975" cy="1981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29</xdr:row>
      <xdr:rowOff>0</xdr:rowOff>
    </xdr:from>
    <xdr:to>
      <xdr:col>24</xdr:col>
      <xdr:colOff>400050</xdr:colOff>
      <xdr:row>39</xdr:row>
      <xdr:rowOff>247650</xdr:rowOff>
    </xdr:to>
    <xdr:sp macro="" textlink="">
      <xdr:nvSpPr>
        <xdr:cNvPr id="80" name="Line 470"/>
        <xdr:cNvSpPr>
          <a:spLocks noChangeShapeType="1"/>
        </xdr:cNvSpPr>
      </xdr:nvSpPr>
      <xdr:spPr bwMode="auto">
        <a:xfrm>
          <a:off x="14839950" y="8562975"/>
          <a:ext cx="1419225" cy="3162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81" name="Line 471"/>
        <xdr:cNvSpPr>
          <a:spLocks noChangeShapeType="1"/>
        </xdr:cNvSpPr>
      </xdr:nvSpPr>
      <xdr:spPr bwMode="auto">
        <a:xfrm flipV="1">
          <a:off x="14916150" y="8086725"/>
          <a:ext cx="1400175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82" name="Line 472"/>
        <xdr:cNvSpPr>
          <a:spLocks noChangeShapeType="1"/>
        </xdr:cNvSpPr>
      </xdr:nvSpPr>
      <xdr:spPr bwMode="auto">
        <a:xfrm flipV="1">
          <a:off x="14916150" y="3419475"/>
          <a:ext cx="1171575" cy="3162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83" name="Line 473"/>
        <xdr:cNvSpPr>
          <a:spLocks noChangeShapeType="1"/>
        </xdr:cNvSpPr>
      </xdr:nvSpPr>
      <xdr:spPr bwMode="auto">
        <a:xfrm>
          <a:off x="14801850" y="10296525"/>
          <a:ext cx="1438275" cy="2000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1</xdr:col>
      <xdr:colOff>600075</xdr:colOff>
      <xdr:row>7</xdr:row>
      <xdr:rowOff>161925</xdr:rowOff>
    </xdr:from>
    <xdr:ext cx="184731" cy="264560"/>
    <xdr:sp macro="" textlink="">
      <xdr:nvSpPr>
        <xdr:cNvPr id="84" name="ZoneTexte 83"/>
        <xdr:cNvSpPr txBox="1"/>
      </xdr:nvSpPr>
      <xdr:spPr>
        <a:xfrm>
          <a:off x="1400175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33</xdr:col>
      <xdr:colOff>57150</xdr:colOff>
      <xdr:row>15</xdr:row>
      <xdr:rowOff>371475</xdr:rowOff>
    </xdr:from>
    <xdr:to>
      <xdr:col>37</xdr:col>
      <xdr:colOff>19050</xdr:colOff>
      <xdr:row>17</xdr:row>
      <xdr:rowOff>47625</xdr:rowOff>
    </xdr:to>
    <xdr:sp macro="" textlink="">
      <xdr:nvSpPr>
        <xdr:cNvPr id="85" name="Line 355"/>
        <xdr:cNvSpPr>
          <a:spLocks noChangeShapeType="1"/>
        </xdr:cNvSpPr>
      </xdr:nvSpPr>
      <xdr:spPr bwMode="auto">
        <a:xfrm>
          <a:off x="22631400" y="4686300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76200</xdr:colOff>
      <xdr:row>10</xdr:row>
      <xdr:rowOff>76200</xdr:rowOff>
    </xdr:from>
    <xdr:to>
      <xdr:col>37</xdr:col>
      <xdr:colOff>38100</xdr:colOff>
      <xdr:row>11</xdr:row>
      <xdr:rowOff>171450</xdr:rowOff>
    </xdr:to>
    <xdr:sp macro="" textlink="">
      <xdr:nvSpPr>
        <xdr:cNvPr id="86" name="Line 355"/>
        <xdr:cNvSpPr>
          <a:spLocks noChangeShapeType="1"/>
        </xdr:cNvSpPr>
      </xdr:nvSpPr>
      <xdr:spPr bwMode="auto">
        <a:xfrm>
          <a:off x="22650450" y="3019425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4</xdr:row>
      <xdr:rowOff>133350</xdr:rowOff>
    </xdr:from>
    <xdr:to>
      <xdr:col>36</xdr:col>
      <xdr:colOff>361950</xdr:colOff>
      <xdr:row>5</xdr:row>
      <xdr:rowOff>228600</xdr:rowOff>
    </xdr:to>
    <xdr:sp macro="" textlink="">
      <xdr:nvSpPr>
        <xdr:cNvPr id="87" name="Line 355"/>
        <xdr:cNvSpPr>
          <a:spLocks noChangeShapeType="1"/>
        </xdr:cNvSpPr>
      </xdr:nvSpPr>
      <xdr:spPr bwMode="auto">
        <a:xfrm>
          <a:off x="22574250" y="1285875"/>
          <a:ext cx="1571625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47625</xdr:rowOff>
    </xdr:from>
    <xdr:to>
      <xdr:col>37</xdr:col>
      <xdr:colOff>0</xdr:colOff>
      <xdr:row>15</xdr:row>
      <xdr:rowOff>352425</xdr:rowOff>
    </xdr:to>
    <xdr:sp macro="" textlink="">
      <xdr:nvSpPr>
        <xdr:cNvPr id="88" name="Line 344"/>
        <xdr:cNvSpPr>
          <a:spLocks noChangeShapeType="1"/>
        </xdr:cNvSpPr>
      </xdr:nvSpPr>
      <xdr:spPr bwMode="auto">
        <a:xfrm flipV="1">
          <a:off x="22612350" y="4362450"/>
          <a:ext cx="15716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133350</xdr:colOff>
      <xdr:row>9</xdr:row>
      <xdr:rowOff>152400</xdr:rowOff>
    </xdr:from>
    <xdr:to>
      <xdr:col>37</xdr:col>
      <xdr:colOff>95250</xdr:colOff>
      <xdr:row>10</xdr:row>
      <xdr:rowOff>38100</xdr:rowOff>
    </xdr:to>
    <xdr:sp macro="" textlink="">
      <xdr:nvSpPr>
        <xdr:cNvPr id="89" name="Line 344"/>
        <xdr:cNvSpPr>
          <a:spLocks noChangeShapeType="1"/>
        </xdr:cNvSpPr>
      </xdr:nvSpPr>
      <xdr:spPr bwMode="auto">
        <a:xfrm flipV="1">
          <a:off x="22707600" y="2676525"/>
          <a:ext cx="15716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</xdr:row>
      <xdr:rowOff>228600</xdr:rowOff>
    </xdr:from>
    <xdr:to>
      <xdr:col>37</xdr:col>
      <xdr:colOff>0</xdr:colOff>
      <xdr:row>4</xdr:row>
      <xdr:rowOff>114300</xdr:rowOff>
    </xdr:to>
    <xdr:sp macro="" textlink="">
      <xdr:nvSpPr>
        <xdr:cNvPr id="90" name="Line 344"/>
        <xdr:cNvSpPr>
          <a:spLocks noChangeShapeType="1"/>
        </xdr:cNvSpPr>
      </xdr:nvSpPr>
      <xdr:spPr bwMode="auto">
        <a:xfrm flipV="1">
          <a:off x="22612350" y="962025"/>
          <a:ext cx="1571625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s%20Documents/EXCELB/GOLF/MARTSC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lfpdl/AppData/Local/Microsoft/Windows/INetCache/IE/4K6HU88G/Troph&#233;e%20Jeune%20Golfeur%20U10%202016%20-%20Domaine%20des%20Sources%20-%20Copie%20&#224;%2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ORES"/>
    </sheetNames>
    <sheetDataSet>
      <sheetData sheetId="0">
        <row r="10">
          <cell r="O10" t="str">
            <v>1° TOUR</v>
          </cell>
          <cell r="X10" t="str">
            <v>2° TOUR</v>
          </cell>
          <cell r="AG10" t="str">
            <v>3° TOUR</v>
          </cell>
          <cell r="AP10" t="str">
            <v>4° TOUR</v>
          </cell>
          <cell r="AY10" t="str">
            <v>5° TOUR</v>
          </cell>
          <cell r="BH10" t="str">
            <v>6° TOUR</v>
          </cell>
          <cell r="BQ10" t="str">
            <v>1/2 FINALES</v>
          </cell>
          <cell r="BZ10" t="str">
            <v>FINALES</v>
          </cell>
        </row>
        <row r="11">
          <cell r="J11" t="str">
            <v>MARDI 21 MAI</v>
          </cell>
          <cell r="S11" t="str">
            <v>MARDI 21 MAI</v>
          </cell>
          <cell r="AB11" t="str">
            <v>MERCREDI 22 MAI</v>
          </cell>
          <cell r="AK11" t="str">
            <v>MERCREDI 23 MAI</v>
          </cell>
          <cell r="AT11" t="str">
            <v>MERCREDI 23 MAI</v>
          </cell>
          <cell r="BC11" t="str">
            <v>JEUDI 23 MAI</v>
          </cell>
          <cell r="BL11" t="str">
            <v>JEUDI 23 MAI</v>
          </cell>
          <cell r="BU11" t="str">
            <v>VENDREDI 24 MAI</v>
          </cell>
        </row>
        <row r="12">
          <cell r="J12">
            <v>0.5</v>
          </cell>
          <cell r="K12">
            <v>0.58333333333333315</v>
          </cell>
          <cell r="S12">
            <v>0.6875</v>
          </cell>
          <cell r="T12">
            <v>0.77083333333333315</v>
          </cell>
          <cell r="AB12">
            <v>0.33333333333333331</v>
          </cell>
          <cell r="AC12">
            <v>0.37222222222222212</v>
          </cell>
          <cell r="AK12">
            <v>0.47916666666666669</v>
          </cell>
          <cell r="AL12">
            <v>0.56249999999999989</v>
          </cell>
          <cell r="AT12">
            <v>0.6875</v>
          </cell>
          <cell r="AU12">
            <v>0.77083333333333315</v>
          </cell>
          <cell r="BC12">
            <v>0.39583333333333331</v>
          </cell>
          <cell r="BD12">
            <v>0.43472222222222212</v>
          </cell>
          <cell r="BL12">
            <v>0.58333333333333337</v>
          </cell>
          <cell r="BM12">
            <v>0.66666666666666652</v>
          </cell>
          <cell r="BU12">
            <v>0.33333333333333331</v>
          </cell>
          <cell r="BV12">
            <v>0.41666666666666652</v>
          </cell>
        </row>
        <row r="14">
          <cell r="J14" t="str">
            <v>LA BAULE</v>
          </cell>
          <cell r="M14">
            <v>85</v>
          </cell>
          <cell r="O14">
            <v>80</v>
          </cell>
          <cell r="Q14">
            <v>165</v>
          </cell>
          <cell r="S14" t="str">
            <v>LA BRETESCHE</v>
          </cell>
          <cell r="V14">
            <v>77</v>
          </cell>
          <cell r="X14">
            <v>89</v>
          </cell>
          <cell r="Z14">
            <v>166</v>
          </cell>
          <cell r="AK14" t="str">
            <v>LA BRETESCHE</v>
          </cell>
          <cell r="AN14">
            <v>98</v>
          </cell>
          <cell r="AP14">
            <v>87</v>
          </cell>
          <cell r="AR14">
            <v>185</v>
          </cell>
          <cell r="AT14" t="str">
            <v>BAUGE</v>
          </cell>
          <cell r="AW14">
            <v>89</v>
          </cell>
          <cell r="AY14">
            <v>87</v>
          </cell>
          <cell r="BA14">
            <v>176</v>
          </cell>
          <cell r="BL14" t="str">
            <v>BAUGE</v>
          </cell>
          <cell r="BO14">
            <v>80</v>
          </cell>
          <cell r="BQ14">
            <v>79</v>
          </cell>
          <cell r="BS14">
            <v>159</v>
          </cell>
          <cell r="BU14" t="str">
            <v>BAUGE</v>
          </cell>
          <cell r="BX14">
            <v>98</v>
          </cell>
          <cell r="BZ14">
            <v>99</v>
          </cell>
          <cell r="CB14">
            <v>197</v>
          </cell>
          <cell r="CD14" t="str">
            <v>PREMIER</v>
          </cell>
          <cell r="CF14" t="str">
            <v>SAVENAY</v>
          </cell>
        </row>
        <row r="15">
          <cell r="J15">
            <v>0.5</v>
          </cell>
          <cell r="K15">
            <v>0.5444444444444444</v>
          </cell>
          <cell r="S15">
            <v>0.6875</v>
          </cell>
          <cell r="T15">
            <v>0.7319444444444444</v>
          </cell>
          <cell r="AK15">
            <v>0.47916666666666669</v>
          </cell>
          <cell r="AL15">
            <v>0.52361111111111114</v>
          </cell>
          <cell r="AT15">
            <v>0.6875</v>
          </cell>
          <cell r="AU15">
            <v>0.7319444444444444</v>
          </cell>
          <cell r="BL15">
            <v>0.58333333333333337</v>
          </cell>
          <cell r="BM15">
            <v>0.62777777777777777</v>
          </cell>
          <cell r="BU15">
            <v>0.33333333333333331</v>
          </cell>
          <cell r="BV15">
            <v>0.37777777777777777</v>
          </cell>
        </row>
        <row r="16">
          <cell r="J16" t="str">
            <v>LA BRETESCHE</v>
          </cell>
          <cell r="M16">
            <v>80</v>
          </cell>
          <cell r="O16">
            <v>82</v>
          </cell>
          <cell r="Q16">
            <v>162</v>
          </cell>
          <cell r="S16" t="str">
            <v>NANTES VIGNEUX</v>
          </cell>
          <cell r="V16">
            <v>100</v>
          </cell>
          <cell r="X16">
            <v>98</v>
          </cell>
          <cell r="Z16">
            <v>198</v>
          </cell>
          <cell r="AB16" t="str">
            <v>NANTES VIGNEUX</v>
          </cell>
          <cell r="AE16">
            <v>78</v>
          </cell>
          <cell r="AG16">
            <v>79</v>
          </cell>
          <cell r="AI16">
            <v>157</v>
          </cell>
          <cell r="AK16" t="str">
            <v>BAUGE</v>
          </cell>
          <cell r="AN16">
            <v>78</v>
          </cell>
          <cell r="AP16">
            <v>79</v>
          </cell>
          <cell r="AR16">
            <v>157</v>
          </cell>
          <cell r="AT16" t="str">
            <v>NANTES ERDRE</v>
          </cell>
          <cell r="AW16">
            <v>98</v>
          </cell>
          <cell r="AY16">
            <v>99</v>
          </cell>
          <cell r="BA16">
            <v>197</v>
          </cell>
          <cell r="BC16" t="str">
            <v>NANTES ERDRE</v>
          </cell>
          <cell r="BF16">
            <v>98</v>
          </cell>
          <cell r="BH16">
            <v>100</v>
          </cell>
          <cell r="BJ16">
            <v>198</v>
          </cell>
          <cell r="BL16" t="str">
            <v>FONTENELLES</v>
          </cell>
          <cell r="BO16">
            <v>90</v>
          </cell>
          <cell r="BQ16">
            <v>98</v>
          </cell>
          <cell r="BS16">
            <v>188</v>
          </cell>
          <cell r="BU16" t="str">
            <v>SAVENAY</v>
          </cell>
          <cell r="BX16">
            <v>78</v>
          </cell>
          <cell r="BZ16">
            <v>77</v>
          </cell>
          <cell r="CB16">
            <v>155</v>
          </cell>
          <cell r="CD16" t="str">
            <v>DEUXIEME</v>
          </cell>
          <cell r="CF16" t="str">
            <v>BAUGE</v>
          </cell>
        </row>
        <row r="18">
          <cell r="AB18">
            <v>0.33333333333333331</v>
          </cell>
          <cell r="AC18">
            <v>0.35555555555555551</v>
          </cell>
          <cell r="BC18">
            <v>0.39583333333333331</v>
          </cell>
          <cell r="BD18">
            <v>0.41805555555555551</v>
          </cell>
        </row>
        <row r="20">
          <cell r="J20" t="str">
            <v>NANTES VIGNEUX</v>
          </cell>
          <cell r="M20">
            <v>78</v>
          </cell>
          <cell r="O20">
            <v>74</v>
          </cell>
          <cell r="Q20">
            <v>152</v>
          </cell>
          <cell r="S20" t="str">
            <v>LA BAULE</v>
          </cell>
          <cell r="V20">
            <v>87</v>
          </cell>
          <cell r="X20">
            <v>82</v>
          </cell>
          <cell r="Z20">
            <v>169</v>
          </cell>
          <cell r="AB20" t="str">
            <v>NANTES CARQUEFOU</v>
          </cell>
          <cell r="AE20">
            <v>90</v>
          </cell>
          <cell r="AG20">
            <v>89</v>
          </cell>
          <cell r="AI20">
            <v>179</v>
          </cell>
          <cell r="AK20" t="str">
            <v>NANTES ERDRE</v>
          </cell>
          <cell r="AN20">
            <v>76</v>
          </cell>
          <cell r="AP20">
            <v>78</v>
          </cell>
          <cell r="AR20">
            <v>154</v>
          </cell>
          <cell r="AT20" t="str">
            <v>NANTES VIGNEUX</v>
          </cell>
          <cell r="AW20">
            <v>91</v>
          </cell>
          <cell r="AY20">
            <v>89</v>
          </cell>
          <cell r="BA20">
            <v>180</v>
          </cell>
          <cell r="BC20" t="str">
            <v>AVRILLE</v>
          </cell>
          <cell r="BF20">
            <v>78</v>
          </cell>
          <cell r="BH20">
            <v>77</v>
          </cell>
          <cell r="BJ20">
            <v>155</v>
          </cell>
          <cell r="BL20" t="str">
            <v>AVRILLE</v>
          </cell>
          <cell r="BO20">
            <v>86</v>
          </cell>
          <cell r="BQ20">
            <v>85</v>
          </cell>
          <cell r="BS20">
            <v>171</v>
          </cell>
          <cell r="BU20" t="str">
            <v>FONTENELLES</v>
          </cell>
          <cell r="BX20">
            <v>88</v>
          </cell>
          <cell r="BZ20">
            <v>88</v>
          </cell>
          <cell r="CB20">
            <v>176</v>
          </cell>
          <cell r="CD20" t="str">
            <v>TROISIEME</v>
          </cell>
          <cell r="CF20" t="str">
            <v>AVRILLE</v>
          </cell>
        </row>
        <row r="21">
          <cell r="J21">
            <v>0.50555555555555554</v>
          </cell>
          <cell r="K21">
            <v>0.54999999999999993</v>
          </cell>
          <cell r="S21">
            <v>0.69305555555555554</v>
          </cell>
          <cell r="T21">
            <v>0.73749999999999993</v>
          </cell>
          <cell r="AK21">
            <v>0.48472222222222222</v>
          </cell>
          <cell r="AL21">
            <v>0.52916666666666667</v>
          </cell>
          <cell r="AT21">
            <v>0.69305555555555554</v>
          </cell>
          <cell r="AU21">
            <v>0.73749999999999993</v>
          </cell>
          <cell r="BL21">
            <v>0.58888888888888891</v>
          </cell>
          <cell r="BM21">
            <v>0.6333333333333333</v>
          </cell>
          <cell r="BU21">
            <v>0.33888888888888885</v>
          </cell>
          <cell r="BV21">
            <v>0.3833333333333333</v>
          </cell>
        </row>
        <row r="22">
          <cell r="J22" t="str">
            <v>NANTES ILE D'OR</v>
          </cell>
          <cell r="M22">
            <v>81</v>
          </cell>
          <cell r="O22">
            <v>84</v>
          </cell>
          <cell r="Q22">
            <v>165</v>
          </cell>
          <cell r="S22" t="str">
            <v>NANTES ILE D'OR</v>
          </cell>
          <cell r="V22">
            <v>78</v>
          </cell>
          <cell r="X22">
            <v>87</v>
          </cell>
          <cell r="Z22">
            <v>165</v>
          </cell>
          <cell r="AK22" t="str">
            <v>FONTENELLES</v>
          </cell>
          <cell r="AN22">
            <v>98</v>
          </cell>
          <cell r="AP22">
            <v>87</v>
          </cell>
          <cell r="AR22">
            <v>185</v>
          </cell>
          <cell r="AT22" t="str">
            <v>SAVENAY</v>
          </cell>
          <cell r="AW22">
            <v>78</v>
          </cell>
          <cell r="AY22">
            <v>78</v>
          </cell>
          <cell r="BA22">
            <v>156</v>
          </cell>
          <cell r="BL22" t="str">
            <v>SAVENAY</v>
          </cell>
          <cell r="BO22">
            <v>76</v>
          </cell>
          <cell r="BQ22">
            <v>78</v>
          </cell>
          <cell r="BS22">
            <v>154</v>
          </cell>
          <cell r="BU22" t="str">
            <v>AVRILLE</v>
          </cell>
          <cell r="BX22">
            <v>77</v>
          </cell>
          <cell r="BZ22">
            <v>78</v>
          </cell>
          <cell r="CB22">
            <v>155</v>
          </cell>
          <cell r="CD22" t="str">
            <v>QUATRIEME</v>
          </cell>
          <cell r="CF22" t="str">
            <v>FONTENELLES</v>
          </cell>
        </row>
        <row r="26">
          <cell r="J26" t="str">
            <v>NANTES ERDRE</v>
          </cell>
          <cell r="M26">
            <v>71</v>
          </cell>
          <cell r="O26">
            <v>84</v>
          </cell>
          <cell r="Q26">
            <v>155</v>
          </cell>
          <cell r="S26" t="str">
            <v>NANTES ERDRE</v>
          </cell>
          <cell r="V26">
            <v>79</v>
          </cell>
          <cell r="X26">
            <v>90</v>
          </cell>
          <cell r="Z26">
            <v>169</v>
          </cell>
          <cell r="AK26" t="str">
            <v>AVRILLE</v>
          </cell>
          <cell r="AN26">
            <v>98</v>
          </cell>
          <cell r="AP26">
            <v>99</v>
          </cell>
          <cell r="AR26">
            <v>197</v>
          </cell>
          <cell r="AT26" t="str">
            <v>LA BRETESCHE</v>
          </cell>
          <cell r="AW26">
            <v>90</v>
          </cell>
          <cell r="AY26">
            <v>89</v>
          </cell>
          <cell r="BA26">
            <v>179</v>
          </cell>
          <cell r="BL26" t="str">
            <v>NANTES ERDRE</v>
          </cell>
          <cell r="BO26">
            <v>76</v>
          </cell>
          <cell r="BQ26">
            <v>78</v>
          </cell>
          <cell r="BS26">
            <v>154</v>
          </cell>
          <cell r="BU26" t="str">
            <v>NANTES ERDRE</v>
          </cell>
          <cell r="BX26">
            <v>78</v>
          </cell>
          <cell r="BZ26">
            <v>79</v>
          </cell>
          <cell r="CB26">
            <v>157</v>
          </cell>
          <cell r="CD26" t="str">
            <v>CINQUIEME</v>
          </cell>
          <cell r="CF26" t="str">
            <v>NANTES ERDRE</v>
          </cell>
        </row>
        <row r="27">
          <cell r="J27">
            <v>0.51111111111111107</v>
          </cell>
          <cell r="K27">
            <v>0.55555555555555547</v>
          </cell>
          <cell r="S27">
            <v>0.69861111111111107</v>
          </cell>
          <cell r="T27">
            <v>0.74305555555555547</v>
          </cell>
          <cell r="AK27">
            <v>0.49027777777777776</v>
          </cell>
          <cell r="AL27">
            <v>0.53472222222222221</v>
          </cell>
          <cell r="AT27">
            <v>0.69861111111111107</v>
          </cell>
          <cell r="AU27">
            <v>0.74305555555555547</v>
          </cell>
          <cell r="BL27">
            <v>0.59444444444444444</v>
          </cell>
          <cell r="BM27">
            <v>0.63888888888888884</v>
          </cell>
          <cell r="BU27">
            <v>0.34444444444444439</v>
          </cell>
          <cell r="BV27">
            <v>0.38888888888888884</v>
          </cell>
        </row>
        <row r="28">
          <cell r="J28" t="str">
            <v>NANTES CARQUEFOU</v>
          </cell>
          <cell r="M28">
            <v>84</v>
          </cell>
          <cell r="O28">
            <v>74</v>
          </cell>
          <cell r="Q28">
            <v>158</v>
          </cell>
          <cell r="S28" t="str">
            <v>SAVENAY</v>
          </cell>
          <cell r="V28">
            <v>89</v>
          </cell>
          <cell r="X28">
            <v>89</v>
          </cell>
          <cell r="Z28">
            <v>178</v>
          </cell>
          <cell r="AB28" t="str">
            <v>SAVENAY</v>
          </cell>
          <cell r="AE28">
            <v>76</v>
          </cell>
          <cell r="AG28">
            <v>75</v>
          </cell>
          <cell r="AI28">
            <v>151</v>
          </cell>
          <cell r="AK28" t="str">
            <v>NANTES VIGNEUX</v>
          </cell>
          <cell r="AN28">
            <v>76</v>
          </cell>
          <cell r="AP28">
            <v>77</v>
          </cell>
          <cell r="AR28">
            <v>153</v>
          </cell>
          <cell r="AT28" t="str">
            <v>FONTENELLES</v>
          </cell>
          <cell r="AW28">
            <v>78</v>
          </cell>
          <cell r="AY28">
            <v>77</v>
          </cell>
          <cell r="BA28">
            <v>155</v>
          </cell>
          <cell r="BC28" t="str">
            <v>NANTES VIGNEUX</v>
          </cell>
          <cell r="BF28">
            <v>98</v>
          </cell>
          <cell r="BH28">
            <v>99</v>
          </cell>
          <cell r="BJ28">
            <v>197</v>
          </cell>
          <cell r="BL28" t="str">
            <v>LA BRETESCHE</v>
          </cell>
          <cell r="BO28">
            <v>90</v>
          </cell>
          <cell r="BQ28">
            <v>94</v>
          </cell>
          <cell r="BS28">
            <v>184</v>
          </cell>
          <cell r="BU28" t="str">
            <v>LE MANS</v>
          </cell>
          <cell r="BX28">
            <v>98</v>
          </cell>
          <cell r="BZ28">
            <v>99</v>
          </cell>
          <cell r="CB28">
            <v>197</v>
          </cell>
          <cell r="CD28" t="str">
            <v>SIXIEME</v>
          </cell>
          <cell r="CF28" t="str">
            <v>LE MANS</v>
          </cell>
        </row>
        <row r="30">
          <cell r="AB30">
            <v>0.33888888888888885</v>
          </cell>
          <cell r="AC30">
            <v>0.36111111111111105</v>
          </cell>
          <cell r="BC30">
            <v>0.40138888888888885</v>
          </cell>
          <cell r="BD30">
            <v>0.42361111111111105</v>
          </cell>
        </row>
        <row r="32">
          <cell r="J32" t="str">
            <v>PORNIC</v>
          </cell>
          <cell r="M32">
            <v>78</v>
          </cell>
          <cell r="O32">
            <v>87</v>
          </cell>
          <cell r="Q32">
            <v>165</v>
          </cell>
          <cell r="S32" t="str">
            <v>NANTES CARQUEFOU</v>
          </cell>
          <cell r="V32">
            <v>76</v>
          </cell>
          <cell r="X32">
            <v>77</v>
          </cell>
          <cell r="Z32">
            <v>153</v>
          </cell>
          <cell r="AB32" t="str">
            <v>NANTES ILE D'OR</v>
          </cell>
          <cell r="AE32">
            <v>89</v>
          </cell>
          <cell r="AG32">
            <v>87</v>
          </cell>
          <cell r="AI32">
            <v>176</v>
          </cell>
          <cell r="AK32" t="str">
            <v>LE MANS</v>
          </cell>
          <cell r="AN32">
            <v>89</v>
          </cell>
          <cell r="AP32">
            <v>78</v>
          </cell>
          <cell r="AR32">
            <v>167</v>
          </cell>
          <cell r="AT32" t="str">
            <v>AVRILLE</v>
          </cell>
          <cell r="AW32">
            <v>79</v>
          </cell>
          <cell r="AY32">
            <v>78</v>
          </cell>
          <cell r="BA32">
            <v>157</v>
          </cell>
          <cell r="BC32" t="str">
            <v>FONTENELLES</v>
          </cell>
          <cell r="BF32">
            <v>79</v>
          </cell>
          <cell r="BH32">
            <v>78</v>
          </cell>
          <cell r="BJ32">
            <v>157</v>
          </cell>
          <cell r="BL32" t="str">
            <v>NANTES VIGNEUX</v>
          </cell>
          <cell r="BO32">
            <v>80</v>
          </cell>
          <cell r="BQ32">
            <v>79</v>
          </cell>
          <cell r="BS32">
            <v>159</v>
          </cell>
          <cell r="BU32" t="str">
            <v>LA BRETESCHE</v>
          </cell>
          <cell r="BX32">
            <v>97</v>
          </cell>
          <cell r="BZ32">
            <v>98</v>
          </cell>
          <cell r="CB32">
            <v>195</v>
          </cell>
          <cell r="CD32" t="str">
            <v>SEPTIEME</v>
          </cell>
          <cell r="CF32" t="str">
            <v>NANTES VIGNEUX</v>
          </cell>
        </row>
        <row r="33">
          <cell r="J33">
            <v>0.51666666666666661</v>
          </cell>
          <cell r="K33">
            <v>0.56111111111111101</v>
          </cell>
          <cell r="S33">
            <v>0.70416666666666661</v>
          </cell>
          <cell r="T33">
            <v>0.74861111111111101</v>
          </cell>
          <cell r="AK33">
            <v>0.49583333333333329</v>
          </cell>
          <cell r="AL33">
            <v>0.54027777777777775</v>
          </cell>
          <cell r="AT33">
            <v>0.70416666666666661</v>
          </cell>
          <cell r="AU33">
            <v>0.74861111111111101</v>
          </cell>
          <cell r="BL33">
            <v>0.6</v>
          </cell>
          <cell r="BM33">
            <v>0.64444444444444438</v>
          </cell>
          <cell r="BU33">
            <v>0.34999999999999992</v>
          </cell>
          <cell r="BV33">
            <v>0.39444444444444438</v>
          </cell>
        </row>
        <row r="34">
          <cell r="J34" t="str">
            <v>SAVENAY</v>
          </cell>
          <cell r="M34">
            <v>84</v>
          </cell>
          <cell r="O34">
            <v>75</v>
          </cell>
          <cell r="Q34">
            <v>159</v>
          </cell>
          <cell r="S34" t="str">
            <v>PORNIC</v>
          </cell>
          <cell r="V34">
            <v>78</v>
          </cell>
          <cell r="X34">
            <v>90</v>
          </cell>
          <cell r="Z34">
            <v>168</v>
          </cell>
          <cell r="AK34" t="str">
            <v>SAVENAY</v>
          </cell>
          <cell r="AN34">
            <v>78</v>
          </cell>
          <cell r="AP34">
            <v>79</v>
          </cell>
          <cell r="AR34">
            <v>157</v>
          </cell>
          <cell r="AT34" t="str">
            <v>LE MANS</v>
          </cell>
          <cell r="AW34">
            <v>90</v>
          </cell>
          <cell r="AY34">
            <v>98</v>
          </cell>
          <cell r="BA34">
            <v>188</v>
          </cell>
          <cell r="BL34" t="str">
            <v>LE MANS</v>
          </cell>
          <cell r="BO34">
            <v>76</v>
          </cell>
          <cell r="BQ34">
            <v>78</v>
          </cell>
          <cell r="BS34">
            <v>154</v>
          </cell>
          <cell r="BU34" t="str">
            <v>NANTES VIGNEUX</v>
          </cell>
          <cell r="BX34">
            <v>76</v>
          </cell>
          <cell r="BZ34">
            <v>77</v>
          </cell>
          <cell r="CB34">
            <v>153</v>
          </cell>
          <cell r="CD34" t="str">
            <v>HUITIEME</v>
          </cell>
          <cell r="CF34" t="str">
            <v>LA BRETESCHE</v>
          </cell>
        </row>
        <row r="38">
          <cell r="J38" t="str">
            <v>SABLE</v>
          </cell>
          <cell r="M38">
            <v>81</v>
          </cell>
          <cell r="O38">
            <v>76</v>
          </cell>
          <cell r="Q38">
            <v>157</v>
          </cell>
          <cell r="S38" t="str">
            <v>AVRILLE</v>
          </cell>
          <cell r="V38">
            <v>79</v>
          </cell>
          <cell r="X38">
            <v>80</v>
          </cell>
          <cell r="Z38">
            <v>159</v>
          </cell>
          <cell r="AK38" t="str">
            <v>NANTES CARQUEFOU</v>
          </cell>
          <cell r="AN38">
            <v>78</v>
          </cell>
          <cell r="AP38">
            <v>89</v>
          </cell>
          <cell r="AR38">
            <v>167</v>
          </cell>
          <cell r="AT38" t="str">
            <v>NANTES CARQUEFOU</v>
          </cell>
          <cell r="AW38">
            <v>82</v>
          </cell>
          <cell r="AY38">
            <v>79</v>
          </cell>
          <cell r="BA38">
            <v>161</v>
          </cell>
          <cell r="BL38" t="str">
            <v>SAUMUR</v>
          </cell>
          <cell r="BO38">
            <v>89</v>
          </cell>
          <cell r="BQ38">
            <v>89</v>
          </cell>
          <cell r="BS38">
            <v>178</v>
          </cell>
          <cell r="BU38" t="str">
            <v>CHOLET</v>
          </cell>
          <cell r="BX38">
            <v>76</v>
          </cell>
          <cell r="BZ38">
            <v>89</v>
          </cell>
          <cell r="CB38">
            <v>165</v>
          </cell>
          <cell r="CD38" t="str">
            <v>NEUVIEME</v>
          </cell>
          <cell r="CF38" t="str">
            <v>CHOLET</v>
          </cell>
        </row>
        <row r="39">
          <cell r="J39">
            <v>0.52222222222222214</v>
          </cell>
          <cell r="K39">
            <v>0.56666666666666654</v>
          </cell>
          <cell r="S39">
            <v>0.70972222222222214</v>
          </cell>
          <cell r="T39">
            <v>0.75416666666666654</v>
          </cell>
          <cell r="AK39">
            <v>0.50138888888888888</v>
          </cell>
          <cell r="AL39">
            <v>0.54583333333333328</v>
          </cell>
          <cell r="AT39">
            <v>0.70972222222222214</v>
          </cell>
          <cell r="AU39">
            <v>0.75416666666666654</v>
          </cell>
          <cell r="BL39">
            <v>0.60555555555555551</v>
          </cell>
          <cell r="BM39">
            <v>0.64999999999999991</v>
          </cell>
          <cell r="BU39">
            <v>0.35555555555555546</v>
          </cell>
          <cell r="BV39">
            <v>0.39999999999999991</v>
          </cell>
        </row>
        <row r="40">
          <cell r="J40" t="str">
            <v>AVRILLE</v>
          </cell>
          <cell r="M40">
            <v>78</v>
          </cell>
          <cell r="O40">
            <v>78</v>
          </cell>
          <cell r="Q40">
            <v>156</v>
          </cell>
          <cell r="S40" t="str">
            <v>BAUGE</v>
          </cell>
          <cell r="V40">
            <v>89</v>
          </cell>
          <cell r="X40">
            <v>98</v>
          </cell>
          <cell r="Z40">
            <v>187</v>
          </cell>
          <cell r="AB40" t="str">
            <v>BAUGE</v>
          </cell>
          <cell r="AE40">
            <v>100</v>
          </cell>
          <cell r="AG40">
            <v>78</v>
          </cell>
          <cell r="AI40">
            <v>178</v>
          </cell>
          <cell r="AK40" t="str">
            <v>SABLE</v>
          </cell>
          <cell r="AN40">
            <v>89</v>
          </cell>
          <cell r="AP40">
            <v>88</v>
          </cell>
          <cell r="AR40">
            <v>177</v>
          </cell>
          <cell r="AT40" t="str">
            <v>SAUMUR</v>
          </cell>
          <cell r="AW40">
            <v>76</v>
          </cell>
          <cell r="AY40">
            <v>77</v>
          </cell>
          <cell r="BA40">
            <v>153</v>
          </cell>
          <cell r="BC40" t="str">
            <v>NANTES CARQUEFOU</v>
          </cell>
          <cell r="BF40">
            <v>89</v>
          </cell>
          <cell r="BH40">
            <v>92</v>
          </cell>
          <cell r="BJ40">
            <v>181</v>
          </cell>
          <cell r="BL40" t="str">
            <v>CHOLET</v>
          </cell>
          <cell r="BO40">
            <v>76</v>
          </cell>
          <cell r="BQ40">
            <v>77</v>
          </cell>
          <cell r="BS40">
            <v>153</v>
          </cell>
          <cell r="BU40" t="str">
            <v>PORNIC</v>
          </cell>
          <cell r="BX40">
            <v>89</v>
          </cell>
          <cell r="BZ40">
            <v>89</v>
          </cell>
          <cell r="CB40">
            <v>178</v>
          </cell>
          <cell r="CD40" t="str">
            <v>DIXIEME</v>
          </cell>
          <cell r="CF40" t="str">
            <v>PORNIC</v>
          </cell>
        </row>
        <row r="42">
          <cell r="AB42">
            <v>0.34444444444444439</v>
          </cell>
          <cell r="AC42">
            <v>0.36666666666666659</v>
          </cell>
          <cell r="BC42">
            <v>0.40694444444444439</v>
          </cell>
          <cell r="BD42">
            <v>0.42916666666666659</v>
          </cell>
        </row>
        <row r="44">
          <cell r="J44" t="str">
            <v>SARGE</v>
          </cell>
          <cell r="M44">
            <v>81</v>
          </cell>
          <cell r="O44">
            <v>89</v>
          </cell>
          <cell r="Q44">
            <v>170</v>
          </cell>
          <cell r="S44" t="str">
            <v>SABLE</v>
          </cell>
          <cell r="V44">
            <v>76</v>
          </cell>
          <cell r="X44">
            <v>76</v>
          </cell>
          <cell r="Z44">
            <v>152</v>
          </cell>
          <cell r="AB44" t="str">
            <v>SAUMUR</v>
          </cell>
          <cell r="AE44">
            <v>87</v>
          </cell>
          <cell r="AG44">
            <v>95</v>
          </cell>
          <cell r="AI44">
            <v>182</v>
          </cell>
          <cell r="AK44" t="str">
            <v>SAUMUR</v>
          </cell>
          <cell r="AN44">
            <v>76</v>
          </cell>
          <cell r="AP44">
            <v>77</v>
          </cell>
          <cell r="AR44">
            <v>153</v>
          </cell>
          <cell r="AT44" t="str">
            <v>CHOLET</v>
          </cell>
          <cell r="AW44">
            <v>88</v>
          </cell>
          <cell r="AY44">
            <v>89</v>
          </cell>
          <cell r="BA44">
            <v>177</v>
          </cell>
          <cell r="BC44" t="str">
            <v>PORNIC</v>
          </cell>
          <cell r="BF44">
            <v>76</v>
          </cell>
          <cell r="BH44">
            <v>77</v>
          </cell>
          <cell r="BJ44">
            <v>153</v>
          </cell>
          <cell r="BL44" t="str">
            <v>PORNIC</v>
          </cell>
          <cell r="BO44">
            <v>77</v>
          </cell>
          <cell r="BQ44">
            <v>76</v>
          </cell>
          <cell r="BS44">
            <v>153</v>
          </cell>
          <cell r="BU44" t="str">
            <v>SAUMUR</v>
          </cell>
          <cell r="BX44">
            <v>76</v>
          </cell>
          <cell r="BZ44">
            <v>77</v>
          </cell>
          <cell r="CB44">
            <v>153</v>
          </cell>
          <cell r="CD44" t="str">
            <v>ONZIEME</v>
          </cell>
          <cell r="CF44" t="str">
            <v>SAUMUR</v>
          </cell>
        </row>
        <row r="45">
          <cell r="J45">
            <v>0.52777777777777768</v>
          </cell>
          <cell r="K45">
            <v>0.57222222222222208</v>
          </cell>
          <cell r="S45">
            <v>0.71527777777777768</v>
          </cell>
          <cell r="T45">
            <v>0.75972222222222208</v>
          </cell>
          <cell r="AK45">
            <v>0.50694444444444442</v>
          </cell>
          <cell r="AL45">
            <v>0.55138888888888882</v>
          </cell>
          <cell r="AT45">
            <v>0.71527777777777768</v>
          </cell>
          <cell r="AU45">
            <v>0.75972222222222208</v>
          </cell>
          <cell r="BL45">
            <v>0.61111111111111105</v>
          </cell>
          <cell r="BM45">
            <v>0.65555555555555545</v>
          </cell>
          <cell r="BU45">
            <v>0.36111111111111099</v>
          </cell>
          <cell r="BV45">
            <v>0.40555555555555545</v>
          </cell>
        </row>
        <row r="46">
          <cell r="J46" t="str">
            <v>BAUGE</v>
          </cell>
          <cell r="M46">
            <v>74</v>
          </cell>
          <cell r="O46">
            <v>78</v>
          </cell>
          <cell r="Q46">
            <v>152</v>
          </cell>
          <cell r="S46" t="str">
            <v>SARGE</v>
          </cell>
          <cell r="V46">
            <v>78</v>
          </cell>
          <cell r="X46">
            <v>73</v>
          </cell>
          <cell r="Z46">
            <v>151</v>
          </cell>
          <cell r="AK46" t="str">
            <v>LA BAULE</v>
          </cell>
          <cell r="AN46">
            <v>88</v>
          </cell>
          <cell r="AP46">
            <v>89</v>
          </cell>
          <cell r="AR46">
            <v>177</v>
          </cell>
          <cell r="AT46" t="str">
            <v>SARGE</v>
          </cell>
          <cell r="AW46">
            <v>78</v>
          </cell>
          <cell r="AY46">
            <v>79</v>
          </cell>
          <cell r="BA46">
            <v>157</v>
          </cell>
          <cell r="BL46" t="str">
            <v>SARGE</v>
          </cell>
          <cell r="BO46">
            <v>87</v>
          </cell>
          <cell r="BQ46">
            <v>89</v>
          </cell>
          <cell r="BS46">
            <v>176</v>
          </cell>
          <cell r="BU46" t="str">
            <v>SARGE</v>
          </cell>
          <cell r="BX46">
            <v>78</v>
          </cell>
          <cell r="BZ46">
            <v>78</v>
          </cell>
          <cell r="CB46">
            <v>156</v>
          </cell>
          <cell r="CD46" t="str">
            <v>DOUZIEME</v>
          </cell>
          <cell r="CF46" t="str">
            <v>SARGE</v>
          </cell>
        </row>
        <row r="47">
          <cell r="AR47" t="str">
            <v/>
          </cell>
        </row>
        <row r="50">
          <cell r="J50" t="str">
            <v>CHOLET</v>
          </cell>
          <cell r="M50">
            <v>84</v>
          </cell>
          <cell r="O50">
            <v>81</v>
          </cell>
          <cell r="Q50">
            <v>165</v>
          </cell>
          <cell r="S50" t="str">
            <v>FONTENELLES</v>
          </cell>
          <cell r="V50">
            <v>79</v>
          </cell>
          <cell r="X50">
            <v>98</v>
          </cell>
          <cell r="Z50">
            <v>177</v>
          </cell>
          <cell r="AK50" t="str">
            <v>NANTES ILE D'OR</v>
          </cell>
          <cell r="AN50">
            <v>87</v>
          </cell>
          <cell r="AP50">
            <v>88</v>
          </cell>
          <cell r="AR50">
            <v>175</v>
          </cell>
          <cell r="AT50" t="str">
            <v>SABLE</v>
          </cell>
          <cell r="AW50">
            <v>88</v>
          </cell>
          <cell r="AY50">
            <v>87</v>
          </cell>
          <cell r="BA50">
            <v>175</v>
          </cell>
          <cell r="BL50" t="str">
            <v>NANTES CARQUEFOU</v>
          </cell>
          <cell r="BO50">
            <v>77</v>
          </cell>
          <cell r="BQ50">
            <v>78</v>
          </cell>
          <cell r="BS50">
            <v>155</v>
          </cell>
          <cell r="BU50" t="str">
            <v>NANTES CARQUEFOU</v>
          </cell>
          <cell r="BX50">
            <v>78</v>
          </cell>
          <cell r="BZ50">
            <v>79</v>
          </cell>
          <cell r="CB50">
            <v>157</v>
          </cell>
          <cell r="CD50" t="str">
            <v>TREIZIEME</v>
          </cell>
          <cell r="CF50" t="str">
            <v>NANTES CARQUEFOU</v>
          </cell>
        </row>
        <row r="51">
          <cell r="J51">
            <v>0.53333333333333321</v>
          </cell>
          <cell r="K51">
            <v>0.57777777777777761</v>
          </cell>
          <cell r="S51">
            <v>0.72083333333333321</v>
          </cell>
          <cell r="T51">
            <v>0.76527777777777761</v>
          </cell>
          <cell r="AK51">
            <v>0.51249999999999996</v>
          </cell>
          <cell r="AL51">
            <v>0.55694444444444435</v>
          </cell>
          <cell r="AT51">
            <v>0.72083333333333321</v>
          </cell>
          <cell r="AU51">
            <v>0.76527777777777761</v>
          </cell>
          <cell r="BL51">
            <v>0.61666666666666659</v>
          </cell>
          <cell r="BM51">
            <v>0.66111111111111098</v>
          </cell>
          <cell r="BU51">
            <v>0.36666666666666653</v>
          </cell>
          <cell r="BV51">
            <v>0.41111111111111098</v>
          </cell>
        </row>
        <row r="52">
          <cell r="J52" t="str">
            <v>FONTENELLES</v>
          </cell>
          <cell r="M52">
            <v>87</v>
          </cell>
          <cell r="O52">
            <v>74</v>
          </cell>
          <cell r="Q52">
            <v>161</v>
          </cell>
          <cell r="S52" t="str">
            <v>LE MANS</v>
          </cell>
          <cell r="V52">
            <v>89</v>
          </cell>
          <cell r="X52">
            <v>87</v>
          </cell>
          <cell r="Z52">
            <v>176</v>
          </cell>
          <cell r="AB52" t="str">
            <v>FONTENELLES</v>
          </cell>
          <cell r="AE52">
            <v>77</v>
          </cell>
          <cell r="AG52">
            <v>89</v>
          </cell>
          <cell r="AI52">
            <v>166</v>
          </cell>
          <cell r="AK52" t="str">
            <v>CHOLET</v>
          </cell>
          <cell r="AN52">
            <v>77</v>
          </cell>
          <cell r="AP52">
            <v>76</v>
          </cell>
          <cell r="AR52">
            <v>153</v>
          </cell>
          <cell r="AT52" t="str">
            <v>LA BAULE</v>
          </cell>
          <cell r="AW52">
            <v>78</v>
          </cell>
          <cell r="AY52">
            <v>79</v>
          </cell>
          <cell r="BA52">
            <v>157</v>
          </cell>
          <cell r="BC52" t="str">
            <v>CHOLET</v>
          </cell>
          <cell r="BF52">
            <v>77</v>
          </cell>
          <cell r="BH52">
            <v>76</v>
          </cell>
          <cell r="BJ52">
            <v>153</v>
          </cell>
          <cell r="BL52" t="str">
            <v>SABLE</v>
          </cell>
          <cell r="BO52">
            <v>87</v>
          </cell>
          <cell r="BQ52">
            <v>88</v>
          </cell>
          <cell r="BS52">
            <v>175</v>
          </cell>
          <cell r="BU52" t="str">
            <v>LA BAULE</v>
          </cell>
          <cell r="BX52">
            <v>87</v>
          </cell>
          <cell r="BY52">
            <v>89</v>
          </cell>
          <cell r="BZ52">
            <v>89</v>
          </cell>
          <cell r="CB52">
            <v>176</v>
          </cell>
          <cell r="CD52" t="str">
            <v>QUATORZIEME</v>
          </cell>
          <cell r="CF52" t="str">
            <v>LA BAULE</v>
          </cell>
        </row>
        <row r="54">
          <cell r="AB54">
            <v>0.34999999999999992</v>
          </cell>
          <cell r="AC54">
            <v>0.37222222222222212</v>
          </cell>
          <cell r="BC54">
            <v>0.41249999999999992</v>
          </cell>
          <cell r="BD54">
            <v>0.43472222222222212</v>
          </cell>
        </row>
        <row r="56">
          <cell r="J56" t="str">
            <v>LE MANS</v>
          </cell>
          <cell r="M56">
            <v>75</v>
          </cell>
          <cell r="O56">
            <v>68</v>
          </cell>
          <cell r="Q56">
            <v>143</v>
          </cell>
          <cell r="S56" t="str">
            <v>CHOLET</v>
          </cell>
          <cell r="V56">
            <v>79</v>
          </cell>
          <cell r="X56">
            <v>89</v>
          </cell>
          <cell r="Z56">
            <v>168</v>
          </cell>
          <cell r="AB56" t="str">
            <v>SARGE</v>
          </cell>
          <cell r="AE56">
            <v>78</v>
          </cell>
          <cell r="AG56">
            <v>89</v>
          </cell>
          <cell r="AI56">
            <v>167</v>
          </cell>
          <cell r="AK56" t="str">
            <v>SARGE</v>
          </cell>
          <cell r="AN56">
            <v>76</v>
          </cell>
          <cell r="AP56">
            <v>77</v>
          </cell>
          <cell r="AR56">
            <v>153</v>
          </cell>
          <cell r="AT56" t="str">
            <v>NANTES ILE D'OR</v>
          </cell>
          <cell r="AW56">
            <v>89</v>
          </cell>
          <cell r="AY56">
            <v>77</v>
          </cell>
          <cell r="BA56">
            <v>166</v>
          </cell>
          <cell r="BC56" t="str">
            <v>LA BAULE</v>
          </cell>
          <cell r="BF56">
            <v>87</v>
          </cell>
          <cell r="BH56">
            <v>87</v>
          </cell>
          <cell r="BJ56">
            <v>174</v>
          </cell>
          <cell r="BL56" t="str">
            <v>LA BAULE</v>
          </cell>
          <cell r="BO56">
            <v>76</v>
          </cell>
          <cell r="BQ56">
            <v>77</v>
          </cell>
          <cell r="BS56">
            <v>153</v>
          </cell>
          <cell r="BU56" t="str">
            <v>SABLE</v>
          </cell>
          <cell r="BX56">
            <v>78</v>
          </cell>
          <cell r="BZ56">
            <v>79</v>
          </cell>
          <cell r="CB56">
            <v>157</v>
          </cell>
          <cell r="CD56" t="str">
            <v>QUINZIEME</v>
          </cell>
          <cell r="CF56" t="str">
            <v>SABLE</v>
          </cell>
        </row>
        <row r="57">
          <cell r="J57">
            <v>0.53888888888888875</v>
          </cell>
          <cell r="K57">
            <v>0.58333333333333315</v>
          </cell>
          <cell r="S57">
            <v>0.72638888888888875</v>
          </cell>
          <cell r="T57">
            <v>0.77083333333333315</v>
          </cell>
          <cell r="AK57">
            <v>0.51805555555555549</v>
          </cell>
          <cell r="AL57">
            <v>0.56249999999999989</v>
          </cell>
          <cell r="AT57">
            <v>0.72638888888888875</v>
          </cell>
          <cell r="AU57">
            <v>0.77083333333333315</v>
          </cell>
          <cell r="BL57">
            <v>0.62222222222222212</v>
          </cell>
          <cell r="BM57">
            <v>0.66666666666666652</v>
          </cell>
          <cell r="BU57">
            <v>0.37222222222222207</v>
          </cell>
          <cell r="BV57">
            <v>0.41666666666666652</v>
          </cell>
        </row>
        <row r="58">
          <cell r="J58" t="str">
            <v>SAUMUR</v>
          </cell>
          <cell r="M58">
            <v>89</v>
          </cell>
          <cell r="O58">
            <v>101</v>
          </cell>
          <cell r="Q58">
            <v>190</v>
          </cell>
          <cell r="S58" t="str">
            <v>SAUMUR</v>
          </cell>
          <cell r="V58">
            <v>78</v>
          </cell>
          <cell r="X58">
            <v>89</v>
          </cell>
          <cell r="Z58">
            <v>167</v>
          </cell>
          <cell r="AK58" t="str">
            <v>PORNIC</v>
          </cell>
          <cell r="AN58">
            <v>89</v>
          </cell>
          <cell r="AP58">
            <v>88</v>
          </cell>
          <cell r="AR58">
            <v>177</v>
          </cell>
          <cell r="AT58" t="str">
            <v>PORNIC</v>
          </cell>
          <cell r="AW58">
            <v>76</v>
          </cell>
          <cell r="AY58">
            <v>77</v>
          </cell>
          <cell r="BA58">
            <v>153</v>
          </cell>
          <cell r="BL58" t="str">
            <v>NANTES ILE D'OR</v>
          </cell>
          <cell r="BO58">
            <v>88</v>
          </cell>
          <cell r="BQ58">
            <v>87</v>
          </cell>
          <cell r="BS58">
            <v>175</v>
          </cell>
          <cell r="BU58" t="str">
            <v>NANTES ILE D'OR</v>
          </cell>
          <cell r="BX58">
            <v>87</v>
          </cell>
          <cell r="BZ58">
            <v>88</v>
          </cell>
          <cell r="CB58">
            <v>175</v>
          </cell>
          <cell r="CD58" t="str">
            <v>SEIZIEME</v>
          </cell>
          <cell r="CF58" t="str">
            <v>NANTES ILE D'OR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crits Filles"/>
      <sheetName val="Tableau Filles "/>
      <sheetName val="Inscrits Garçons"/>
      <sheetName val="Tableau Garçons"/>
    </sheetNames>
    <sheetDataSet>
      <sheetData sheetId="0"/>
      <sheetData sheetId="1"/>
      <sheetData sheetId="2">
        <row r="22">
          <cell r="B22">
            <v>1</v>
          </cell>
          <cell r="C22" t="str">
            <v>TEMPLEREAU</v>
          </cell>
          <cell r="D22" t="str">
            <v>Alexandre</v>
          </cell>
          <cell r="E22" t="str">
            <v>TEMPLEREAU Alexandre</v>
          </cell>
          <cell r="F22">
            <v>9.1</v>
          </cell>
          <cell r="G22" t="str">
            <v>CHOLET</v>
          </cell>
          <cell r="H22" t="str">
            <v>9,1-(CHOLET)</v>
          </cell>
        </row>
        <row r="23">
          <cell r="B23">
            <v>2</v>
          </cell>
          <cell r="C23" t="str">
            <v>MORIN</v>
          </cell>
          <cell r="D23" t="str">
            <v>Louka</v>
          </cell>
          <cell r="E23" t="str">
            <v>MORIN Louka</v>
          </cell>
          <cell r="F23">
            <v>11</v>
          </cell>
          <cell r="G23" t="str">
            <v>BOURGENAY</v>
          </cell>
          <cell r="H23" t="str">
            <v>11-(BOURGENAY)</v>
          </cell>
        </row>
        <row r="24">
          <cell r="B24">
            <v>3</v>
          </cell>
          <cell r="C24" t="str">
            <v>DE REU</v>
          </cell>
          <cell r="D24" t="str">
            <v>Jules</v>
          </cell>
          <cell r="E24" t="str">
            <v>DE REU Jules</v>
          </cell>
          <cell r="F24">
            <v>13.1</v>
          </cell>
          <cell r="G24" t="str">
            <v>BAULE</v>
          </cell>
          <cell r="H24" t="str">
            <v>13,1-(BAULE)</v>
          </cell>
        </row>
        <row r="25">
          <cell r="B25">
            <v>4</v>
          </cell>
          <cell r="C25" t="str">
            <v>GUEMAS</v>
          </cell>
          <cell r="D25" t="str">
            <v>Léopold</v>
          </cell>
          <cell r="E25" t="str">
            <v>GUEMAS Léopold</v>
          </cell>
          <cell r="F25">
            <v>25.2</v>
          </cell>
          <cell r="G25" t="str">
            <v>AVRILLE</v>
          </cell>
          <cell r="H25" t="str">
            <v>25,2-(AVRILLE)</v>
          </cell>
        </row>
        <row r="26">
          <cell r="B26">
            <v>5</v>
          </cell>
          <cell r="C26" t="str">
            <v>SELEM</v>
          </cell>
          <cell r="D26" t="str">
            <v>Andréa</v>
          </cell>
          <cell r="E26" t="str">
            <v>SELEM Andréa</v>
          </cell>
          <cell r="F26">
            <v>32.5</v>
          </cell>
          <cell r="G26" t="str">
            <v>BAULE</v>
          </cell>
          <cell r="H26" t="str">
            <v>32,5-(BAULE)</v>
          </cell>
        </row>
        <row r="27">
          <cell r="B27">
            <v>6</v>
          </cell>
          <cell r="C27" t="str">
            <v>TURCAUD</v>
          </cell>
          <cell r="D27" t="str">
            <v>Raphaël</v>
          </cell>
          <cell r="E27" t="str">
            <v>TURCAUD Raphaël</v>
          </cell>
          <cell r="F27">
            <v>34.5</v>
          </cell>
          <cell r="G27" t="str">
            <v>CHOLET</v>
          </cell>
          <cell r="H27" t="str">
            <v>34,5-(CHOLET)</v>
          </cell>
        </row>
        <row r="28">
          <cell r="B28">
            <v>7</v>
          </cell>
          <cell r="C28" t="str">
            <v>HOSTE</v>
          </cell>
          <cell r="D28" t="str">
            <v>Tom</v>
          </cell>
          <cell r="E28" t="str">
            <v>HOSTE Tom</v>
          </cell>
          <cell r="F28">
            <v>35</v>
          </cell>
          <cell r="G28" t="str">
            <v>FONTENELLES</v>
          </cell>
          <cell r="H28" t="str">
            <v>35-(FONTENELLES)</v>
          </cell>
        </row>
        <row r="29">
          <cell r="B29">
            <v>8</v>
          </cell>
          <cell r="C29" t="str">
            <v>CROCHET</v>
          </cell>
          <cell r="D29" t="str">
            <v>Marius</v>
          </cell>
          <cell r="E29" t="str">
            <v>CROCHET Marius</v>
          </cell>
          <cell r="F29">
            <v>35.200000000000003</v>
          </cell>
          <cell r="G29" t="str">
            <v>FONTENELLES</v>
          </cell>
          <cell r="H29" t="str">
            <v>35,2-(FONTENELLES)</v>
          </cell>
        </row>
        <row r="30">
          <cell r="B30">
            <v>9</v>
          </cell>
          <cell r="C30" t="str">
            <v>BOUILLON</v>
          </cell>
          <cell r="D30" t="str">
            <v>Titouan</v>
          </cell>
          <cell r="E30" t="str">
            <v>BOUILLON Titouan</v>
          </cell>
          <cell r="F30">
            <v>44</v>
          </cell>
          <cell r="G30" t="str">
            <v>LAVAL</v>
          </cell>
          <cell r="H30" t="str">
            <v>44-(LAVAL)</v>
          </cell>
        </row>
        <row r="31">
          <cell r="B31">
            <v>10</v>
          </cell>
          <cell r="C31" t="str">
            <v>PEHOUET</v>
          </cell>
          <cell r="D31" t="str">
            <v>Paul-Henri</v>
          </cell>
          <cell r="E31" t="str">
            <v>PEHOUET Paul-Henri</v>
          </cell>
          <cell r="F31">
            <v>50</v>
          </cell>
          <cell r="G31" t="str">
            <v>BAULE</v>
          </cell>
          <cell r="H31" t="str">
            <v>50-(BAULE)</v>
          </cell>
        </row>
        <row r="32">
          <cell r="B32">
            <v>11</v>
          </cell>
          <cell r="C32" t="str">
            <v>RENAUDIN</v>
          </cell>
          <cell r="D32" t="str">
            <v>Clément</v>
          </cell>
          <cell r="E32" t="str">
            <v>RENAUDIN Clément</v>
          </cell>
          <cell r="F32">
            <v>50</v>
          </cell>
          <cell r="G32" t="str">
            <v>VIGNEUX</v>
          </cell>
          <cell r="H32" t="str">
            <v>50-(VIGNEUX)</v>
          </cell>
        </row>
        <row r="33">
          <cell r="B33">
            <v>12</v>
          </cell>
          <cell r="C33" t="str">
            <v>GRAND PEAN</v>
          </cell>
          <cell r="D33" t="str">
            <v>Théodore</v>
          </cell>
          <cell r="E33" t="str">
            <v>GRAND PEAN Théodore</v>
          </cell>
          <cell r="F33">
            <v>54</v>
          </cell>
          <cell r="G33" t="str">
            <v>SARGE</v>
          </cell>
          <cell r="H33" t="str">
            <v>54-(SARGE)</v>
          </cell>
        </row>
        <row r="34">
          <cell r="B34">
            <v>13</v>
          </cell>
          <cell r="C34" t="str">
            <v>AMAH</v>
          </cell>
          <cell r="D34" t="str">
            <v>Joseph</v>
          </cell>
          <cell r="E34" t="str">
            <v>AMAH Joseph</v>
          </cell>
          <cell r="F34">
            <v>54</v>
          </cell>
          <cell r="G34" t="str">
            <v>ERDRE</v>
          </cell>
          <cell r="H34" t="str">
            <v>54-(ERDRE)</v>
          </cell>
        </row>
        <row r="35">
          <cell r="B35">
            <v>14</v>
          </cell>
          <cell r="C35" t="str">
            <v>DELCROS</v>
          </cell>
          <cell r="D35" t="str">
            <v>Leho</v>
          </cell>
          <cell r="E35" t="str">
            <v>DELCROS Leho</v>
          </cell>
          <cell r="F35">
            <v>54</v>
          </cell>
          <cell r="G35" t="str">
            <v>BAUGE</v>
          </cell>
          <cell r="H35" t="str">
            <v>54-(BAUGE)</v>
          </cell>
        </row>
        <row r="36">
          <cell r="B36">
            <v>15</v>
          </cell>
          <cell r="C36" t="str">
            <v>GOURET</v>
          </cell>
          <cell r="D36" t="str">
            <v>Charles</v>
          </cell>
          <cell r="E36" t="str">
            <v>GOURET Charles</v>
          </cell>
          <cell r="F36">
            <v>54</v>
          </cell>
          <cell r="G36" t="str">
            <v>BAUGE</v>
          </cell>
          <cell r="H36" t="str">
            <v>54-(BAUGE)</v>
          </cell>
        </row>
        <row r="37">
          <cell r="B37">
            <v>16</v>
          </cell>
          <cell r="C37" t="str">
            <v>CHAPPE</v>
          </cell>
          <cell r="D37" t="str">
            <v>Raphaël</v>
          </cell>
          <cell r="E37" t="str">
            <v>CHAPPE Raphaël</v>
          </cell>
          <cell r="F37">
            <v>54</v>
          </cell>
          <cell r="G37" t="str">
            <v>LAVAL</v>
          </cell>
          <cell r="H37" t="str">
            <v>54-(LAVAL)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7"/>
  <sheetViews>
    <sheetView zoomScale="75" zoomScaleNormal="75" workbookViewId="0">
      <selection activeCell="K19" sqref="K19"/>
    </sheetView>
  </sheetViews>
  <sheetFormatPr baseColWidth="10" defaultColWidth="11.42578125" defaultRowHeight="12.75"/>
  <cols>
    <col min="1" max="1" width="9.7109375" style="3" customWidth="1"/>
    <col min="2" max="2" width="6.28515625" style="3" bestFit="1" customWidth="1"/>
    <col min="3" max="3" width="21.28515625" style="4" bestFit="1" customWidth="1"/>
    <col min="4" max="4" width="10.42578125" style="7" bestFit="1" customWidth="1"/>
    <col min="5" max="5" width="28.7109375" style="2" bestFit="1" customWidth="1"/>
    <col min="6" max="6" width="20.7109375" style="7" customWidth="1"/>
    <col min="7" max="7" width="17" style="1" bestFit="1" customWidth="1"/>
    <col min="8" max="8" width="17.42578125" style="3" bestFit="1" customWidth="1"/>
    <col min="9" max="9" width="12.28515625" style="3" bestFit="1" customWidth="1"/>
    <col min="10" max="10" width="14.85546875" style="3" customWidth="1"/>
    <col min="11" max="11" width="26.85546875" style="3" bestFit="1" customWidth="1"/>
    <col min="12" max="12" width="8.7109375" style="6" bestFit="1" customWidth="1"/>
    <col min="13" max="13" width="16.85546875" style="3" customWidth="1"/>
    <col min="14" max="21" width="11.42578125" style="3"/>
    <col min="22" max="22" width="35.5703125" style="3" bestFit="1" customWidth="1"/>
    <col min="23" max="16384" width="11.42578125" style="3"/>
  </cols>
  <sheetData>
    <row r="1" spans="2:12" ht="15">
      <c r="B1" s="44"/>
      <c r="C1" s="125" t="s">
        <v>35</v>
      </c>
      <c r="D1" s="125"/>
      <c r="E1" s="125"/>
      <c r="F1" s="125"/>
      <c r="G1" s="125"/>
      <c r="H1" s="125"/>
      <c r="I1" s="45"/>
      <c r="K1" s="45"/>
      <c r="L1" s="45"/>
    </row>
    <row r="2" spans="2:12" ht="15">
      <c r="B2" s="44"/>
      <c r="C2" s="41" t="s">
        <v>0</v>
      </c>
      <c r="D2" s="41" t="s">
        <v>28</v>
      </c>
      <c r="E2" s="55" t="s">
        <v>29</v>
      </c>
      <c r="F2" s="55" t="s">
        <v>1</v>
      </c>
      <c r="G2" s="55" t="s">
        <v>34</v>
      </c>
      <c r="H2" s="42" t="s">
        <v>36</v>
      </c>
      <c r="L2" s="3"/>
    </row>
    <row r="3" spans="2:12" ht="15">
      <c r="B3" s="44">
        <v>1</v>
      </c>
      <c r="C3" s="41" t="s">
        <v>49</v>
      </c>
      <c r="D3" s="41" t="s">
        <v>50</v>
      </c>
      <c r="E3" s="55" t="s">
        <v>30</v>
      </c>
      <c r="F3" s="55">
        <v>19</v>
      </c>
      <c r="G3" s="55">
        <v>19</v>
      </c>
      <c r="H3" s="49" t="s">
        <v>51</v>
      </c>
      <c r="L3" s="3"/>
    </row>
    <row r="4" spans="2:12" ht="15">
      <c r="B4" s="44">
        <v>2</v>
      </c>
      <c r="C4" s="41" t="s">
        <v>106</v>
      </c>
      <c r="D4" s="41" t="s">
        <v>107</v>
      </c>
      <c r="E4" s="55" t="s">
        <v>30</v>
      </c>
      <c r="F4" s="55">
        <v>28</v>
      </c>
      <c r="G4" s="55">
        <v>28</v>
      </c>
      <c r="H4" s="49" t="s">
        <v>108</v>
      </c>
      <c r="L4" s="3"/>
    </row>
    <row r="5" spans="2:12" ht="15">
      <c r="B5" s="44">
        <v>3</v>
      </c>
      <c r="C5" s="41" t="s">
        <v>52</v>
      </c>
      <c r="D5" s="41" t="s">
        <v>44</v>
      </c>
      <c r="E5" s="55" t="s">
        <v>30</v>
      </c>
      <c r="F5" s="55">
        <v>51</v>
      </c>
      <c r="G5" s="55">
        <v>51</v>
      </c>
      <c r="H5" s="50" t="s">
        <v>53</v>
      </c>
      <c r="L5" s="3"/>
    </row>
    <row r="6" spans="2:12" ht="15">
      <c r="B6" s="44">
        <v>4</v>
      </c>
      <c r="C6" s="41" t="s">
        <v>54</v>
      </c>
      <c r="D6" s="41" t="s">
        <v>55</v>
      </c>
      <c r="E6" s="55" t="s">
        <v>30</v>
      </c>
      <c r="F6" s="55">
        <v>54</v>
      </c>
      <c r="G6" s="55">
        <v>54</v>
      </c>
      <c r="H6" s="49" t="s">
        <v>56</v>
      </c>
      <c r="L6" s="3"/>
    </row>
    <row r="7" spans="2:12" ht="15">
      <c r="B7" s="44">
        <v>5</v>
      </c>
      <c r="C7" s="41" t="s">
        <v>57</v>
      </c>
      <c r="D7" s="41" t="s">
        <v>58</v>
      </c>
      <c r="E7" s="55" t="s">
        <v>30</v>
      </c>
      <c r="F7" s="55">
        <v>54</v>
      </c>
      <c r="G7" s="55">
        <v>54</v>
      </c>
      <c r="H7" s="49" t="s">
        <v>56</v>
      </c>
      <c r="L7" s="3"/>
    </row>
    <row r="8" spans="2:12" ht="15">
      <c r="B8" s="44">
        <v>6</v>
      </c>
      <c r="C8" s="41" t="s">
        <v>59</v>
      </c>
      <c r="D8" s="41" t="s">
        <v>60</v>
      </c>
      <c r="E8" s="55" t="s">
        <v>30</v>
      </c>
      <c r="F8" s="55">
        <v>54</v>
      </c>
      <c r="G8" s="55">
        <v>54</v>
      </c>
      <c r="H8" s="49" t="s">
        <v>61</v>
      </c>
      <c r="L8" s="3"/>
    </row>
    <row r="9" spans="2:12" ht="15">
      <c r="B9" s="44">
        <v>7</v>
      </c>
      <c r="C9" s="41" t="s">
        <v>62</v>
      </c>
      <c r="D9" s="41" t="s">
        <v>45</v>
      </c>
      <c r="E9" s="55" t="s">
        <v>30</v>
      </c>
      <c r="F9" s="55">
        <v>54</v>
      </c>
      <c r="G9" s="55">
        <v>54</v>
      </c>
      <c r="H9" s="49" t="s">
        <v>63</v>
      </c>
      <c r="L9" s="3"/>
    </row>
    <row r="10" spans="2:12" ht="15">
      <c r="B10" s="44">
        <v>8</v>
      </c>
      <c r="C10" s="41" t="s">
        <v>64</v>
      </c>
      <c r="D10" s="41" t="s">
        <v>65</v>
      </c>
      <c r="E10" s="55" t="s">
        <v>31</v>
      </c>
      <c r="F10" s="55">
        <v>54</v>
      </c>
      <c r="G10" s="55">
        <v>54</v>
      </c>
      <c r="H10" s="49" t="s">
        <v>63</v>
      </c>
      <c r="L10" s="3"/>
    </row>
    <row r="11" spans="2:12">
      <c r="B11" s="107"/>
      <c r="C11" s="3"/>
      <c r="D11" s="3"/>
      <c r="E11" s="3"/>
      <c r="F11" s="3"/>
      <c r="G11" s="3"/>
      <c r="L11" s="3"/>
    </row>
    <row r="12" spans="2:12">
      <c r="L12" s="3"/>
    </row>
    <row r="13" spans="2:12" ht="15">
      <c r="B13" s="126" t="s">
        <v>43</v>
      </c>
      <c r="C13" s="126"/>
      <c r="D13" s="126"/>
      <c r="E13" s="126"/>
      <c r="F13" s="126"/>
      <c r="G13" s="126"/>
      <c r="H13" s="126"/>
      <c r="L13" s="3"/>
    </row>
    <row r="14" spans="2:12" ht="15">
      <c r="B14" s="47" t="s">
        <v>33</v>
      </c>
      <c r="C14" s="48" t="s">
        <v>37</v>
      </c>
      <c r="D14" s="48" t="s">
        <v>38</v>
      </c>
      <c r="E14" s="48" t="s">
        <v>41</v>
      </c>
      <c r="F14" s="48" t="s">
        <v>39</v>
      </c>
      <c r="G14" s="48" t="s">
        <v>40</v>
      </c>
      <c r="H14" s="46" t="s">
        <v>42</v>
      </c>
      <c r="L14" s="3"/>
    </row>
    <row r="15" spans="2:12" ht="15">
      <c r="B15" s="46">
        <v>1</v>
      </c>
      <c r="C15" s="43" t="str">
        <f t="shared" ref="C15:C22" si="0">VLOOKUP(B15,$B$3:$G$10,2,0)</f>
        <v>DAVIAU</v>
      </c>
      <c r="D15" s="43" t="str">
        <f t="shared" ref="D15:D22" si="1">VLOOKUP(B15,$B$3:$G$10,3,0)</f>
        <v>Juliette</v>
      </c>
      <c r="E15" s="43" t="str">
        <f t="shared" ref="E15:E22" si="2">C15&amp;" "&amp;D15</f>
        <v>DAVIAU Juliette</v>
      </c>
      <c r="F15" s="46">
        <f t="shared" ref="F15:F22" si="3">VLOOKUP(B15,$B$3:$G$10,5,0)</f>
        <v>19</v>
      </c>
      <c r="G15" s="51" t="str">
        <f t="shared" ref="G15:G22" si="4">VLOOKUP(B15,$B$3:$H$10,7,0)</f>
        <v>FONTENELLES</v>
      </c>
      <c r="H15" s="51" t="str">
        <f>F15&amp;"-"&amp;"("&amp;G15&amp;")"</f>
        <v>19-(FONTENELLES)</v>
      </c>
      <c r="L15" s="3"/>
    </row>
    <row r="16" spans="2:12" ht="15">
      <c r="B16" s="46">
        <v>2</v>
      </c>
      <c r="C16" s="43" t="str">
        <f t="shared" si="0"/>
        <v>DUMAY</v>
      </c>
      <c r="D16" s="43" t="str">
        <f t="shared" si="1"/>
        <v>Louise</v>
      </c>
      <c r="E16" s="43" t="str">
        <f t="shared" si="2"/>
        <v>DUMAY Louise</v>
      </c>
      <c r="F16" s="46">
        <f t="shared" si="3"/>
        <v>28</v>
      </c>
      <c r="G16" s="51" t="str">
        <f t="shared" si="4"/>
        <v>MANS</v>
      </c>
      <c r="H16" s="51" t="str">
        <f t="shared" ref="H16:H22" si="5">F16&amp;"-"&amp;"("&amp;G16&amp;")"</f>
        <v>28-(MANS)</v>
      </c>
      <c r="L16" s="3"/>
    </row>
    <row r="17" spans="2:12" ht="15">
      <c r="B17" s="46">
        <v>3</v>
      </c>
      <c r="C17" s="43" t="str">
        <f t="shared" si="0"/>
        <v>CHHIN</v>
      </c>
      <c r="D17" s="43" t="str">
        <f t="shared" si="1"/>
        <v>Camille</v>
      </c>
      <c r="E17" s="43" t="str">
        <f t="shared" si="2"/>
        <v>CHHIN Camille</v>
      </c>
      <c r="F17" s="46">
        <f t="shared" si="3"/>
        <v>51</v>
      </c>
      <c r="G17" s="51" t="str">
        <f t="shared" si="4"/>
        <v>LAVAL</v>
      </c>
      <c r="H17" s="51" t="str">
        <f t="shared" si="5"/>
        <v>51-(LAVAL)</v>
      </c>
      <c r="L17" s="3"/>
    </row>
    <row r="18" spans="2:12" ht="15">
      <c r="B18" s="46">
        <v>4</v>
      </c>
      <c r="C18" s="43" t="str">
        <f t="shared" si="0"/>
        <v>BOURGEOIS</v>
      </c>
      <c r="D18" s="43" t="str">
        <f t="shared" si="1"/>
        <v>Lucie</v>
      </c>
      <c r="E18" s="43" t="str">
        <f t="shared" si="2"/>
        <v>BOURGEOIS Lucie</v>
      </c>
      <c r="F18" s="46">
        <f t="shared" si="3"/>
        <v>54</v>
      </c>
      <c r="G18" s="51" t="str">
        <f t="shared" si="4"/>
        <v>SARGE</v>
      </c>
      <c r="H18" s="51" t="str">
        <f t="shared" si="5"/>
        <v>54-(SARGE)</v>
      </c>
      <c r="L18" s="3"/>
    </row>
    <row r="19" spans="2:12" ht="15">
      <c r="B19" s="46">
        <v>5</v>
      </c>
      <c r="C19" s="43" t="str">
        <f t="shared" si="0"/>
        <v>MENARD</v>
      </c>
      <c r="D19" s="43" t="str">
        <f t="shared" si="1"/>
        <v>Clotilde</v>
      </c>
      <c r="E19" s="43" t="str">
        <f t="shared" si="2"/>
        <v>MENARD Clotilde</v>
      </c>
      <c r="F19" s="46">
        <f t="shared" si="3"/>
        <v>54</v>
      </c>
      <c r="G19" s="51" t="str">
        <f t="shared" si="4"/>
        <v>SARGE</v>
      </c>
      <c r="H19" s="51" t="str">
        <f t="shared" si="5"/>
        <v>54-(SARGE)</v>
      </c>
      <c r="L19" s="3"/>
    </row>
    <row r="20" spans="2:12" ht="15">
      <c r="B20" s="46">
        <v>6</v>
      </c>
      <c r="C20" s="43" t="str">
        <f t="shared" si="0"/>
        <v>LEDOUX</v>
      </c>
      <c r="D20" s="43" t="str">
        <f t="shared" si="1"/>
        <v>Baptistine</v>
      </c>
      <c r="E20" s="43" t="str">
        <f t="shared" si="2"/>
        <v>LEDOUX Baptistine</v>
      </c>
      <c r="F20" s="46">
        <f t="shared" si="3"/>
        <v>54</v>
      </c>
      <c r="G20" s="51" t="str">
        <f t="shared" si="4"/>
        <v>CHOLET</v>
      </c>
      <c r="H20" s="51" t="str">
        <f t="shared" si="5"/>
        <v>54-(CHOLET)</v>
      </c>
      <c r="L20" s="3"/>
    </row>
    <row r="21" spans="2:12" ht="15">
      <c r="B21" s="46">
        <v>7</v>
      </c>
      <c r="C21" s="113" t="str">
        <f t="shared" si="0"/>
        <v>BRIERE</v>
      </c>
      <c r="D21" s="113" t="str">
        <f t="shared" si="1"/>
        <v>Julia</v>
      </c>
      <c r="E21" s="113" t="str">
        <f t="shared" si="2"/>
        <v>BRIERE Julia</v>
      </c>
      <c r="F21" s="114">
        <f t="shared" si="3"/>
        <v>54</v>
      </c>
      <c r="G21" s="115" t="str">
        <f t="shared" si="4"/>
        <v>BAUGE</v>
      </c>
      <c r="H21" s="115" t="str">
        <f t="shared" si="5"/>
        <v>54-(BAUGE)</v>
      </c>
      <c r="I21" s="116" t="s">
        <v>122</v>
      </c>
      <c r="L21" s="3"/>
    </row>
    <row r="22" spans="2:12" ht="15">
      <c r="B22" s="46">
        <v>8</v>
      </c>
      <c r="C22" s="113" t="str">
        <f t="shared" si="0"/>
        <v>CONDEMINE</v>
      </c>
      <c r="D22" s="113" t="str">
        <f t="shared" si="1"/>
        <v>Eléona</v>
      </c>
      <c r="E22" s="113" t="str">
        <f t="shared" si="2"/>
        <v>CONDEMINE Eléona</v>
      </c>
      <c r="F22" s="114">
        <f t="shared" si="3"/>
        <v>54</v>
      </c>
      <c r="G22" s="115" t="str">
        <f t="shared" si="4"/>
        <v>BAUGE</v>
      </c>
      <c r="H22" s="115" t="str">
        <f t="shared" si="5"/>
        <v>54-(BAUGE)</v>
      </c>
      <c r="I22" s="116" t="s">
        <v>122</v>
      </c>
      <c r="L22" s="3"/>
    </row>
    <row r="23" spans="2:12">
      <c r="B23" s="4"/>
      <c r="C23" s="7"/>
      <c r="D23" s="2"/>
      <c r="E23" s="7"/>
      <c r="F23" s="1"/>
      <c r="G23" s="3"/>
      <c r="L23" s="3"/>
    </row>
    <row r="24" spans="2:12">
      <c r="B24" s="4"/>
      <c r="C24" s="7"/>
      <c r="D24" s="2"/>
      <c r="E24" s="7"/>
      <c r="F24" s="1"/>
      <c r="G24" s="3"/>
      <c r="L24" s="3"/>
    </row>
    <row r="25" spans="2:12">
      <c r="L25" s="3"/>
    </row>
    <row r="26" spans="2:12">
      <c r="L26" s="3"/>
    </row>
    <row r="27" spans="2:12">
      <c r="L27" s="3"/>
    </row>
  </sheetData>
  <mergeCells count="2">
    <mergeCell ref="C1:H1"/>
    <mergeCell ref="B13:H13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9"/>
  <sheetViews>
    <sheetView showGridLines="0" tabSelected="1" zoomScale="50" zoomScaleNormal="50" zoomScaleSheetLayoutView="20" zoomScalePageLayoutView="50" workbookViewId="0">
      <selection activeCell="X22" sqref="X22"/>
    </sheetView>
  </sheetViews>
  <sheetFormatPr baseColWidth="10" defaultRowHeight="18"/>
  <cols>
    <col min="1" max="1" width="11.42578125" style="22"/>
    <col min="2" max="2" width="4.42578125" style="17" bestFit="1" customWidth="1"/>
    <col min="3" max="3" width="2.7109375" style="16" customWidth="1"/>
    <col min="4" max="5" width="15.7109375" style="16" customWidth="1"/>
    <col min="6" max="6" width="3.7109375" style="16" customWidth="1"/>
    <col min="7" max="7" width="2.7109375" style="16" customWidth="1"/>
    <col min="8" max="8" width="10.7109375" style="16" customWidth="1"/>
    <col min="9" max="9" width="7.7109375" style="18" customWidth="1"/>
    <col min="10" max="11" width="15.7109375" style="16" customWidth="1"/>
    <col min="12" max="12" width="3.7109375" style="16" customWidth="1"/>
    <col min="13" max="13" width="2.7109375" style="16" customWidth="1"/>
    <col min="14" max="14" width="10.7109375" style="16" customWidth="1"/>
    <col min="15" max="15" width="7.7109375" style="18" customWidth="1"/>
    <col min="16" max="17" width="15.7109375" style="16" customWidth="1"/>
    <col min="18" max="18" width="3.7109375" style="16" customWidth="1"/>
    <col min="19" max="19" width="2.7109375" style="16" customWidth="1"/>
    <col min="20" max="20" width="10.7109375" style="16" customWidth="1"/>
    <col min="21" max="21" width="5.7109375" style="18" customWidth="1"/>
    <col min="22" max="23" width="15.7109375" style="16" customWidth="1"/>
    <col min="24" max="24" width="5.85546875" style="15" customWidth="1"/>
    <col min="25" max="26" width="11.42578125" style="16"/>
    <col min="27" max="27" width="20" style="16" customWidth="1"/>
    <col min="28" max="234" width="11.42578125" style="16"/>
    <col min="235" max="236" width="15.7109375" style="16" customWidth="1"/>
    <col min="237" max="237" width="3.7109375" style="16" customWidth="1"/>
    <col min="238" max="238" width="2.7109375" style="16" customWidth="1"/>
    <col min="239" max="239" width="10.7109375" style="16" customWidth="1"/>
    <col min="240" max="240" width="5.7109375" style="16" customWidth="1"/>
    <col min="241" max="242" width="15.7109375" style="16" customWidth="1"/>
    <col min="243" max="243" width="3.7109375" style="16" customWidth="1"/>
    <col min="244" max="244" width="2.7109375" style="16" customWidth="1"/>
    <col min="245" max="245" width="10.7109375" style="16" customWidth="1"/>
    <col min="246" max="246" width="5.7109375" style="16" customWidth="1"/>
    <col min="247" max="248" width="15.7109375" style="16" customWidth="1"/>
    <col min="249" max="249" width="3.7109375" style="16" customWidth="1"/>
    <col min="250" max="250" width="2.7109375" style="16" customWidth="1"/>
    <col min="251" max="251" width="10.7109375" style="16" customWidth="1"/>
    <col min="252" max="252" width="7.7109375" style="16" customWidth="1"/>
    <col min="253" max="254" width="15.7109375" style="16" customWidth="1"/>
    <col min="255" max="255" width="3.7109375" style="16" customWidth="1"/>
    <col min="256" max="256" width="2.7109375" style="16" customWidth="1"/>
    <col min="257" max="257" width="10.7109375" style="16" customWidth="1"/>
    <col min="258" max="258" width="7.7109375" style="16" customWidth="1"/>
    <col min="259" max="260" width="15.7109375" style="16" customWidth="1"/>
    <col min="261" max="261" width="3.7109375" style="16" customWidth="1"/>
    <col min="262" max="262" width="2.7109375" style="16" customWidth="1"/>
    <col min="263" max="263" width="10.7109375" style="16" customWidth="1"/>
    <col min="264" max="264" width="7.7109375" style="16" customWidth="1"/>
    <col min="265" max="266" width="15.7109375" style="16" customWidth="1"/>
    <col min="267" max="267" width="3.7109375" style="16" customWidth="1"/>
    <col min="268" max="268" width="2.7109375" style="16" customWidth="1"/>
    <col min="269" max="269" width="10.7109375" style="16" customWidth="1"/>
    <col min="270" max="270" width="5.7109375" style="16" customWidth="1"/>
    <col min="271" max="272" width="15.7109375" style="16" customWidth="1"/>
    <col min="273" max="273" width="5.85546875" style="16" customWidth="1"/>
    <col min="274" max="490" width="11.42578125" style="16"/>
    <col min="491" max="492" width="15.7109375" style="16" customWidth="1"/>
    <col min="493" max="493" width="3.7109375" style="16" customWidth="1"/>
    <col min="494" max="494" width="2.7109375" style="16" customWidth="1"/>
    <col min="495" max="495" width="10.7109375" style="16" customWidth="1"/>
    <col min="496" max="496" width="5.7109375" style="16" customWidth="1"/>
    <col min="497" max="498" width="15.7109375" style="16" customWidth="1"/>
    <col min="499" max="499" width="3.7109375" style="16" customWidth="1"/>
    <col min="500" max="500" width="2.7109375" style="16" customWidth="1"/>
    <col min="501" max="501" width="10.7109375" style="16" customWidth="1"/>
    <col min="502" max="502" width="5.7109375" style="16" customWidth="1"/>
    <col min="503" max="504" width="15.7109375" style="16" customWidth="1"/>
    <col min="505" max="505" width="3.7109375" style="16" customWidth="1"/>
    <col min="506" max="506" width="2.7109375" style="16" customWidth="1"/>
    <col min="507" max="507" width="10.7109375" style="16" customWidth="1"/>
    <col min="508" max="508" width="7.7109375" style="16" customWidth="1"/>
    <col min="509" max="510" width="15.7109375" style="16" customWidth="1"/>
    <col min="511" max="511" width="3.7109375" style="16" customWidth="1"/>
    <col min="512" max="512" width="2.7109375" style="16" customWidth="1"/>
    <col min="513" max="513" width="10.7109375" style="16" customWidth="1"/>
    <col min="514" max="514" width="7.7109375" style="16" customWidth="1"/>
    <col min="515" max="516" width="15.7109375" style="16" customWidth="1"/>
    <col min="517" max="517" width="3.7109375" style="16" customWidth="1"/>
    <col min="518" max="518" width="2.7109375" style="16" customWidth="1"/>
    <col min="519" max="519" width="10.7109375" style="16" customWidth="1"/>
    <col min="520" max="520" width="7.7109375" style="16" customWidth="1"/>
    <col min="521" max="522" width="15.7109375" style="16" customWidth="1"/>
    <col min="523" max="523" width="3.7109375" style="16" customWidth="1"/>
    <col min="524" max="524" width="2.7109375" style="16" customWidth="1"/>
    <col min="525" max="525" width="10.7109375" style="16" customWidth="1"/>
    <col min="526" max="526" width="5.7109375" style="16" customWidth="1"/>
    <col min="527" max="528" width="15.7109375" style="16" customWidth="1"/>
    <col min="529" max="529" width="5.85546875" style="16" customWidth="1"/>
    <col min="530" max="746" width="11.42578125" style="16"/>
    <col min="747" max="748" width="15.7109375" style="16" customWidth="1"/>
    <col min="749" max="749" width="3.7109375" style="16" customWidth="1"/>
    <col min="750" max="750" width="2.7109375" style="16" customWidth="1"/>
    <col min="751" max="751" width="10.7109375" style="16" customWidth="1"/>
    <col min="752" max="752" width="5.7109375" style="16" customWidth="1"/>
    <col min="753" max="754" width="15.7109375" style="16" customWidth="1"/>
    <col min="755" max="755" width="3.7109375" style="16" customWidth="1"/>
    <col min="756" max="756" width="2.7109375" style="16" customWidth="1"/>
    <col min="757" max="757" width="10.7109375" style="16" customWidth="1"/>
    <col min="758" max="758" width="5.7109375" style="16" customWidth="1"/>
    <col min="759" max="760" width="15.7109375" style="16" customWidth="1"/>
    <col min="761" max="761" width="3.7109375" style="16" customWidth="1"/>
    <col min="762" max="762" width="2.7109375" style="16" customWidth="1"/>
    <col min="763" max="763" width="10.7109375" style="16" customWidth="1"/>
    <col min="764" max="764" width="7.7109375" style="16" customWidth="1"/>
    <col min="765" max="766" width="15.7109375" style="16" customWidth="1"/>
    <col min="767" max="767" width="3.7109375" style="16" customWidth="1"/>
    <col min="768" max="768" width="2.7109375" style="16" customWidth="1"/>
    <col min="769" max="769" width="10.7109375" style="16" customWidth="1"/>
    <col min="770" max="770" width="7.7109375" style="16" customWidth="1"/>
    <col min="771" max="772" width="15.7109375" style="16" customWidth="1"/>
    <col min="773" max="773" width="3.7109375" style="16" customWidth="1"/>
    <col min="774" max="774" width="2.7109375" style="16" customWidth="1"/>
    <col min="775" max="775" width="10.7109375" style="16" customWidth="1"/>
    <col min="776" max="776" width="7.7109375" style="16" customWidth="1"/>
    <col min="777" max="778" width="15.7109375" style="16" customWidth="1"/>
    <col min="779" max="779" width="3.7109375" style="16" customWidth="1"/>
    <col min="780" max="780" width="2.7109375" style="16" customWidth="1"/>
    <col min="781" max="781" width="10.7109375" style="16" customWidth="1"/>
    <col min="782" max="782" width="5.7109375" style="16" customWidth="1"/>
    <col min="783" max="784" width="15.7109375" style="16" customWidth="1"/>
    <col min="785" max="785" width="5.85546875" style="16" customWidth="1"/>
    <col min="786" max="1002" width="11.42578125" style="16"/>
    <col min="1003" max="1004" width="15.7109375" style="16" customWidth="1"/>
    <col min="1005" max="1005" width="3.7109375" style="16" customWidth="1"/>
    <col min="1006" max="1006" width="2.7109375" style="16" customWidth="1"/>
    <col min="1007" max="1007" width="10.7109375" style="16" customWidth="1"/>
    <col min="1008" max="1008" width="5.7109375" style="16" customWidth="1"/>
    <col min="1009" max="1010" width="15.7109375" style="16" customWidth="1"/>
    <col min="1011" max="1011" width="3.7109375" style="16" customWidth="1"/>
    <col min="1012" max="1012" width="2.7109375" style="16" customWidth="1"/>
    <col min="1013" max="1013" width="10.7109375" style="16" customWidth="1"/>
    <col min="1014" max="1014" width="5.7109375" style="16" customWidth="1"/>
    <col min="1015" max="1016" width="15.7109375" style="16" customWidth="1"/>
    <col min="1017" max="1017" width="3.7109375" style="16" customWidth="1"/>
    <col min="1018" max="1018" width="2.7109375" style="16" customWidth="1"/>
    <col min="1019" max="1019" width="10.7109375" style="16" customWidth="1"/>
    <col min="1020" max="1020" width="7.7109375" style="16" customWidth="1"/>
    <col min="1021" max="1022" width="15.7109375" style="16" customWidth="1"/>
    <col min="1023" max="1023" width="3.7109375" style="16" customWidth="1"/>
    <col min="1024" max="1024" width="2.7109375" style="16" customWidth="1"/>
    <col min="1025" max="1025" width="10.7109375" style="16" customWidth="1"/>
    <col min="1026" max="1026" width="7.7109375" style="16" customWidth="1"/>
    <col min="1027" max="1028" width="15.7109375" style="16" customWidth="1"/>
    <col min="1029" max="1029" width="3.7109375" style="16" customWidth="1"/>
    <col min="1030" max="1030" width="2.7109375" style="16" customWidth="1"/>
    <col min="1031" max="1031" width="10.7109375" style="16" customWidth="1"/>
    <col min="1032" max="1032" width="7.7109375" style="16" customWidth="1"/>
    <col min="1033" max="1034" width="15.7109375" style="16" customWidth="1"/>
    <col min="1035" max="1035" width="3.7109375" style="16" customWidth="1"/>
    <col min="1036" max="1036" width="2.7109375" style="16" customWidth="1"/>
    <col min="1037" max="1037" width="10.7109375" style="16" customWidth="1"/>
    <col min="1038" max="1038" width="5.7109375" style="16" customWidth="1"/>
    <col min="1039" max="1040" width="15.7109375" style="16" customWidth="1"/>
    <col min="1041" max="1041" width="5.85546875" style="16" customWidth="1"/>
    <col min="1042" max="1258" width="11.42578125" style="16"/>
    <col min="1259" max="1260" width="15.7109375" style="16" customWidth="1"/>
    <col min="1261" max="1261" width="3.7109375" style="16" customWidth="1"/>
    <col min="1262" max="1262" width="2.7109375" style="16" customWidth="1"/>
    <col min="1263" max="1263" width="10.7109375" style="16" customWidth="1"/>
    <col min="1264" max="1264" width="5.7109375" style="16" customWidth="1"/>
    <col min="1265" max="1266" width="15.7109375" style="16" customWidth="1"/>
    <col min="1267" max="1267" width="3.7109375" style="16" customWidth="1"/>
    <col min="1268" max="1268" width="2.7109375" style="16" customWidth="1"/>
    <col min="1269" max="1269" width="10.7109375" style="16" customWidth="1"/>
    <col min="1270" max="1270" width="5.7109375" style="16" customWidth="1"/>
    <col min="1271" max="1272" width="15.7109375" style="16" customWidth="1"/>
    <col min="1273" max="1273" width="3.7109375" style="16" customWidth="1"/>
    <col min="1274" max="1274" width="2.7109375" style="16" customWidth="1"/>
    <col min="1275" max="1275" width="10.7109375" style="16" customWidth="1"/>
    <col min="1276" max="1276" width="7.7109375" style="16" customWidth="1"/>
    <col min="1277" max="1278" width="15.7109375" style="16" customWidth="1"/>
    <col min="1279" max="1279" width="3.7109375" style="16" customWidth="1"/>
    <col min="1280" max="1280" width="2.7109375" style="16" customWidth="1"/>
    <col min="1281" max="1281" width="10.7109375" style="16" customWidth="1"/>
    <col min="1282" max="1282" width="7.7109375" style="16" customWidth="1"/>
    <col min="1283" max="1284" width="15.7109375" style="16" customWidth="1"/>
    <col min="1285" max="1285" width="3.7109375" style="16" customWidth="1"/>
    <col min="1286" max="1286" width="2.7109375" style="16" customWidth="1"/>
    <col min="1287" max="1287" width="10.7109375" style="16" customWidth="1"/>
    <col min="1288" max="1288" width="7.7109375" style="16" customWidth="1"/>
    <col min="1289" max="1290" width="15.7109375" style="16" customWidth="1"/>
    <col min="1291" max="1291" width="3.7109375" style="16" customWidth="1"/>
    <col min="1292" max="1292" width="2.7109375" style="16" customWidth="1"/>
    <col min="1293" max="1293" width="10.7109375" style="16" customWidth="1"/>
    <col min="1294" max="1294" width="5.7109375" style="16" customWidth="1"/>
    <col min="1295" max="1296" width="15.7109375" style="16" customWidth="1"/>
    <col min="1297" max="1297" width="5.85546875" style="16" customWidth="1"/>
    <col min="1298" max="1514" width="11.42578125" style="16"/>
    <col min="1515" max="1516" width="15.7109375" style="16" customWidth="1"/>
    <col min="1517" max="1517" width="3.7109375" style="16" customWidth="1"/>
    <col min="1518" max="1518" width="2.7109375" style="16" customWidth="1"/>
    <col min="1519" max="1519" width="10.7109375" style="16" customWidth="1"/>
    <col min="1520" max="1520" width="5.7109375" style="16" customWidth="1"/>
    <col min="1521" max="1522" width="15.7109375" style="16" customWidth="1"/>
    <col min="1523" max="1523" width="3.7109375" style="16" customWidth="1"/>
    <col min="1524" max="1524" width="2.7109375" style="16" customWidth="1"/>
    <col min="1525" max="1525" width="10.7109375" style="16" customWidth="1"/>
    <col min="1526" max="1526" width="5.7109375" style="16" customWidth="1"/>
    <col min="1527" max="1528" width="15.7109375" style="16" customWidth="1"/>
    <col min="1529" max="1529" width="3.7109375" style="16" customWidth="1"/>
    <col min="1530" max="1530" width="2.7109375" style="16" customWidth="1"/>
    <col min="1531" max="1531" width="10.7109375" style="16" customWidth="1"/>
    <col min="1532" max="1532" width="7.7109375" style="16" customWidth="1"/>
    <col min="1533" max="1534" width="15.7109375" style="16" customWidth="1"/>
    <col min="1535" max="1535" width="3.7109375" style="16" customWidth="1"/>
    <col min="1536" max="1536" width="2.7109375" style="16" customWidth="1"/>
    <col min="1537" max="1537" width="10.7109375" style="16" customWidth="1"/>
    <col min="1538" max="1538" width="7.7109375" style="16" customWidth="1"/>
    <col min="1539" max="1540" width="15.7109375" style="16" customWidth="1"/>
    <col min="1541" max="1541" width="3.7109375" style="16" customWidth="1"/>
    <col min="1542" max="1542" width="2.7109375" style="16" customWidth="1"/>
    <col min="1543" max="1543" width="10.7109375" style="16" customWidth="1"/>
    <col min="1544" max="1544" width="7.7109375" style="16" customWidth="1"/>
    <col min="1545" max="1546" width="15.7109375" style="16" customWidth="1"/>
    <col min="1547" max="1547" width="3.7109375" style="16" customWidth="1"/>
    <col min="1548" max="1548" width="2.7109375" style="16" customWidth="1"/>
    <col min="1549" max="1549" width="10.7109375" style="16" customWidth="1"/>
    <col min="1550" max="1550" width="5.7109375" style="16" customWidth="1"/>
    <col min="1551" max="1552" width="15.7109375" style="16" customWidth="1"/>
    <col min="1553" max="1553" width="5.85546875" style="16" customWidth="1"/>
    <col min="1554" max="1770" width="11.42578125" style="16"/>
    <col min="1771" max="1772" width="15.7109375" style="16" customWidth="1"/>
    <col min="1773" max="1773" width="3.7109375" style="16" customWidth="1"/>
    <col min="1774" max="1774" width="2.7109375" style="16" customWidth="1"/>
    <col min="1775" max="1775" width="10.7109375" style="16" customWidth="1"/>
    <col min="1776" max="1776" width="5.7109375" style="16" customWidth="1"/>
    <col min="1777" max="1778" width="15.7109375" style="16" customWidth="1"/>
    <col min="1779" max="1779" width="3.7109375" style="16" customWidth="1"/>
    <col min="1780" max="1780" width="2.7109375" style="16" customWidth="1"/>
    <col min="1781" max="1781" width="10.7109375" style="16" customWidth="1"/>
    <col min="1782" max="1782" width="5.7109375" style="16" customWidth="1"/>
    <col min="1783" max="1784" width="15.7109375" style="16" customWidth="1"/>
    <col min="1785" max="1785" width="3.7109375" style="16" customWidth="1"/>
    <col min="1786" max="1786" width="2.7109375" style="16" customWidth="1"/>
    <col min="1787" max="1787" width="10.7109375" style="16" customWidth="1"/>
    <col min="1788" max="1788" width="7.7109375" style="16" customWidth="1"/>
    <col min="1789" max="1790" width="15.7109375" style="16" customWidth="1"/>
    <col min="1791" max="1791" width="3.7109375" style="16" customWidth="1"/>
    <col min="1792" max="1792" width="2.7109375" style="16" customWidth="1"/>
    <col min="1793" max="1793" width="10.7109375" style="16" customWidth="1"/>
    <col min="1794" max="1794" width="7.7109375" style="16" customWidth="1"/>
    <col min="1795" max="1796" width="15.7109375" style="16" customWidth="1"/>
    <col min="1797" max="1797" width="3.7109375" style="16" customWidth="1"/>
    <col min="1798" max="1798" width="2.7109375" style="16" customWidth="1"/>
    <col min="1799" max="1799" width="10.7109375" style="16" customWidth="1"/>
    <col min="1800" max="1800" width="7.7109375" style="16" customWidth="1"/>
    <col min="1801" max="1802" width="15.7109375" style="16" customWidth="1"/>
    <col min="1803" max="1803" width="3.7109375" style="16" customWidth="1"/>
    <col min="1804" max="1804" width="2.7109375" style="16" customWidth="1"/>
    <col min="1805" max="1805" width="10.7109375" style="16" customWidth="1"/>
    <col min="1806" max="1806" width="5.7109375" style="16" customWidth="1"/>
    <col min="1807" max="1808" width="15.7109375" style="16" customWidth="1"/>
    <col min="1809" max="1809" width="5.85546875" style="16" customWidth="1"/>
    <col min="1810" max="2026" width="11.42578125" style="16"/>
    <col min="2027" max="2028" width="15.7109375" style="16" customWidth="1"/>
    <col min="2029" max="2029" width="3.7109375" style="16" customWidth="1"/>
    <col min="2030" max="2030" width="2.7109375" style="16" customWidth="1"/>
    <col min="2031" max="2031" width="10.7109375" style="16" customWidth="1"/>
    <col min="2032" max="2032" width="5.7109375" style="16" customWidth="1"/>
    <col min="2033" max="2034" width="15.7109375" style="16" customWidth="1"/>
    <col min="2035" max="2035" width="3.7109375" style="16" customWidth="1"/>
    <col min="2036" max="2036" width="2.7109375" style="16" customWidth="1"/>
    <col min="2037" max="2037" width="10.7109375" style="16" customWidth="1"/>
    <col min="2038" max="2038" width="5.7109375" style="16" customWidth="1"/>
    <col min="2039" max="2040" width="15.7109375" style="16" customWidth="1"/>
    <col min="2041" max="2041" width="3.7109375" style="16" customWidth="1"/>
    <col min="2042" max="2042" width="2.7109375" style="16" customWidth="1"/>
    <col min="2043" max="2043" width="10.7109375" style="16" customWidth="1"/>
    <col min="2044" max="2044" width="7.7109375" style="16" customWidth="1"/>
    <col min="2045" max="2046" width="15.7109375" style="16" customWidth="1"/>
    <col min="2047" max="2047" width="3.7109375" style="16" customWidth="1"/>
    <col min="2048" max="2048" width="2.7109375" style="16" customWidth="1"/>
    <col min="2049" max="2049" width="10.7109375" style="16" customWidth="1"/>
    <col min="2050" max="2050" width="7.7109375" style="16" customWidth="1"/>
    <col min="2051" max="2052" width="15.7109375" style="16" customWidth="1"/>
    <col min="2053" max="2053" width="3.7109375" style="16" customWidth="1"/>
    <col min="2054" max="2054" width="2.7109375" style="16" customWidth="1"/>
    <col min="2055" max="2055" width="10.7109375" style="16" customWidth="1"/>
    <col min="2056" max="2056" width="7.7109375" style="16" customWidth="1"/>
    <col min="2057" max="2058" width="15.7109375" style="16" customWidth="1"/>
    <col min="2059" max="2059" width="3.7109375" style="16" customWidth="1"/>
    <col min="2060" max="2060" width="2.7109375" style="16" customWidth="1"/>
    <col min="2061" max="2061" width="10.7109375" style="16" customWidth="1"/>
    <col min="2062" max="2062" width="5.7109375" style="16" customWidth="1"/>
    <col min="2063" max="2064" width="15.7109375" style="16" customWidth="1"/>
    <col min="2065" max="2065" width="5.85546875" style="16" customWidth="1"/>
    <col min="2066" max="2282" width="11.42578125" style="16"/>
    <col min="2283" max="2284" width="15.7109375" style="16" customWidth="1"/>
    <col min="2285" max="2285" width="3.7109375" style="16" customWidth="1"/>
    <col min="2286" max="2286" width="2.7109375" style="16" customWidth="1"/>
    <col min="2287" max="2287" width="10.7109375" style="16" customWidth="1"/>
    <col min="2288" max="2288" width="5.7109375" style="16" customWidth="1"/>
    <col min="2289" max="2290" width="15.7109375" style="16" customWidth="1"/>
    <col min="2291" max="2291" width="3.7109375" style="16" customWidth="1"/>
    <col min="2292" max="2292" width="2.7109375" style="16" customWidth="1"/>
    <col min="2293" max="2293" width="10.7109375" style="16" customWidth="1"/>
    <col min="2294" max="2294" width="5.7109375" style="16" customWidth="1"/>
    <col min="2295" max="2296" width="15.7109375" style="16" customWidth="1"/>
    <col min="2297" max="2297" width="3.7109375" style="16" customWidth="1"/>
    <col min="2298" max="2298" width="2.7109375" style="16" customWidth="1"/>
    <col min="2299" max="2299" width="10.7109375" style="16" customWidth="1"/>
    <col min="2300" max="2300" width="7.7109375" style="16" customWidth="1"/>
    <col min="2301" max="2302" width="15.7109375" style="16" customWidth="1"/>
    <col min="2303" max="2303" width="3.7109375" style="16" customWidth="1"/>
    <col min="2304" max="2304" width="2.7109375" style="16" customWidth="1"/>
    <col min="2305" max="2305" width="10.7109375" style="16" customWidth="1"/>
    <col min="2306" max="2306" width="7.7109375" style="16" customWidth="1"/>
    <col min="2307" max="2308" width="15.7109375" style="16" customWidth="1"/>
    <col min="2309" max="2309" width="3.7109375" style="16" customWidth="1"/>
    <col min="2310" max="2310" width="2.7109375" style="16" customWidth="1"/>
    <col min="2311" max="2311" width="10.7109375" style="16" customWidth="1"/>
    <col min="2312" max="2312" width="7.7109375" style="16" customWidth="1"/>
    <col min="2313" max="2314" width="15.7109375" style="16" customWidth="1"/>
    <col min="2315" max="2315" width="3.7109375" style="16" customWidth="1"/>
    <col min="2316" max="2316" width="2.7109375" style="16" customWidth="1"/>
    <col min="2317" max="2317" width="10.7109375" style="16" customWidth="1"/>
    <col min="2318" max="2318" width="5.7109375" style="16" customWidth="1"/>
    <col min="2319" max="2320" width="15.7109375" style="16" customWidth="1"/>
    <col min="2321" max="2321" width="5.85546875" style="16" customWidth="1"/>
    <col min="2322" max="2538" width="11.42578125" style="16"/>
    <col min="2539" max="2540" width="15.7109375" style="16" customWidth="1"/>
    <col min="2541" max="2541" width="3.7109375" style="16" customWidth="1"/>
    <col min="2542" max="2542" width="2.7109375" style="16" customWidth="1"/>
    <col min="2543" max="2543" width="10.7109375" style="16" customWidth="1"/>
    <col min="2544" max="2544" width="5.7109375" style="16" customWidth="1"/>
    <col min="2545" max="2546" width="15.7109375" style="16" customWidth="1"/>
    <col min="2547" max="2547" width="3.7109375" style="16" customWidth="1"/>
    <col min="2548" max="2548" width="2.7109375" style="16" customWidth="1"/>
    <col min="2549" max="2549" width="10.7109375" style="16" customWidth="1"/>
    <col min="2550" max="2550" width="5.7109375" style="16" customWidth="1"/>
    <col min="2551" max="2552" width="15.7109375" style="16" customWidth="1"/>
    <col min="2553" max="2553" width="3.7109375" style="16" customWidth="1"/>
    <col min="2554" max="2554" width="2.7109375" style="16" customWidth="1"/>
    <col min="2555" max="2555" width="10.7109375" style="16" customWidth="1"/>
    <col min="2556" max="2556" width="7.7109375" style="16" customWidth="1"/>
    <col min="2557" max="2558" width="15.7109375" style="16" customWidth="1"/>
    <col min="2559" max="2559" width="3.7109375" style="16" customWidth="1"/>
    <col min="2560" max="2560" width="2.7109375" style="16" customWidth="1"/>
    <col min="2561" max="2561" width="10.7109375" style="16" customWidth="1"/>
    <col min="2562" max="2562" width="7.7109375" style="16" customWidth="1"/>
    <col min="2563" max="2564" width="15.7109375" style="16" customWidth="1"/>
    <col min="2565" max="2565" width="3.7109375" style="16" customWidth="1"/>
    <col min="2566" max="2566" width="2.7109375" style="16" customWidth="1"/>
    <col min="2567" max="2567" width="10.7109375" style="16" customWidth="1"/>
    <col min="2568" max="2568" width="7.7109375" style="16" customWidth="1"/>
    <col min="2569" max="2570" width="15.7109375" style="16" customWidth="1"/>
    <col min="2571" max="2571" width="3.7109375" style="16" customWidth="1"/>
    <col min="2572" max="2572" width="2.7109375" style="16" customWidth="1"/>
    <col min="2573" max="2573" width="10.7109375" style="16" customWidth="1"/>
    <col min="2574" max="2574" width="5.7109375" style="16" customWidth="1"/>
    <col min="2575" max="2576" width="15.7109375" style="16" customWidth="1"/>
    <col min="2577" max="2577" width="5.85546875" style="16" customWidth="1"/>
    <col min="2578" max="2794" width="11.42578125" style="16"/>
    <col min="2795" max="2796" width="15.7109375" style="16" customWidth="1"/>
    <col min="2797" max="2797" width="3.7109375" style="16" customWidth="1"/>
    <col min="2798" max="2798" width="2.7109375" style="16" customWidth="1"/>
    <col min="2799" max="2799" width="10.7109375" style="16" customWidth="1"/>
    <col min="2800" max="2800" width="5.7109375" style="16" customWidth="1"/>
    <col min="2801" max="2802" width="15.7109375" style="16" customWidth="1"/>
    <col min="2803" max="2803" width="3.7109375" style="16" customWidth="1"/>
    <col min="2804" max="2804" width="2.7109375" style="16" customWidth="1"/>
    <col min="2805" max="2805" width="10.7109375" style="16" customWidth="1"/>
    <col min="2806" max="2806" width="5.7109375" style="16" customWidth="1"/>
    <col min="2807" max="2808" width="15.7109375" style="16" customWidth="1"/>
    <col min="2809" max="2809" width="3.7109375" style="16" customWidth="1"/>
    <col min="2810" max="2810" width="2.7109375" style="16" customWidth="1"/>
    <col min="2811" max="2811" width="10.7109375" style="16" customWidth="1"/>
    <col min="2812" max="2812" width="7.7109375" style="16" customWidth="1"/>
    <col min="2813" max="2814" width="15.7109375" style="16" customWidth="1"/>
    <col min="2815" max="2815" width="3.7109375" style="16" customWidth="1"/>
    <col min="2816" max="2816" width="2.7109375" style="16" customWidth="1"/>
    <col min="2817" max="2817" width="10.7109375" style="16" customWidth="1"/>
    <col min="2818" max="2818" width="7.7109375" style="16" customWidth="1"/>
    <col min="2819" max="2820" width="15.7109375" style="16" customWidth="1"/>
    <col min="2821" max="2821" width="3.7109375" style="16" customWidth="1"/>
    <col min="2822" max="2822" width="2.7109375" style="16" customWidth="1"/>
    <col min="2823" max="2823" width="10.7109375" style="16" customWidth="1"/>
    <col min="2824" max="2824" width="7.7109375" style="16" customWidth="1"/>
    <col min="2825" max="2826" width="15.7109375" style="16" customWidth="1"/>
    <col min="2827" max="2827" width="3.7109375" style="16" customWidth="1"/>
    <col min="2828" max="2828" width="2.7109375" style="16" customWidth="1"/>
    <col min="2829" max="2829" width="10.7109375" style="16" customWidth="1"/>
    <col min="2830" max="2830" width="5.7109375" style="16" customWidth="1"/>
    <col min="2831" max="2832" width="15.7109375" style="16" customWidth="1"/>
    <col min="2833" max="2833" width="5.85546875" style="16" customWidth="1"/>
    <col min="2834" max="3050" width="11.42578125" style="16"/>
    <col min="3051" max="3052" width="15.7109375" style="16" customWidth="1"/>
    <col min="3053" max="3053" width="3.7109375" style="16" customWidth="1"/>
    <col min="3054" max="3054" width="2.7109375" style="16" customWidth="1"/>
    <col min="3055" max="3055" width="10.7109375" style="16" customWidth="1"/>
    <col min="3056" max="3056" width="5.7109375" style="16" customWidth="1"/>
    <col min="3057" max="3058" width="15.7109375" style="16" customWidth="1"/>
    <col min="3059" max="3059" width="3.7109375" style="16" customWidth="1"/>
    <col min="3060" max="3060" width="2.7109375" style="16" customWidth="1"/>
    <col min="3061" max="3061" width="10.7109375" style="16" customWidth="1"/>
    <col min="3062" max="3062" width="5.7109375" style="16" customWidth="1"/>
    <col min="3063" max="3064" width="15.7109375" style="16" customWidth="1"/>
    <col min="3065" max="3065" width="3.7109375" style="16" customWidth="1"/>
    <col min="3066" max="3066" width="2.7109375" style="16" customWidth="1"/>
    <col min="3067" max="3067" width="10.7109375" style="16" customWidth="1"/>
    <col min="3068" max="3068" width="7.7109375" style="16" customWidth="1"/>
    <col min="3069" max="3070" width="15.7109375" style="16" customWidth="1"/>
    <col min="3071" max="3071" width="3.7109375" style="16" customWidth="1"/>
    <col min="3072" max="3072" width="2.7109375" style="16" customWidth="1"/>
    <col min="3073" max="3073" width="10.7109375" style="16" customWidth="1"/>
    <col min="3074" max="3074" width="7.7109375" style="16" customWidth="1"/>
    <col min="3075" max="3076" width="15.7109375" style="16" customWidth="1"/>
    <col min="3077" max="3077" width="3.7109375" style="16" customWidth="1"/>
    <col min="3078" max="3078" width="2.7109375" style="16" customWidth="1"/>
    <col min="3079" max="3079" width="10.7109375" style="16" customWidth="1"/>
    <col min="3080" max="3080" width="7.7109375" style="16" customWidth="1"/>
    <col min="3081" max="3082" width="15.7109375" style="16" customWidth="1"/>
    <col min="3083" max="3083" width="3.7109375" style="16" customWidth="1"/>
    <col min="3084" max="3084" width="2.7109375" style="16" customWidth="1"/>
    <col min="3085" max="3085" width="10.7109375" style="16" customWidth="1"/>
    <col min="3086" max="3086" width="5.7109375" style="16" customWidth="1"/>
    <col min="3087" max="3088" width="15.7109375" style="16" customWidth="1"/>
    <col min="3089" max="3089" width="5.85546875" style="16" customWidth="1"/>
    <col min="3090" max="3306" width="11.42578125" style="16"/>
    <col min="3307" max="3308" width="15.7109375" style="16" customWidth="1"/>
    <col min="3309" max="3309" width="3.7109375" style="16" customWidth="1"/>
    <col min="3310" max="3310" width="2.7109375" style="16" customWidth="1"/>
    <col min="3311" max="3311" width="10.7109375" style="16" customWidth="1"/>
    <col min="3312" max="3312" width="5.7109375" style="16" customWidth="1"/>
    <col min="3313" max="3314" width="15.7109375" style="16" customWidth="1"/>
    <col min="3315" max="3315" width="3.7109375" style="16" customWidth="1"/>
    <col min="3316" max="3316" width="2.7109375" style="16" customWidth="1"/>
    <col min="3317" max="3317" width="10.7109375" style="16" customWidth="1"/>
    <col min="3318" max="3318" width="5.7109375" style="16" customWidth="1"/>
    <col min="3319" max="3320" width="15.7109375" style="16" customWidth="1"/>
    <col min="3321" max="3321" width="3.7109375" style="16" customWidth="1"/>
    <col min="3322" max="3322" width="2.7109375" style="16" customWidth="1"/>
    <col min="3323" max="3323" width="10.7109375" style="16" customWidth="1"/>
    <col min="3324" max="3324" width="7.7109375" style="16" customWidth="1"/>
    <col min="3325" max="3326" width="15.7109375" style="16" customWidth="1"/>
    <col min="3327" max="3327" width="3.7109375" style="16" customWidth="1"/>
    <col min="3328" max="3328" width="2.7109375" style="16" customWidth="1"/>
    <col min="3329" max="3329" width="10.7109375" style="16" customWidth="1"/>
    <col min="3330" max="3330" width="7.7109375" style="16" customWidth="1"/>
    <col min="3331" max="3332" width="15.7109375" style="16" customWidth="1"/>
    <col min="3333" max="3333" width="3.7109375" style="16" customWidth="1"/>
    <col min="3334" max="3334" width="2.7109375" style="16" customWidth="1"/>
    <col min="3335" max="3335" width="10.7109375" style="16" customWidth="1"/>
    <col min="3336" max="3336" width="7.7109375" style="16" customWidth="1"/>
    <col min="3337" max="3338" width="15.7109375" style="16" customWidth="1"/>
    <col min="3339" max="3339" width="3.7109375" style="16" customWidth="1"/>
    <col min="3340" max="3340" width="2.7109375" style="16" customWidth="1"/>
    <col min="3341" max="3341" width="10.7109375" style="16" customWidth="1"/>
    <col min="3342" max="3342" width="5.7109375" style="16" customWidth="1"/>
    <col min="3343" max="3344" width="15.7109375" style="16" customWidth="1"/>
    <col min="3345" max="3345" width="5.85546875" style="16" customWidth="1"/>
    <col min="3346" max="3562" width="11.42578125" style="16"/>
    <col min="3563" max="3564" width="15.7109375" style="16" customWidth="1"/>
    <col min="3565" max="3565" width="3.7109375" style="16" customWidth="1"/>
    <col min="3566" max="3566" width="2.7109375" style="16" customWidth="1"/>
    <col min="3567" max="3567" width="10.7109375" style="16" customWidth="1"/>
    <col min="3568" max="3568" width="5.7109375" style="16" customWidth="1"/>
    <col min="3569" max="3570" width="15.7109375" style="16" customWidth="1"/>
    <col min="3571" max="3571" width="3.7109375" style="16" customWidth="1"/>
    <col min="3572" max="3572" width="2.7109375" style="16" customWidth="1"/>
    <col min="3573" max="3573" width="10.7109375" style="16" customWidth="1"/>
    <col min="3574" max="3574" width="5.7109375" style="16" customWidth="1"/>
    <col min="3575" max="3576" width="15.7109375" style="16" customWidth="1"/>
    <col min="3577" max="3577" width="3.7109375" style="16" customWidth="1"/>
    <col min="3578" max="3578" width="2.7109375" style="16" customWidth="1"/>
    <col min="3579" max="3579" width="10.7109375" style="16" customWidth="1"/>
    <col min="3580" max="3580" width="7.7109375" style="16" customWidth="1"/>
    <col min="3581" max="3582" width="15.7109375" style="16" customWidth="1"/>
    <col min="3583" max="3583" width="3.7109375" style="16" customWidth="1"/>
    <col min="3584" max="3584" width="2.7109375" style="16" customWidth="1"/>
    <col min="3585" max="3585" width="10.7109375" style="16" customWidth="1"/>
    <col min="3586" max="3586" width="7.7109375" style="16" customWidth="1"/>
    <col min="3587" max="3588" width="15.7109375" style="16" customWidth="1"/>
    <col min="3589" max="3589" width="3.7109375" style="16" customWidth="1"/>
    <col min="3590" max="3590" width="2.7109375" style="16" customWidth="1"/>
    <col min="3591" max="3591" width="10.7109375" style="16" customWidth="1"/>
    <col min="3592" max="3592" width="7.7109375" style="16" customWidth="1"/>
    <col min="3593" max="3594" width="15.7109375" style="16" customWidth="1"/>
    <col min="3595" max="3595" width="3.7109375" style="16" customWidth="1"/>
    <col min="3596" max="3596" width="2.7109375" style="16" customWidth="1"/>
    <col min="3597" max="3597" width="10.7109375" style="16" customWidth="1"/>
    <col min="3598" max="3598" width="5.7109375" style="16" customWidth="1"/>
    <col min="3599" max="3600" width="15.7109375" style="16" customWidth="1"/>
    <col min="3601" max="3601" width="5.85546875" style="16" customWidth="1"/>
    <col min="3602" max="3818" width="11.42578125" style="16"/>
    <col min="3819" max="3820" width="15.7109375" style="16" customWidth="1"/>
    <col min="3821" max="3821" width="3.7109375" style="16" customWidth="1"/>
    <col min="3822" max="3822" width="2.7109375" style="16" customWidth="1"/>
    <col min="3823" max="3823" width="10.7109375" style="16" customWidth="1"/>
    <col min="3824" max="3824" width="5.7109375" style="16" customWidth="1"/>
    <col min="3825" max="3826" width="15.7109375" style="16" customWidth="1"/>
    <col min="3827" max="3827" width="3.7109375" style="16" customWidth="1"/>
    <col min="3828" max="3828" width="2.7109375" style="16" customWidth="1"/>
    <col min="3829" max="3829" width="10.7109375" style="16" customWidth="1"/>
    <col min="3830" max="3830" width="5.7109375" style="16" customWidth="1"/>
    <col min="3831" max="3832" width="15.7109375" style="16" customWidth="1"/>
    <col min="3833" max="3833" width="3.7109375" style="16" customWidth="1"/>
    <col min="3834" max="3834" width="2.7109375" style="16" customWidth="1"/>
    <col min="3835" max="3835" width="10.7109375" style="16" customWidth="1"/>
    <col min="3836" max="3836" width="7.7109375" style="16" customWidth="1"/>
    <col min="3837" max="3838" width="15.7109375" style="16" customWidth="1"/>
    <col min="3839" max="3839" width="3.7109375" style="16" customWidth="1"/>
    <col min="3840" max="3840" width="2.7109375" style="16" customWidth="1"/>
    <col min="3841" max="3841" width="10.7109375" style="16" customWidth="1"/>
    <col min="3842" max="3842" width="7.7109375" style="16" customWidth="1"/>
    <col min="3843" max="3844" width="15.7109375" style="16" customWidth="1"/>
    <col min="3845" max="3845" width="3.7109375" style="16" customWidth="1"/>
    <col min="3846" max="3846" width="2.7109375" style="16" customWidth="1"/>
    <col min="3847" max="3847" width="10.7109375" style="16" customWidth="1"/>
    <col min="3848" max="3848" width="7.7109375" style="16" customWidth="1"/>
    <col min="3849" max="3850" width="15.7109375" style="16" customWidth="1"/>
    <col min="3851" max="3851" width="3.7109375" style="16" customWidth="1"/>
    <col min="3852" max="3852" width="2.7109375" style="16" customWidth="1"/>
    <col min="3853" max="3853" width="10.7109375" style="16" customWidth="1"/>
    <col min="3854" max="3854" width="5.7109375" style="16" customWidth="1"/>
    <col min="3855" max="3856" width="15.7109375" style="16" customWidth="1"/>
    <col min="3857" max="3857" width="5.85546875" style="16" customWidth="1"/>
    <col min="3858" max="4074" width="11.42578125" style="16"/>
    <col min="4075" max="4076" width="15.7109375" style="16" customWidth="1"/>
    <col min="4077" max="4077" width="3.7109375" style="16" customWidth="1"/>
    <col min="4078" max="4078" width="2.7109375" style="16" customWidth="1"/>
    <col min="4079" max="4079" width="10.7109375" style="16" customWidth="1"/>
    <col min="4080" max="4080" width="5.7109375" style="16" customWidth="1"/>
    <col min="4081" max="4082" width="15.7109375" style="16" customWidth="1"/>
    <col min="4083" max="4083" width="3.7109375" style="16" customWidth="1"/>
    <col min="4084" max="4084" width="2.7109375" style="16" customWidth="1"/>
    <col min="4085" max="4085" width="10.7109375" style="16" customWidth="1"/>
    <col min="4086" max="4086" width="5.7109375" style="16" customWidth="1"/>
    <col min="4087" max="4088" width="15.7109375" style="16" customWidth="1"/>
    <col min="4089" max="4089" width="3.7109375" style="16" customWidth="1"/>
    <col min="4090" max="4090" width="2.7109375" style="16" customWidth="1"/>
    <col min="4091" max="4091" width="10.7109375" style="16" customWidth="1"/>
    <col min="4092" max="4092" width="7.7109375" style="16" customWidth="1"/>
    <col min="4093" max="4094" width="15.7109375" style="16" customWidth="1"/>
    <col min="4095" max="4095" width="3.7109375" style="16" customWidth="1"/>
    <col min="4096" max="4096" width="2.7109375" style="16" customWidth="1"/>
    <col min="4097" max="4097" width="10.7109375" style="16" customWidth="1"/>
    <col min="4098" max="4098" width="7.7109375" style="16" customWidth="1"/>
    <col min="4099" max="4100" width="15.7109375" style="16" customWidth="1"/>
    <col min="4101" max="4101" width="3.7109375" style="16" customWidth="1"/>
    <col min="4102" max="4102" width="2.7109375" style="16" customWidth="1"/>
    <col min="4103" max="4103" width="10.7109375" style="16" customWidth="1"/>
    <col min="4104" max="4104" width="7.7109375" style="16" customWidth="1"/>
    <col min="4105" max="4106" width="15.7109375" style="16" customWidth="1"/>
    <col min="4107" max="4107" width="3.7109375" style="16" customWidth="1"/>
    <col min="4108" max="4108" width="2.7109375" style="16" customWidth="1"/>
    <col min="4109" max="4109" width="10.7109375" style="16" customWidth="1"/>
    <col min="4110" max="4110" width="5.7109375" style="16" customWidth="1"/>
    <col min="4111" max="4112" width="15.7109375" style="16" customWidth="1"/>
    <col min="4113" max="4113" width="5.85546875" style="16" customWidth="1"/>
    <col min="4114" max="4330" width="11.42578125" style="16"/>
    <col min="4331" max="4332" width="15.7109375" style="16" customWidth="1"/>
    <col min="4333" max="4333" width="3.7109375" style="16" customWidth="1"/>
    <col min="4334" max="4334" width="2.7109375" style="16" customWidth="1"/>
    <col min="4335" max="4335" width="10.7109375" style="16" customWidth="1"/>
    <col min="4336" max="4336" width="5.7109375" style="16" customWidth="1"/>
    <col min="4337" max="4338" width="15.7109375" style="16" customWidth="1"/>
    <col min="4339" max="4339" width="3.7109375" style="16" customWidth="1"/>
    <col min="4340" max="4340" width="2.7109375" style="16" customWidth="1"/>
    <col min="4341" max="4341" width="10.7109375" style="16" customWidth="1"/>
    <col min="4342" max="4342" width="5.7109375" style="16" customWidth="1"/>
    <col min="4343" max="4344" width="15.7109375" style="16" customWidth="1"/>
    <col min="4345" max="4345" width="3.7109375" style="16" customWidth="1"/>
    <col min="4346" max="4346" width="2.7109375" style="16" customWidth="1"/>
    <col min="4347" max="4347" width="10.7109375" style="16" customWidth="1"/>
    <col min="4348" max="4348" width="7.7109375" style="16" customWidth="1"/>
    <col min="4349" max="4350" width="15.7109375" style="16" customWidth="1"/>
    <col min="4351" max="4351" width="3.7109375" style="16" customWidth="1"/>
    <col min="4352" max="4352" width="2.7109375" style="16" customWidth="1"/>
    <col min="4353" max="4353" width="10.7109375" style="16" customWidth="1"/>
    <col min="4354" max="4354" width="7.7109375" style="16" customWidth="1"/>
    <col min="4355" max="4356" width="15.7109375" style="16" customWidth="1"/>
    <col min="4357" max="4357" width="3.7109375" style="16" customWidth="1"/>
    <col min="4358" max="4358" width="2.7109375" style="16" customWidth="1"/>
    <col min="4359" max="4359" width="10.7109375" style="16" customWidth="1"/>
    <col min="4360" max="4360" width="7.7109375" style="16" customWidth="1"/>
    <col min="4361" max="4362" width="15.7109375" style="16" customWidth="1"/>
    <col min="4363" max="4363" width="3.7109375" style="16" customWidth="1"/>
    <col min="4364" max="4364" width="2.7109375" style="16" customWidth="1"/>
    <col min="4365" max="4365" width="10.7109375" style="16" customWidth="1"/>
    <col min="4366" max="4366" width="5.7109375" style="16" customWidth="1"/>
    <col min="4367" max="4368" width="15.7109375" style="16" customWidth="1"/>
    <col min="4369" max="4369" width="5.85546875" style="16" customWidth="1"/>
    <col min="4370" max="4586" width="11.42578125" style="16"/>
    <col min="4587" max="4588" width="15.7109375" style="16" customWidth="1"/>
    <col min="4589" max="4589" width="3.7109375" style="16" customWidth="1"/>
    <col min="4590" max="4590" width="2.7109375" style="16" customWidth="1"/>
    <col min="4591" max="4591" width="10.7109375" style="16" customWidth="1"/>
    <col min="4592" max="4592" width="5.7109375" style="16" customWidth="1"/>
    <col min="4593" max="4594" width="15.7109375" style="16" customWidth="1"/>
    <col min="4595" max="4595" width="3.7109375" style="16" customWidth="1"/>
    <col min="4596" max="4596" width="2.7109375" style="16" customWidth="1"/>
    <col min="4597" max="4597" width="10.7109375" style="16" customWidth="1"/>
    <col min="4598" max="4598" width="5.7109375" style="16" customWidth="1"/>
    <col min="4599" max="4600" width="15.7109375" style="16" customWidth="1"/>
    <col min="4601" max="4601" width="3.7109375" style="16" customWidth="1"/>
    <col min="4602" max="4602" width="2.7109375" style="16" customWidth="1"/>
    <col min="4603" max="4603" width="10.7109375" style="16" customWidth="1"/>
    <col min="4604" max="4604" width="7.7109375" style="16" customWidth="1"/>
    <col min="4605" max="4606" width="15.7109375" style="16" customWidth="1"/>
    <col min="4607" max="4607" width="3.7109375" style="16" customWidth="1"/>
    <col min="4608" max="4608" width="2.7109375" style="16" customWidth="1"/>
    <col min="4609" max="4609" width="10.7109375" style="16" customWidth="1"/>
    <col min="4610" max="4610" width="7.7109375" style="16" customWidth="1"/>
    <col min="4611" max="4612" width="15.7109375" style="16" customWidth="1"/>
    <col min="4613" max="4613" width="3.7109375" style="16" customWidth="1"/>
    <col min="4614" max="4614" width="2.7109375" style="16" customWidth="1"/>
    <col min="4615" max="4615" width="10.7109375" style="16" customWidth="1"/>
    <col min="4616" max="4616" width="7.7109375" style="16" customWidth="1"/>
    <col min="4617" max="4618" width="15.7109375" style="16" customWidth="1"/>
    <col min="4619" max="4619" width="3.7109375" style="16" customWidth="1"/>
    <col min="4620" max="4620" width="2.7109375" style="16" customWidth="1"/>
    <col min="4621" max="4621" width="10.7109375" style="16" customWidth="1"/>
    <col min="4622" max="4622" width="5.7109375" style="16" customWidth="1"/>
    <col min="4623" max="4624" width="15.7109375" style="16" customWidth="1"/>
    <col min="4625" max="4625" width="5.85546875" style="16" customWidth="1"/>
    <col min="4626" max="4842" width="11.42578125" style="16"/>
    <col min="4843" max="4844" width="15.7109375" style="16" customWidth="1"/>
    <col min="4845" max="4845" width="3.7109375" style="16" customWidth="1"/>
    <col min="4846" max="4846" width="2.7109375" style="16" customWidth="1"/>
    <col min="4847" max="4847" width="10.7109375" style="16" customWidth="1"/>
    <col min="4848" max="4848" width="5.7109375" style="16" customWidth="1"/>
    <col min="4849" max="4850" width="15.7109375" style="16" customWidth="1"/>
    <col min="4851" max="4851" width="3.7109375" style="16" customWidth="1"/>
    <col min="4852" max="4852" width="2.7109375" style="16" customWidth="1"/>
    <col min="4853" max="4853" width="10.7109375" style="16" customWidth="1"/>
    <col min="4854" max="4854" width="5.7109375" style="16" customWidth="1"/>
    <col min="4855" max="4856" width="15.7109375" style="16" customWidth="1"/>
    <col min="4857" max="4857" width="3.7109375" style="16" customWidth="1"/>
    <col min="4858" max="4858" width="2.7109375" style="16" customWidth="1"/>
    <col min="4859" max="4859" width="10.7109375" style="16" customWidth="1"/>
    <col min="4860" max="4860" width="7.7109375" style="16" customWidth="1"/>
    <col min="4861" max="4862" width="15.7109375" style="16" customWidth="1"/>
    <col min="4863" max="4863" width="3.7109375" style="16" customWidth="1"/>
    <col min="4864" max="4864" width="2.7109375" style="16" customWidth="1"/>
    <col min="4865" max="4865" width="10.7109375" style="16" customWidth="1"/>
    <col min="4866" max="4866" width="7.7109375" style="16" customWidth="1"/>
    <col min="4867" max="4868" width="15.7109375" style="16" customWidth="1"/>
    <col min="4869" max="4869" width="3.7109375" style="16" customWidth="1"/>
    <col min="4870" max="4870" width="2.7109375" style="16" customWidth="1"/>
    <col min="4871" max="4871" width="10.7109375" style="16" customWidth="1"/>
    <col min="4872" max="4872" width="7.7109375" style="16" customWidth="1"/>
    <col min="4873" max="4874" width="15.7109375" style="16" customWidth="1"/>
    <col min="4875" max="4875" width="3.7109375" style="16" customWidth="1"/>
    <col min="4876" max="4876" width="2.7109375" style="16" customWidth="1"/>
    <col min="4877" max="4877" width="10.7109375" style="16" customWidth="1"/>
    <col min="4878" max="4878" width="5.7109375" style="16" customWidth="1"/>
    <col min="4879" max="4880" width="15.7109375" style="16" customWidth="1"/>
    <col min="4881" max="4881" width="5.85546875" style="16" customWidth="1"/>
    <col min="4882" max="5098" width="11.42578125" style="16"/>
    <col min="5099" max="5100" width="15.7109375" style="16" customWidth="1"/>
    <col min="5101" max="5101" width="3.7109375" style="16" customWidth="1"/>
    <col min="5102" max="5102" width="2.7109375" style="16" customWidth="1"/>
    <col min="5103" max="5103" width="10.7109375" style="16" customWidth="1"/>
    <col min="5104" max="5104" width="5.7109375" style="16" customWidth="1"/>
    <col min="5105" max="5106" width="15.7109375" style="16" customWidth="1"/>
    <col min="5107" max="5107" width="3.7109375" style="16" customWidth="1"/>
    <col min="5108" max="5108" width="2.7109375" style="16" customWidth="1"/>
    <col min="5109" max="5109" width="10.7109375" style="16" customWidth="1"/>
    <col min="5110" max="5110" width="5.7109375" style="16" customWidth="1"/>
    <col min="5111" max="5112" width="15.7109375" style="16" customWidth="1"/>
    <col min="5113" max="5113" width="3.7109375" style="16" customWidth="1"/>
    <col min="5114" max="5114" width="2.7109375" style="16" customWidth="1"/>
    <col min="5115" max="5115" width="10.7109375" style="16" customWidth="1"/>
    <col min="5116" max="5116" width="7.7109375" style="16" customWidth="1"/>
    <col min="5117" max="5118" width="15.7109375" style="16" customWidth="1"/>
    <col min="5119" max="5119" width="3.7109375" style="16" customWidth="1"/>
    <col min="5120" max="5120" width="2.7109375" style="16" customWidth="1"/>
    <col min="5121" max="5121" width="10.7109375" style="16" customWidth="1"/>
    <col min="5122" max="5122" width="7.7109375" style="16" customWidth="1"/>
    <col min="5123" max="5124" width="15.7109375" style="16" customWidth="1"/>
    <col min="5125" max="5125" width="3.7109375" style="16" customWidth="1"/>
    <col min="5126" max="5126" width="2.7109375" style="16" customWidth="1"/>
    <col min="5127" max="5127" width="10.7109375" style="16" customWidth="1"/>
    <col min="5128" max="5128" width="7.7109375" style="16" customWidth="1"/>
    <col min="5129" max="5130" width="15.7109375" style="16" customWidth="1"/>
    <col min="5131" max="5131" width="3.7109375" style="16" customWidth="1"/>
    <col min="5132" max="5132" width="2.7109375" style="16" customWidth="1"/>
    <col min="5133" max="5133" width="10.7109375" style="16" customWidth="1"/>
    <col min="5134" max="5134" width="5.7109375" style="16" customWidth="1"/>
    <col min="5135" max="5136" width="15.7109375" style="16" customWidth="1"/>
    <col min="5137" max="5137" width="5.85546875" style="16" customWidth="1"/>
    <col min="5138" max="5354" width="11.42578125" style="16"/>
    <col min="5355" max="5356" width="15.7109375" style="16" customWidth="1"/>
    <col min="5357" max="5357" width="3.7109375" style="16" customWidth="1"/>
    <col min="5358" max="5358" width="2.7109375" style="16" customWidth="1"/>
    <col min="5359" max="5359" width="10.7109375" style="16" customWidth="1"/>
    <col min="5360" max="5360" width="5.7109375" style="16" customWidth="1"/>
    <col min="5361" max="5362" width="15.7109375" style="16" customWidth="1"/>
    <col min="5363" max="5363" width="3.7109375" style="16" customWidth="1"/>
    <col min="5364" max="5364" width="2.7109375" style="16" customWidth="1"/>
    <col min="5365" max="5365" width="10.7109375" style="16" customWidth="1"/>
    <col min="5366" max="5366" width="5.7109375" style="16" customWidth="1"/>
    <col min="5367" max="5368" width="15.7109375" style="16" customWidth="1"/>
    <col min="5369" max="5369" width="3.7109375" style="16" customWidth="1"/>
    <col min="5370" max="5370" width="2.7109375" style="16" customWidth="1"/>
    <col min="5371" max="5371" width="10.7109375" style="16" customWidth="1"/>
    <col min="5372" max="5372" width="7.7109375" style="16" customWidth="1"/>
    <col min="5373" max="5374" width="15.7109375" style="16" customWidth="1"/>
    <col min="5375" max="5375" width="3.7109375" style="16" customWidth="1"/>
    <col min="5376" max="5376" width="2.7109375" style="16" customWidth="1"/>
    <col min="5377" max="5377" width="10.7109375" style="16" customWidth="1"/>
    <col min="5378" max="5378" width="7.7109375" style="16" customWidth="1"/>
    <col min="5379" max="5380" width="15.7109375" style="16" customWidth="1"/>
    <col min="5381" max="5381" width="3.7109375" style="16" customWidth="1"/>
    <col min="5382" max="5382" width="2.7109375" style="16" customWidth="1"/>
    <col min="5383" max="5383" width="10.7109375" style="16" customWidth="1"/>
    <col min="5384" max="5384" width="7.7109375" style="16" customWidth="1"/>
    <col min="5385" max="5386" width="15.7109375" style="16" customWidth="1"/>
    <col min="5387" max="5387" width="3.7109375" style="16" customWidth="1"/>
    <col min="5388" max="5388" width="2.7109375" style="16" customWidth="1"/>
    <col min="5389" max="5389" width="10.7109375" style="16" customWidth="1"/>
    <col min="5390" max="5390" width="5.7109375" style="16" customWidth="1"/>
    <col min="5391" max="5392" width="15.7109375" style="16" customWidth="1"/>
    <col min="5393" max="5393" width="5.85546875" style="16" customWidth="1"/>
    <col min="5394" max="5610" width="11.42578125" style="16"/>
    <col min="5611" max="5612" width="15.7109375" style="16" customWidth="1"/>
    <col min="5613" max="5613" width="3.7109375" style="16" customWidth="1"/>
    <col min="5614" max="5614" width="2.7109375" style="16" customWidth="1"/>
    <col min="5615" max="5615" width="10.7109375" style="16" customWidth="1"/>
    <col min="5616" max="5616" width="5.7109375" style="16" customWidth="1"/>
    <col min="5617" max="5618" width="15.7109375" style="16" customWidth="1"/>
    <col min="5619" max="5619" width="3.7109375" style="16" customWidth="1"/>
    <col min="5620" max="5620" width="2.7109375" style="16" customWidth="1"/>
    <col min="5621" max="5621" width="10.7109375" style="16" customWidth="1"/>
    <col min="5622" max="5622" width="5.7109375" style="16" customWidth="1"/>
    <col min="5623" max="5624" width="15.7109375" style="16" customWidth="1"/>
    <col min="5625" max="5625" width="3.7109375" style="16" customWidth="1"/>
    <col min="5626" max="5626" width="2.7109375" style="16" customWidth="1"/>
    <col min="5627" max="5627" width="10.7109375" style="16" customWidth="1"/>
    <col min="5628" max="5628" width="7.7109375" style="16" customWidth="1"/>
    <col min="5629" max="5630" width="15.7109375" style="16" customWidth="1"/>
    <col min="5631" max="5631" width="3.7109375" style="16" customWidth="1"/>
    <col min="5632" max="5632" width="2.7109375" style="16" customWidth="1"/>
    <col min="5633" max="5633" width="10.7109375" style="16" customWidth="1"/>
    <col min="5634" max="5634" width="7.7109375" style="16" customWidth="1"/>
    <col min="5635" max="5636" width="15.7109375" style="16" customWidth="1"/>
    <col min="5637" max="5637" width="3.7109375" style="16" customWidth="1"/>
    <col min="5638" max="5638" width="2.7109375" style="16" customWidth="1"/>
    <col min="5639" max="5639" width="10.7109375" style="16" customWidth="1"/>
    <col min="5640" max="5640" width="7.7109375" style="16" customWidth="1"/>
    <col min="5641" max="5642" width="15.7109375" style="16" customWidth="1"/>
    <col min="5643" max="5643" width="3.7109375" style="16" customWidth="1"/>
    <col min="5644" max="5644" width="2.7109375" style="16" customWidth="1"/>
    <col min="5645" max="5645" width="10.7109375" style="16" customWidth="1"/>
    <col min="5646" max="5646" width="5.7109375" style="16" customWidth="1"/>
    <col min="5647" max="5648" width="15.7109375" style="16" customWidth="1"/>
    <col min="5649" max="5649" width="5.85546875" style="16" customWidth="1"/>
    <col min="5650" max="5866" width="11.42578125" style="16"/>
    <col min="5867" max="5868" width="15.7109375" style="16" customWidth="1"/>
    <col min="5869" max="5869" width="3.7109375" style="16" customWidth="1"/>
    <col min="5870" max="5870" width="2.7109375" style="16" customWidth="1"/>
    <col min="5871" max="5871" width="10.7109375" style="16" customWidth="1"/>
    <col min="5872" max="5872" width="5.7109375" style="16" customWidth="1"/>
    <col min="5873" max="5874" width="15.7109375" style="16" customWidth="1"/>
    <col min="5875" max="5875" width="3.7109375" style="16" customWidth="1"/>
    <col min="5876" max="5876" width="2.7109375" style="16" customWidth="1"/>
    <col min="5877" max="5877" width="10.7109375" style="16" customWidth="1"/>
    <col min="5878" max="5878" width="5.7109375" style="16" customWidth="1"/>
    <col min="5879" max="5880" width="15.7109375" style="16" customWidth="1"/>
    <col min="5881" max="5881" width="3.7109375" style="16" customWidth="1"/>
    <col min="5882" max="5882" width="2.7109375" style="16" customWidth="1"/>
    <col min="5883" max="5883" width="10.7109375" style="16" customWidth="1"/>
    <col min="5884" max="5884" width="7.7109375" style="16" customWidth="1"/>
    <col min="5885" max="5886" width="15.7109375" style="16" customWidth="1"/>
    <col min="5887" max="5887" width="3.7109375" style="16" customWidth="1"/>
    <col min="5888" max="5888" width="2.7109375" style="16" customWidth="1"/>
    <col min="5889" max="5889" width="10.7109375" style="16" customWidth="1"/>
    <col min="5890" max="5890" width="7.7109375" style="16" customWidth="1"/>
    <col min="5891" max="5892" width="15.7109375" style="16" customWidth="1"/>
    <col min="5893" max="5893" width="3.7109375" style="16" customWidth="1"/>
    <col min="5894" max="5894" width="2.7109375" style="16" customWidth="1"/>
    <col min="5895" max="5895" width="10.7109375" style="16" customWidth="1"/>
    <col min="5896" max="5896" width="7.7109375" style="16" customWidth="1"/>
    <col min="5897" max="5898" width="15.7109375" style="16" customWidth="1"/>
    <col min="5899" max="5899" width="3.7109375" style="16" customWidth="1"/>
    <col min="5900" max="5900" width="2.7109375" style="16" customWidth="1"/>
    <col min="5901" max="5901" width="10.7109375" style="16" customWidth="1"/>
    <col min="5902" max="5902" width="5.7109375" style="16" customWidth="1"/>
    <col min="5903" max="5904" width="15.7109375" style="16" customWidth="1"/>
    <col min="5905" max="5905" width="5.85546875" style="16" customWidth="1"/>
    <col min="5906" max="6122" width="11.42578125" style="16"/>
    <col min="6123" max="6124" width="15.7109375" style="16" customWidth="1"/>
    <col min="6125" max="6125" width="3.7109375" style="16" customWidth="1"/>
    <col min="6126" max="6126" width="2.7109375" style="16" customWidth="1"/>
    <col min="6127" max="6127" width="10.7109375" style="16" customWidth="1"/>
    <col min="6128" max="6128" width="5.7109375" style="16" customWidth="1"/>
    <col min="6129" max="6130" width="15.7109375" style="16" customWidth="1"/>
    <col min="6131" max="6131" width="3.7109375" style="16" customWidth="1"/>
    <col min="6132" max="6132" width="2.7109375" style="16" customWidth="1"/>
    <col min="6133" max="6133" width="10.7109375" style="16" customWidth="1"/>
    <col min="6134" max="6134" width="5.7109375" style="16" customWidth="1"/>
    <col min="6135" max="6136" width="15.7109375" style="16" customWidth="1"/>
    <col min="6137" max="6137" width="3.7109375" style="16" customWidth="1"/>
    <col min="6138" max="6138" width="2.7109375" style="16" customWidth="1"/>
    <col min="6139" max="6139" width="10.7109375" style="16" customWidth="1"/>
    <col min="6140" max="6140" width="7.7109375" style="16" customWidth="1"/>
    <col min="6141" max="6142" width="15.7109375" style="16" customWidth="1"/>
    <col min="6143" max="6143" width="3.7109375" style="16" customWidth="1"/>
    <col min="6144" max="6144" width="2.7109375" style="16" customWidth="1"/>
    <col min="6145" max="6145" width="10.7109375" style="16" customWidth="1"/>
    <col min="6146" max="6146" width="7.7109375" style="16" customWidth="1"/>
    <col min="6147" max="6148" width="15.7109375" style="16" customWidth="1"/>
    <col min="6149" max="6149" width="3.7109375" style="16" customWidth="1"/>
    <col min="6150" max="6150" width="2.7109375" style="16" customWidth="1"/>
    <col min="6151" max="6151" width="10.7109375" style="16" customWidth="1"/>
    <col min="6152" max="6152" width="7.7109375" style="16" customWidth="1"/>
    <col min="6153" max="6154" width="15.7109375" style="16" customWidth="1"/>
    <col min="6155" max="6155" width="3.7109375" style="16" customWidth="1"/>
    <col min="6156" max="6156" width="2.7109375" style="16" customWidth="1"/>
    <col min="6157" max="6157" width="10.7109375" style="16" customWidth="1"/>
    <col min="6158" max="6158" width="5.7109375" style="16" customWidth="1"/>
    <col min="6159" max="6160" width="15.7109375" style="16" customWidth="1"/>
    <col min="6161" max="6161" width="5.85546875" style="16" customWidth="1"/>
    <col min="6162" max="6378" width="11.42578125" style="16"/>
    <col min="6379" max="6380" width="15.7109375" style="16" customWidth="1"/>
    <col min="6381" max="6381" width="3.7109375" style="16" customWidth="1"/>
    <col min="6382" max="6382" width="2.7109375" style="16" customWidth="1"/>
    <col min="6383" max="6383" width="10.7109375" style="16" customWidth="1"/>
    <col min="6384" max="6384" width="5.7109375" style="16" customWidth="1"/>
    <col min="6385" max="6386" width="15.7109375" style="16" customWidth="1"/>
    <col min="6387" max="6387" width="3.7109375" style="16" customWidth="1"/>
    <col min="6388" max="6388" width="2.7109375" style="16" customWidth="1"/>
    <col min="6389" max="6389" width="10.7109375" style="16" customWidth="1"/>
    <col min="6390" max="6390" width="5.7109375" style="16" customWidth="1"/>
    <col min="6391" max="6392" width="15.7109375" style="16" customWidth="1"/>
    <col min="6393" max="6393" width="3.7109375" style="16" customWidth="1"/>
    <col min="6394" max="6394" width="2.7109375" style="16" customWidth="1"/>
    <col min="6395" max="6395" width="10.7109375" style="16" customWidth="1"/>
    <col min="6396" max="6396" width="7.7109375" style="16" customWidth="1"/>
    <col min="6397" max="6398" width="15.7109375" style="16" customWidth="1"/>
    <col min="6399" max="6399" width="3.7109375" style="16" customWidth="1"/>
    <col min="6400" max="6400" width="2.7109375" style="16" customWidth="1"/>
    <col min="6401" max="6401" width="10.7109375" style="16" customWidth="1"/>
    <col min="6402" max="6402" width="7.7109375" style="16" customWidth="1"/>
    <col min="6403" max="6404" width="15.7109375" style="16" customWidth="1"/>
    <col min="6405" max="6405" width="3.7109375" style="16" customWidth="1"/>
    <col min="6406" max="6406" width="2.7109375" style="16" customWidth="1"/>
    <col min="6407" max="6407" width="10.7109375" style="16" customWidth="1"/>
    <col min="6408" max="6408" width="7.7109375" style="16" customWidth="1"/>
    <col min="6409" max="6410" width="15.7109375" style="16" customWidth="1"/>
    <col min="6411" max="6411" width="3.7109375" style="16" customWidth="1"/>
    <col min="6412" max="6412" width="2.7109375" style="16" customWidth="1"/>
    <col min="6413" max="6413" width="10.7109375" style="16" customWidth="1"/>
    <col min="6414" max="6414" width="5.7109375" style="16" customWidth="1"/>
    <col min="6415" max="6416" width="15.7109375" style="16" customWidth="1"/>
    <col min="6417" max="6417" width="5.85546875" style="16" customWidth="1"/>
    <col min="6418" max="6634" width="11.42578125" style="16"/>
    <col min="6635" max="6636" width="15.7109375" style="16" customWidth="1"/>
    <col min="6637" max="6637" width="3.7109375" style="16" customWidth="1"/>
    <col min="6638" max="6638" width="2.7109375" style="16" customWidth="1"/>
    <col min="6639" max="6639" width="10.7109375" style="16" customWidth="1"/>
    <col min="6640" max="6640" width="5.7109375" style="16" customWidth="1"/>
    <col min="6641" max="6642" width="15.7109375" style="16" customWidth="1"/>
    <col min="6643" max="6643" width="3.7109375" style="16" customWidth="1"/>
    <col min="6644" max="6644" width="2.7109375" style="16" customWidth="1"/>
    <col min="6645" max="6645" width="10.7109375" style="16" customWidth="1"/>
    <col min="6646" max="6646" width="5.7109375" style="16" customWidth="1"/>
    <col min="6647" max="6648" width="15.7109375" style="16" customWidth="1"/>
    <col min="6649" max="6649" width="3.7109375" style="16" customWidth="1"/>
    <col min="6650" max="6650" width="2.7109375" style="16" customWidth="1"/>
    <col min="6651" max="6651" width="10.7109375" style="16" customWidth="1"/>
    <col min="6652" max="6652" width="7.7109375" style="16" customWidth="1"/>
    <col min="6653" max="6654" width="15.7109375" style="16" customWidth="1"/>
    <col min="6655" max="6655" width="3.7109375" style="16" customWidth="1"/>
    <col min="6656" max="6656" width="2.7109375" style="16" customWidth="1"/>
    <col min="6657" max="6657" width="10.7109375" style="16" customWidth="1"/>
    <col min="6658" max="6658" width="7.7109375" style="16" customWidth="1"/>
    <col min="6659" max="6660" width="15.7109375" style="16" customWidth="1"/>
    <col min="6661" max="6661" width="3.7109375" style="16" customWidth="1"/>
    <col min="6662" max="6662" width="2.7109375" style="16" customWidth="1"/>
    <col min="6663" max="6663" width="10.7109375" style="16" customWidth="1"/>
    <col min="6664" max="6664" width="7.7109375" style="16" customWidth="1"/>
    <col min="6665" max="6666" width="15.7109375" style="16" customWidth="1"/>
    <col min="6667" max="6667" width="3.7109375" style="16" customWidth="1"/>
    <col min="6668" max="6668" width="2.7109375" style="16" customWidth="1"/>
    <col min="6669" max="6669" width="10.7109375" style="16" customWidth="1"/>
    <col min="6670" max="6670" width="5.7109375" style="16" customWidth="1"/>
    <col min="6671" max="6672" width="15.7109375" style="16" customWidth="1"/>
    <col min="6673" max="6673" width="5.85546875" style="16" customWidth="1"/>
    <col min="6674" max="6890" width="11.42578125" style="16"/>
    <col min="6891" max="6892" width="15.7109375" style="16" customWidth="1"/>
    <col min="6893" max="6893" width="3.7109375" style="16" customWidth="1"/>
    <col min="6894" max="6894" width="2.7109375" style="16" customWidth="1"/>
    <col min="6895" max="6895" width="10.7109375" style="16" customWidth="1"/>
    <col min="6896" max="6896" width="5.7109375" style="16" customWidth="1"/>
    <col min="6897" max="6898" width="15.7109375" style="16" customWidth="1"/>
    <col min="6899" max="6899" width="3.7109375" style="16" customWidth="1"/>
    <col min="6900" max="6900" width="2.7109375" style="16" customWidth="1"/>
    <col min="6901" max="6901" width="10.7109375" style="16" customWidth="1"/>
    <col min="6902" max="6902" width="5.7109375" style="16" customWidth="1"/>
    <col min="6903" max="6904" width="15.7109375" style="16" customWidth="1"/>
    <col min="6905" max="6905" width="3.7109375" style="16" customWidth="1"/>
    <col min="6906" max="6906" width="2.7109375" style="16" customWidth="1"/>
    <col min="6907" max="6907" width="10.7109375" style="16" customWidth="1"/>
    <col min="6908" max="6908" width="7.7109375" style="16" customWidth="1"/>
    <col min="6909" max="6910" width="15.7109375" style="16" customWidth="1"/>
    <col min="6911" max="6911" width="3.7109375" style="16" customWidth="1"/>
    <col min="6912" max="6912" width="2.7109375" style="16" customWidth="1"/>
    <col min="6913" max="6913" width="10.7109375" style="16" customWidth="1"/>
    <col min="6914" max="6914" width="7.7109375" style="16" customWidth="1"/>
    <col min="6915" max="6916" width="15.7109375" style="16" customWidth="1"/>
    <col min="6917" max="6917" width="3.7109375" style="16" customWidth="1"/>
    <col min="6918" max="6918" width="2.7109375" style="16" customWidth="1"/>
    <col min="6919" max="6919" width="10.7109375" style="16" customWidth="1"/>
    <col min="6920" max="6920" width="7.7109375" style="16" customWidth="1"/>
    <col min="6921" max="6922" width="15.7109375" style="16" customWidth="1"/>
    <col min="6923" max="6923" width="3.7109375" style="16" customWidth="1"/>
    <col min="6924" max="6924" width="2.7109375" style="16" customWidth="1"/>
    <col min="6925" max="6925" width="10.7109375" style="16" customWidth="1"/>
    <col min="6926" max="6926" width="5.7109375" style="16" customWidth="1"/>
    <col min="6927" max="6928" width="15.7109375" style="16" customWidth="1"/>
    <col min="6929" max="6929" width="5.85546875" style="16" customWidth="1"/>
    <col min="6930" max="7146" width="11.42578125" style="16"/>
    <col min="7147" max="7148" width="15.7109375" style="16" customWidth="1"/>
    <col min="7149" max="7149" width="3.7109375" style="16" customWidth="1"/>
    <col min="7150" max="7150" width="2.7109375" style="16" customWidth="1"/>
    <col min="7151" max="7151" width="10.7109375" style="16" customWidth="1"/>
    <col min="7152" max="7152" width="5.7109375" style="16" customWidth="1"/>
    <col min="7153" max="7154" width="15.7109375" style="16" customWidth="1"/>
    <col min="7155" max="7155" width="3.7109375" style="16" customWidth="1"/>
    <col min="7156" max="7156" width="2.7109375" style="16" customWidth="1"/>
    <col min="7157" max="7157" width="10.7109375" style="16" customWidth="1"/>
    <col min="7158" max="7158" width="5.7109375" style="16" customWidth="1"/>
    <col min="7159" max="7160" width="15.7109375" style="16" customWidth="1"/>
    <col min="7161" max="7161" width="3.7109375" style="16" customWidth="1"/>
    <col min="7162" max="7162" width="2.7109375" style="16" customWidth="1"/>
    <col min="7163" max="7163" width="10.7109375" style="16" customWidth="1"/>
    <col min="7164" max="7164" width="7.7109375" style="16" customWidth="1"/>
    <col min="7165" max="7166" width="15.7109375" style="16" customWidth="1"/>
    <col min="7167" max="7167" width="3.7109375" style="16" customWidth="1"/>
    <col min="7168" max="7168" width="2.7109375" style="16" customWidth="1"/>
    <col min="7169" max="7169" width="10.7109375" style="16" customWidth="1"/>
    <col min="7170" max="7170" width="7.7109375" style="16" customWidth="1"/>
    <col min="7171" max="7172" width="15.7109375" style="16" customWidth="1"/>
    <col min="7173" max="7173" width="3.7109375" style="16" customWidth="1"/>
    <col min="7174" max="7174" width="2.7109375" style="16" customWidth="1"/>
    <col min="7175" max="7175" width="10.7109375" style="16" customWidth="1"/>
    <col min="7176" max="7176" width="7.7109375" style="16" customWidth="1"/>
    <col min="7177" max="7178" width="15.7109375" style="16" customWidth="1"/>
    <col min="7179" max="7179" width="3.7109375" style="16" customWidth="1"/>
    <col min="7180" max="7180" width="2.7109375" style="16" customWidth="1"/>
    <col min="7181" max="7181" width="10.7109375" style="16" customWidth="1"/>
    <col min="7182" max="7182" width="5.7109375" style="16" customWidth="1"/>
    <col min="7183" max="7184" width="15.7109375" style="16" customWidth="1"/>
    <col min="7185" max="7185" width="5.85546875" style="16" customWidth="1"/>
    <col min="7186" max="7402" width="11.42578125" style="16"/>
    <col min="7403" max="7404" width="15.7109375" style="16" customWidth="1"/>
    <col min="7405" max="7405" width="3.7109375" style="16" customWidth="1"/>
    <col min="7406" max="7406" width="2.7109375" style="16" customWidth="1"/>
    <col min="7407" max="7407" width="10.7109375" style="16" customWidth="1"/>
    <col min="7408" max="7408" width="5.7109375" style="16" customWidth="1"/>
    <col min="7409" max="7410" width="15.7109375" style="16" customWidth="1"/>
    <col min="7411" max="7411" width="3.7109375" style="16" customWidth="1"/>
    <col min="7412" max="7412" width="2.7109375" style="16" customWidth="1"/>
    <col min="7413" max="7413" width="10.7109375" style="16" customWidth="1"/>
    <col min="7414" max="7414" width="5.7109375" style="16" customWidth="1"/>
    <col min="7415" max="7416" width="15.7109375" style="16" customWidth="1"/>
    <col min="7417" max="7417" width="3.7109375" style="16" customWidth="1"/>
    <col min="7418" max="7418" width="2.7109375" style="16" customWidth="1"/>
    <col min="7419" max="7419" width="10.7109375" style="16" customWidth="1"/>
    <col min="7420" max="7420" width="7.7109375" style="16" customWidth="1"/>
    <col min="7421" max="7422" width="15.7109375" style="16" customWidth="1"/>
    <col min="7423" max="7423" width="3.7109375" style="16" customWidth="1"/>
    <col min="7424" max="7424" width="2.7109375" style="16" customWidth="1"/>
    <col min="7425" max="7425" width="10.7109375" style="16" customWidth="1"/>
    <col min="7426" max="7426" width="7.7109375" style="16" customWidth="1"/>
    <col min="7427" max="7428" width="15.7109375" style="16" customWidth="1"/>
    <col min="7429" max="7429" width="3.7109375" style="16" customWidth="1"/>
    <col min="7430" max="7430" width="2.7109375" style="16" customWidth="1"/>
    <col min="7431" max="7431" width="10.7109375" style="16" customWidth="1"/>
    <col min="7432" max="7432" width="7.7109375" style="16" customWidth="1"/>
    <col min="7433" max="7434" width="15.7109375" style="16" customWidth="1"/>
    <col min="7435" max="7435" width="3.7109375" style="16" customWidth="1"/>
    <col min="7436" max="7436" width="2.7109375" style="16" customWidth="1"/>
    <col min="7437" max="7437" width="10.7109375" style="16" customWidth="1"/>
    <col min="7438" max="7438" width="5.7109375" style="16" customWidth="1"/>
    <col min="7439" max="7440" width="15.7109375" style="16" customWidth="1"/>
    <col min="7441" max="7441" width="5.85546875" style="16" customWidth="1"/>
    <col min="7442" max="7658" width="11.42578125" style="16"/>
    <col min="7659" max="7660" width="15.7109375" style="16" customWidth="1"/>
    <col min="7661" max="7661" width="3.7109375" style="16" customWidth="1"/>
    <col min="7662" max="7662" width="2.7109375" style="16" customWidth="1"/>
    <col min="7663" max="7663" width="10.7109375" style="16" customWidth="1"/>
    <col min="7664" max="7664" width="5.7109375" style="16" customWidth="1"/>
    <col min="7665" max="7666" width="15.7109375" style="16" customWidth="1"/>
    <col min="7667" max="7667" width="3.7109375" style="16" customWidth="1"/>
    <col min="7668" max="7668" width="2.7109375" style="16" customWidth="1"/>
    <col min="7669" max="7669" width="10.7109375" style="16" customWidth="1"/>
    <col min="7670" max="7670" width="5.7109375" style="16" customWidth="1"/>
    <col min="7671" max="7672" width="15.7109375" style="16" customWidth="1"/>
    <col min="7673" max="7673" width="3.7109375" style="16" customWidth="1"/>
    <col min="7674" max="7674" width="2.7109375" style="16" customWidth="1"/>
    <col min="7675" max="7675" width="10.7109375" style="16" customWidth="1"/>
    <col min="7676" max="7676" width="7.7109375" style="16" customWidth="1"/>
    <col min="7677" max="7678" width="15.7109375" style="16" customWidth="1"/>
    <col min="7679" max="7679" width="3.7109375" style="16" customWidth="1"/>
    <col min="7680" max="7680" width="2.7109375" style="16" customWidth="1"/>
    <col min="7681" max="7681" width="10.7109375" style="16" customWidth="1"/>
    <col min="7682" max="7682" width="7.7109375" style="16" customWidth="1"/>
    <col min="7683" max="7684" width="15.7109375" style="16" customWidth="1"/>
    <col min="7685" max="7685" width="3.7109375" style="16" customWidth="1"/>
    <col min="7686" max="7686" width="2.7109375" style="16" customWidth="1"/>
    <col min="7687" max="7687" width="10.7109375" style="16" customWidth="1"/>
    <col min="7688" max="7688" width="7.7109375" style="16" customWidth="1"/>
    <col min="7689" max="7690" width="15.7109375" style="16" customWidth="1"/>
    <col min="7691" max="7691" width="3.7109375" style="16" customWidth="1"/>
    <col min="7692" max="7692" width="2.7109375" style="16" customWidth="1"/>
    <col min="7693" max="7693" width="10.7109375" style="16" customWidth="1"/>
    <col min="7694" max="7694" width="5.7109375" style="16" customWidth="1"/>
    <col min="7695" max="7696" width="15.7109375" style="16" customWidth="1"/>
    <col min="7697" max="7697" width="5.85546875" style="16" customWidth="1"/>
    <col min="7698" max="7914" width="11.42578125" style="16"/>
    <col min="7915" max="7916" width="15.7109375" style="16" customWidth="1"/>
    <col min="7917" max="7917" width="3.7109375" style="16" customWidth="1"/>
    <col min="7918" max="7918" width="2.7109375" style="16" customWidth="1"/>
    <col min="7919" max="7919" width="10.7109375" style="16" customWidth="1"/>
    <col min="7920" max="7920" width="5.7109375" style="16" customWidth="1"/>
    <col min="7921" max="7922" width="15.7109375" style="16" customWidth="1"/>
    <col min="7923" max="7923" width="3.7109375" style="16" customWidth="1"/>
    <col min="7924" max="7924" width="2.7109375" style="16" customWidth="1"/>
    <col min="7925" max="7925" width="10.7109375" style="16" customWidth="1"/>
    <col min="7926" max="7926" width="5.7109375" style="16" customWidth="1"/>
    <col min="7927" max="7928" width="15.7109375" style="16" customWidth="1"/>
    <col min="7929" max="7929" width="3.7109375" style="16" customWidth="1"/>
    <col min="7930" max="7930" width="2.7109375" style="16" customWidth="1"/>
    <col min="7931" max="7931" width="10.7109375" style="16" customWidth="1"/>
    <col min="7932" max="7932" width="7.7109375" style="16" customWidth="1"/>
    <col min="7933" max="7934" width="15.7109375" style="16" customWidth="1"/>
    <col min="7935" max="7935" width="3.7109375" style="16" customWidth="1"/>
    <col min="7936" max="7936" width="2.7109375" style="16" customWidth="1"/>
    <col min="7937" max="7937" width="10.7109375" style="16" customWidth="1"/>
    <col min="7938" max="7938" width="7.7109375" style="16" customWidth="1"/>
    <col min="7939" max="7940" width="15.7109375" style="16" customWidth="1"/>
    <col min="7941" max="7941" width="3.7109375" style="16" customWidth="1"/>
    <col min="7942" max="7942" width="2.7109375" style="16" customWidth="1"/>
    <col min="7943" max="7943" width="10.7109375" style="16" customWidth="1"/>
    <col min="7944" max="7944" width="7.7109375" style="16" customWidth="1"/>
    <col min="7945" max="7946" width="15.7109375" style="16" customWidth="1"/>
    <col min="7947" max="7947" width="3.7109375" style="16" customWidth="1"/>
    <col min="7948" max="7948" width="2.7109375" style="16" customWidth="1"/>
    <col min="7949" max="7949" width="10.7109375" style="16" customWidth="1"/>
    <col min="7950" max="7950" width="5.7109375" style="16" customWidth="1"/>
    <col min="7951" max="7952" width="15.7109375" style="16" customWidth="1"/>
    <col min="7953" max="7953" width="5.85546875" style="16" customWidth="1"/>
    <col min="7954" max="8170" width="11.42578125" style="16"/>
    <col min="8171" max="8172" width="15.7109375" style="16" customWidth="1"/>
    <col min="8173" max="8173" width="3.7109375" style="16" customWidth="1"/>
    <col min="8174" max="8174" width="2.7109375" style="16" customWidth="1"/>
    <col min="8175" max="8175" width="10.7109375" style="16" customWidth="1"/>
    <col min="8176" max="8176" width="5.7109375" style="16" customWidth="1"/>
    <col min="8177" max="8178" width="15.7109375" style="16" customWidth="1"/>
    <col min="8179" max="8179" width="3.7109375" style="16" customWidth="1"/>
    <col min="8180" max="8180" width="2.7109375" style="16" customWidth="1"/>
    <col min="8181" max="8181" width="10.7109375" style="16" customWidth="1"/>
    <col min="8182" max="8182" width="5.7109375" style="16" customWidth="1"/>
    <col min="8183" max="8184" width="15.7109375" style="16" customWidth="1"/>
    <col min="8185" max="8185" width="3.7109375" style="16" customWidth="1"/>
    <col min="8186" max="8186" width="2.7109375" style="16" customWidth="1"/>
    <col min="8187" max="8187" width="10.7109375" style="16" customWidth="1"/>
    <col min="8188" max="8188" width="7.7109375" style="16" customWidth="1"/>
    <col min="8189" max="8190" width="15.7109375" style="16" customWidth="1"/>
    <col min="8191" max="8191" width="3.7109375" style="16" customWidth="1"/>
    <col min="8192" max="8192" width="2.7109375" style="16" customWidth="1"/>
    <col min="8193" max="8193" width="10.7109375" style="16" customWidth="1"/>
    <col min="8194" max="8194" width="7.7109375" style="16" customWidth="1"/>
    <col min="8195" max="8196" width="15.7109375" style="16" customWidth="1"/>
    <col min="8197" max="8197" width="3.7109375" style="16" customWidth="1"/>
    <col min="8198" max="8198" width="2.7109375" style="16" customWidth="1"/>
    <col min="8199" max="8199" width="10.7109375" style="16" customWidth="1"/>
    <col min="8200" max="8200" width="7.7109375" style="16" customWidth="1"/>
    <col min="8201" max="8202" width="15.7109375" style="16" customWidth="1"/>
    <col min="8203" max="8203" width="3.7109375" style="16" customWidth="1"/>
    <col min="8204" max="8204" width="2.7109375" style="16" customWidth="1"/>
    <col min="8205" max="8205" width="10.7109375" style="16" customWidth="1"/>
    <col min="8206" max="8206" width="5.7109375" style="16" customWidth="1"/>
    <col min="8207" max="8208" width="15.7109375" style="16" customWidth="1"/>
    <col min="8209" max="8209" width="5.85546875" style="16" customWidth="1"/>
    <col min="8210" max="8426" width="11.42578125" style="16"/>
    <col min="8427" max="8428" width="15.7109375" style="16" customWidth="1"/>
    <col min="8429" max="8429" width="3.7109375" style="16" customWidth="1"/>
    <col min="8430" max="8430" width="2.7109375" style="16" customWidth="1"/>
    <col min="8431" max="8431" width="10.7109375" style="16" customWidth="1"/>
    <col min="8432" max="8432" width="5.7109375" style="16" customWidth="1"/>
    <col min="8433" max="8434" width="15.7109375" style="16" customWidth="1"/>
    <col min="8435" max="8435" width="3.7109375" style="16" customWidth="1"/>
    <col min="8436" max="8436" width="2.7109375" style="16" customWidth="1"/>
    <col min="8437" max="8437" width="10.7109375" style="16" customWidth="1"/>
    <col min="8438" max="8438" width="5.7109375" style="16" customWidth="1"/>
    <col min="8439" max="8440" width="15.7109375" style="16" customWidth="1"/>
    <col min="8441" max="8441" width="3.7109375" style="16" customWidth="1"/>
    <col min="8442" max="8442" width="2.7109375" style="16" customWidth="1"/>
    <col min="8443" max="8443" width="10.7109375" style="16" customWidth="1"/>
    <col min="8444" max="8444" width="7.7109375" style="16" customWidth="1"/>
    <col min="8445" max="8446" width="15.7109375" style="16" customWidth="1"/>
    <col min="8447" max="8447" width="3.7109375" style="16" customWidth="1"/>
    <col min="8448" max="8448" width="2.7109375" style="16" customWidth="1"/>
    <col min="8449" max="8449" width="10.7109375" style="16" customWidth="1"/>
    <col min="8450" max="8450" width="7.7109375" style="16" customWidth="1"/>
    <col min="8451" max="8452" width="15.7109375" style="16" customWidth="1"/>
    <col min="8453" max="8453" width="3.7109375" style="16" customWidth="1"/>
    <col min="8454" max="8454" width="2.7109375" style="16" customWidth="1"/>
    <col min="8455" max="8455" width="10.7109375" style="16" customWidth="1"/>
    <col min="8456" max="8456" width="7.7109375" style="16" customWidth="1"/>
    <col min="8457" max="8458" width="15.7109375" style="16" customWidth="1"/>
    <col min="8459" max="8459" width="3.7109375" style="16" customWidth="1"/>
    <col min="8460" max="8460" width="2.7109375" style="16" customWidth="1"/>
    <col min="8461" max="8461" width="10.7109375" style="16" customWidth="1"/>
    <col min="8462" max="8462" width="5.7109375" style="16" customWidth="1"/>
    <col min="8463" max="8464" width="15.7109375" style="16" customWidth="1"/>
    <col min="8465" max="8465" width="5.85546875" style="16" customWidth="1"/>
    <col min="8466" max="8682" width="11.42578125" style="16"/>
    <col min="8683" max="8684" width="15.7109375" style="16" customWidth="1"/>
    <col min="8685" max="8685" width="3.7109375" style="16" customWidth="1"/>
    <col min="8686" max="8686" width="2.7109375" style="16" customWidth="1"/>
    <col min="8687" max="8687" width="10.7109375" style="16" customWidth="1"/>
    <col min="8688" max="8688" width="5.7109375" style="16" customWidth="1"/>
    <col min="8689" max="8690" width="15.7109375" style="16" customWidth="1"/>
    <col min="8691" max="8691" width="3.7109375" style="16" customWidth="1"/>
    <col min="8692" max="8692" width="2.7109375" style="16" customWidth="1"/>
    <col min="8693" max="8693" width="10.7109375" style="16" customWidth="1"/>
    <col min="8694" max="8694" width="5.7109375" style="16" customWidth="1"/>
    <col min="8695" max="8696" width="15.7109375" style="16" customWidth="1"/>
    <col min="8697" max="8697" width="3.7109375" style="16" customWidth="1"/>
    <col min="8698" max="8698" width="2.7109375" style="16" customWidth="1"/>
    <col min="8699" max="8699" width="10.7109375" style="16" customWidth="1"/>
    <col min="8700" max="8700" width="7.7109375" style="16" customWidth="1"/>
    <col min="8701" max="8702" width="15.7109375" style="16" customWidth="1"/>
    <col min="8703" max="8703" width="3.7109375" style="16" customWidth="1"/>
    <col min="8704" max="8704" width="2.7109375" style="16" customWidth="1"/>
    <col min="8705" max="8705" width="10.7109375" style="16" customWidth="1"/>
    <col min="8706" max="8706" width="7.7109375" style="16" customWidth="1"/>
    <col min="8707" max="8708" width="15.7109375" style="16" customWidth="1"/>
    <col min="8709" max="8709" width="3.7109375" style="16" customWidth="1"/>
    <col min="8710" max="8710" width="2.7109375" style="16" customWidth="1"/>
    <col min="8711" max="8711" width="10.7109375" style="16" customWidth="1"/>
    <col min="8712" max="8712" width="7.7109375" style="16" customWidth="1"/>
    <col min="8713" max="8714" width="15.7109375" style="16" customWidth="1"/>
    <col min="8715" max="8715" width="3.7109375" style="16" customWidth="1"/>
    <col min="8716" max="8716" width="2.7109375" style="16" customWidth="1"/>
    <col min="8717" max="8717" width="10.7109375" style="16" customWidth="1"/>
    <col min="8718" max="8718" width="5.7109375" style="16" customWidth="1"/>
    <col min="8719" max="8720" width="15.7109375" style="16" customWidth="1"/>
    <col min="8721" max="8721" width="5.85546875" style="16" customWidth="1"/>
    <col min="8722" max="8938" width="11.42578125" style="16"/>
    <col min="8939" max="8940" width="15.7109375" style="16" customWidth="1"/>
    <col min="8941" max="8941" width="3.7109375" style="16" customWidth="1"/>
    <col min="8942" max="8942" width="2.7109375" style="16" customWidth="1"/>
    <col min="8943" max="8943" width="10.7109375" style="16" customWidth="1"/>
    <col min="8944" max="8944" width="5.7109375" style="16" customWidth="1"/>
    <col min="8945" max="8946" width="15.7109375" style="16" customWidth="1"/>
    <col min="8947" max="8947" width="3.7109375" style="16" customWidth="1"/>
    <col min="8948" max="8948" width="2.7109375" style="16" customWidth="1"/>
    <col min="8949" max="8949" width="10.7109375" style="16" customWidth="1"/>
    <col min="8950" max="8950" width="5.7109375" style="16" customWidth="1"/>
    <col min="8951" max="8952" width="15.7109375" style="16" customWidth="1"/>
    <col min="8953" max="8953" width="3.7109375" style="16" customWidth="1"/>
    <col min="8954" max="8954" width="2.7109375" style="16" customWidth="1"/>
    <col min="8955" max="8955" width="10.7109375" style="16" customWidth="1"/>
    <col min="8956" max="8956" width="7.7109375" style="16" customWidth="1"/>
    <col min="8957" max="8958" width="15.7109375" style="16" customWidth="1"/>
    <col min="8959" max="8959" width="3.7109375" style="16" customWidth="1"/>
    <col min="8960" max="8960" width="2.7109375" style="16" customWidth="1"/>
    <col min="8961" max="8961" width="10.7109375" style="16" customWidth="1"/>
    <col min="8962" max="8962" width="7.7109375" style="16" customWidth="1"/>
    <col min="8963" max="8964" width="15.7109375" style="16" customWidth="1"/>
    <col min="8965" max="8965" width="3.7109375" style="16" customWidth="1"/>
    <col min="8966" max="8966" width="2.7109375" style="16" customWidth="1"/>
    <col min="8967" max="8967" width="10.7109375" style="16" customWidth="1"/>
    <col min="8968" max="8968" width="7.7109375" style="16" customWidth="1"/>
    <col min="8969" max="8970" width="15.7109375" style="16" customWidth="1"/>
    <col min="8971" max="8971" width="3.7109375" style="16" customWidth="1"/>
    <col min="8972" max="8972" width="2.7109375" style="16" customWidth="1"/>
    <col min="8973" max="8973" width="10.7109375" style="16" customWidth="1"/>
    <col min="8974" max="8974" width="5.7109375" style="16" customWidth="1"/>
    <col min="8975" max="8976" width="15.7109375" style="16" customWidth="1"/>
    <col min="8977" max="8977" width="5.85546875" style="16" customWidth="1"/>
    <col min="8978" max="9194" width="11.42578125" style="16"/>
    <col min="9195" max="9196" width="15.7109375" style="16" customWidth="1"/>
    <col min="9197" max="9197" width="3.7109375" style="16" customWidth="1"/>
    <col min="9198" max="9198" width="2.7109375" style="16" customWidth="1"/>
    <col min="9199" max="9199" width="10.7109375" style="16" customWidth="1"/>
    <col min="9200" max="9200" width="5.7109375" style="16" customWidth="1"/>
    <col min="9201" max="9202" width="15.7109375" style="16" customWidth="1"/>
    <col min="9203" max="9203" width="3.7109375" style="16" customWidth="1"/>
    <col min="9204" max="9204" width="2.7109375" style="16" customWidth="1"/>
    <col min="9205" max="9205" width="10.7109375" style="16" customWidth="1"/>
    <col min="9206" max="9206" width="5.7109375" style="16" customWidth="1"/>
    <col min="9207" max="9208" width="15.7109375" style="16" customWidth="1"/>
    <col min="9209" max="9209" width="3.7109375" style="16" customWidth="1"/>
    <col min="9210" max="9210" width="2.7109375" style="16" customWidth="1"/>
    <col min="9211" max="9211" width="10.7109375" style="16" customWidth="1"/>
    <col min="9212" max="9212" width="7.7109375" style="16" customWidth="1"/>
    <col min="9213" max="9214" width="15.7109375" style="16" customWidth="1"/>
    <col min="9215" max="9215" width="3.7109375" style="16" customWidth="1"/>
    <col min="9216" max="9216" width="2.7109375" style="16" customWidth="1"/>
    <col min="9217" max="9217" width="10.7109375" style="16" customWidth="1"/>
    <col min="9218" max="9218" width="7.7109375" style="16" customWidth="1"/>
    <col min="9219" max="9220" width="15.7109375" style="16" customWidth="1"/>
    <col min="9221" max="9221" width="3.7109375" style="16" customWidth="1"/>
    <col min="9222" max="9222" width="2.7109375" style="16" customWidth="1"/>
    <col min="9223" max="9223" width="10.7109375" style="16" customWidth="1"/>
    <col min="9224" max="9224" width="7.7109375" style="16" customWidth="1"/>
    <col min="9225" max="9226" width="15.7109375" style="16" customWidth="1"/>
    <col min="9227" max="9227" width="3.7109375" style="16" customWidth="1"/>
    <col min="9228" max="9228" width="2.7109375" style="16" customWidth="1"/>
    <col min="9229" max="9229" width="10.7109375" style="16" customWidth="1"/>
    <col min="9230" max="9230" width="5.7109375" style="16" customWidth="1"/>
    <col min="9231" max="9232" width="15.7109375" style="16" customWidth="1"/>
    <col min="9233" max="9233" width="5.85546875" style="16" customWidth="1"/>
    <col min="9234" max="9450" width="11.42578125" style="16"/>
    <col min="9451" max="9452" width="15.7109375" style="16" customWidth="1"/>
    <col min="9453" max="9453" width="3.7109375" style="16" customWidth="1"/>
    <col min="9454" max="9454" width="2.7109375" style="16" customWidth="1"/>
    <col min="9455" max="9455" width="10.7109375" style="16" customWidth="1"/>
    <col min="9456" max="9456" width="5.7109375" style="16" customWidth="1"/>
    <col min="9457" max="9458" width="15.7109375" style="16" customWidth="1"/>
    <col min="9459" max="9459" width="3.7109375" style="16" customWidth="1"/>
    <col min="9460" max="9460" width="2.7109375" style="16" customWidth="1"/>
    <col min="9461" max="9461" width="10.7109375" style="16" customWidth="1"/>
    <col min="9462" max="9462" width="5.7109375" style="16" customWidth="1"/>
    <col min="9463" max="9464" width="15.7109375" style="16" customWidth="1"/>
    <col min="9465" max="9465" width="3.7109375" style="16" customWidth="1"/>
    <col min="9466" max="9466" width="2.7109375" style="16" customWidth="1"/>
    <col min="9467" max="9467" width="10.7109375" style="16" customWidth="1"/>
    <col min="9468" max="9468" width="7.7109375" style="16" customWidth="1"/>
    <col min="9469" max="9470" width="15.7109375" style="16" customWidth="1"/>
    <col min="9471" max="9471" width="3.7109375" style="16" customWidth="1"/>
    <col min="9472" max="9472" width="2.7109375" style="16" customWidth="1"/>
    <col min="9473" max="9473" width="10.7109375" style="16" customWidth="1"/>
    <col min="9474" max="9474" width="7.7109375" style="16" customWidth="1"/>
    <col min="9475" max="9476" width="15.7109375" style="16" customWidth="1"/>
    <col min="9477" max="9477" width="3.7109375" style="16" customWidth="1"/>
    <col min="9478" max="9478" width="2.7109375" style="16" customWidth="1"/>
    <col min="9479" max="9479" width="10.7109375" style="16" customWidth="1"/>
    <col min="9480" max="9480" width="7.7109375" style="16" customWidth="1"/>
    <col min="9481" max="9482" width="15.7109375" style="16" customWidth="1"/>
    <col min="9483" max="9483" width="3.7109375" style="16" customWidth="1"/>
    <col min="9484" max="9484" width="2.7109375" style="16" customWidth="1"/>
    <col min="9485" max="9485" width="10.7109375" style="16" customWidth="1"/>
    <col min="9486" max="9486" width="5.7109375" style="16" customWidth="1"/>
    <col min="9487" max="9488" width="15.7109375" style="16" customWidth="1"/>
    <col min="9489" max="9489" width="5.85546875" style="16" customWidth="1"/>
    <col min="9490" max="9706" width="11.42578125" style="16"/>
    <col min="9707" max="9708" width="15.7109375" style="16" customWidth="1"/>
    <col min="9709" max="9709" width="3.7109375" style="16" customWidth="1"/>
    <col min="9710" max="9710" width="2.7109375" style="16" customWidth="1"/>
    <col min="9711" max="9711" width="10.7109375" style="16" customWidth="1"/>
    <col min="9712" max="9712" width="5.7109375" style="16" customWidth="1"/>
    <col min="9713" max="9714" width="15.7109375" style="16" customWidth="1"/>
    <col min="9715" max="9715" width="3.7109375" style="16" customWidth="1"/>
    <col min="9716" max="9716" width="2.7109375" style="16" customWidth="1"/>
    <col min="9717" max="9717" width="10.7109375" style="16" customWidth="1"/>
    <col min="9718" max="9718" width="5.7109375" style="16" customWidth="1"/>
    <col min="9719" max="9720" width="15.7109375" style="16" customWidth="1"/>
    <col min="9721" max="9721" width="3.7109375" style="16" customWidth="1"/>
    <col min="9722" max="9722" width="2.7109375" style="16" customWidth="1"/>
    <col min="9723" max="9723" width="10.7109375" style="16" customWidth="1"/>
    <col min="9724" max="9724" width="7.7109375" style="16" customWidth="1"/>
    <col min="9725" max="9726" width="15.7109375" style="16" customWidth="1"/>
    <col min="9727" max="9727" width="3.7109375" style="16" customWidth="1"/>
    <col min="9728" max="9728" width="2.7109375" style="16" customWidth="1"/>
    <col min="9729" max="9729" width="10.7109375" style="16" customWidth="1"/>
    <col min="9730" max="9730" width="7.7109375" style="16" customWidth="1"/>
    <col min="9731" max="9732" width="15.7109375" style="16" customWidth="1"/>
    <col min="9733" max="9733" width="3.7109375" style="16" customWidth="1"/>
    <col min="9734" max="9734" width="2.7109375" style="16" customWidth="1"/>
    <col min="9735" max="9735" width="10.7109375" style="16" customWidth="1"/>
    <col min="9736" max="9736" width="7.7109375" style="16" customWidth="1"/>
    <col min="9737" max="9738" width="15.7109375" style="16" customWidth="1"/>
    <col min="9739" max="9739" width="3.7109375" style="16" customWidth="1"/>
    <col min="9740" max="9740" width="2.7109375" style="16" customWidth="1"/>
    <col min="9741" max="9741" width="10.7109375" style="16" customWidth="1"/>
    <col min="9742" max="9742" width="5.7109375" style="16" customWidth="1"/>
    <col min="9743" max="9744" width="15.7109375" style="16" customWidth="1"/>
    <col min="9745" max="9745" width="5.85546875" style="16" customWidth="1"/>
    <col min="9746" max="9962" width="11.42578125" style="16"/>
    <col min="9963" max="9964" width="15.7109375" style="16" customWidth="1"/>
    <col min="9965" max="9965" width="3.7109375" style="16" customWidth="1"/>
    <col min="9966" max="9966" width="2.7109375" style="16" customWidth="1"/>
    <col min="9967" max="9967" width="10.7109375" style="16" customWidth="1"/>
    <col min="9968" max="9968" width="5.7109375" style="16" customWidth="1"/>
    <col min="9969" max="9970" width="15.7109375" style="16" customWidth="1"/>
    <col min="9971" max="9971" width="3.7109375" style="16" customWidth="1"/>
    <col min="9972" max="9972" width="2.7109375" style="16" customWidth="1"/>
    <col min="9973" max="9973" width="10.7109375" style="16" customWidth="1"/>
    <col min="9974" max="9974" width="5.7109375" style="16" customWidth="1"/>
    <col min="9975" max="9976" width="15.7109375" style="16" customWidth="1"/>
    <col min="9977" max="9977" width="3.7109375" style="16" customWidth="1"/>
    <col min="9978" max="9978" width="2.7109375" style="16" customWidth="1"/>
    <col min="9979" max="9979" width="10.7109375" style="16" customWidth="1"/>
    <col min="9980" max="9980" width="7.7109375" style="16" customWidth="1"/>
    <col min="9981" max="9982" width="15.7109375" style="16" customWidth="1"/>
    <col min="9983" max="9983" width="3.7109375" style="16" customWidth="1"/>
    <col min="9984" max="9984" width="2.7109375" style="16" customWidth="1"/>
    <col min="9985" max="9985" width="10.7109375" style="16" customWidth="1"/>
    <col min="9986" max="9986" width="7.7109375" style="16" customWidth="1"/>
    <col min="9987" max="9988" width="15.7109375" style="16" customWidth="1"/>
    <col min="9989" max="9989" width="3.7109375" style="16" customWidth="1"/>
    <col min="9990" max="9990" width="2.7109375" style="16" customWidth="1"/>
    <col min="9991" max="9991" width="10.7109375" style="16" customWidth="1"/>
    <col min="9992" max="9992" width="7.7109375" style="16" customWidth="1"/>
    <col min="9993" max="9994" width="15.7109375" style="16" customWidth="1"/>
    <col min="9995" max="9995" width="3.7109375" style="16" customWidth="1"/>
    <col min="9996" max="9996" width="2.7109375" style="16" customWidth="1"/>
    <col min="9997" max="9997" width="10.7109375" style="16" customWidth="1"/>
    <col min="9998" max="9998" width="5.7109375" style="16" customWidth="1"/>
    <col min="9999" max="10000" width="15.7109375" style="16" customWidth="1"/>
    <col min="10001" max="10001" width="5.85546875" style="16" customWidth="1"/>
    <col min="10002" max="10218" width="11.42578125" style="16"/>
    <col min="10219" max="10220" width="15.7109375" style="16" customWidth="1"/>
    <col min="10221" max="10221" width="3.7109375" style="16" customWidth="1"/>
    <col min="10222" max="10222" width="2.7109375" style="16" customWidth="1"/>
    <col min="10223" max="10223" width="10.7109375" style="16" customWidth="1"/>
    <col min="10224" max="10224" width="5.7109375" style="16" customWidth="1"/>
    <col min="10225" max="10226" width="15.7109375" style="16" customWidth="1"/>
    <col min="10227" max="10227" width="3.7109375" style="16" customWidth="1"/>
    <col min="10228" max="10228" width="2.7109375" style="16" customWidth="1"/>
    <col min="10229" max="10229" width="10.7109375" style="16" customWidth="1"/>
    <col min="10230" max="10230" width="5.7109375" style="16" customWidth="1"/>
    <col min="10231" max="10232" width="15.7109375" style="16" customWidth="1"/>
    <col min="10233" max="10233" width="3.7109375" style="16" customWidth="1"/>
    <col min="10234" max="10234" width="2.7109375" style="16" customWidth="1"/>
    <col min="10235" max="10235" width="10.7109375" style="16" customWidth="1"/>
    <col min="10236" max="10236" width="7.7109375" style="16" customWidth="1"/>
    <col min="10237" max="10238" width="15.7109375" style="16" customWidth="1"/>
    <col min="10239" max="10239" width="3.7109375" style="16" customWidth="1"/>
    <col min="10240" max="10240" width="2.7109375" style="16" customWidth="1"/>
    <col min="10241" max="10241" width="10.7109375" style="16" customWidth="1"/>
    <col min="10242" max="10242" width="7.7109375" style="16" customWidth="1"/>
    <col min="10243" max="10244" width="15.7109375" style="16" customWidth="1"/>
    <col min="10245" max="10245" width="3.7109375" style="16" customWidth="1"/>
    <col min="10246" max="10246" width="2.7109375" style="16" customWidth="1"/>
    <col min="10247" max="10247" width="10.7109375" style="16" customWidth="1"/>
    <col min="10248" max="10248" width="7.7109375" style="16" customWidth="1"/>
    <col min="10249" max="10250" width="15.7109375" style="16" customWidth="1"/>
    <col min="10251" max="10251" width="3.7109375" style="16" customWidth="1"/>
    <col min="10252" max="10252" width="2.7109375" style="16" customWidth="1"/>
    <col min="10253" max="10253" width="10.7109375" style="16" customWidth="1"/>
    <col min="10254" max="10254" width="5.7109375" style="16" customWidth="1"/>
    <col min="10255" max="10256" width="15.7109375" style="16" customWidth="1"/>
    <col min="10257" max="10257" width="5.85546875" style="16" customWidth="1"/>
    <col min="10258" max="10474" width="11.42578125" style="16"/>
    <col min="10475" max="10476" width="15.7109375" style="16" customWidth="1"/>
    <col min="10477" max="10477" width="3.7109375" style="16" customWidth="1"/>
    <col min="10478" max="10478" width="2.7109375" style="16" customWidth="1"/>
    <col min="10479" max="10479" width="10.7109375" style="16" customWidth="1"/>
    <col min="10480" max="10480" width="5.7109375" style="16" customWidth="1"/>
    <col min="10481" max="10482" width="15.7109375" style="16" customWidth="1"/>
    <col min="10483" max="10483" width="3.7109375" style="16" customWidth="1"/>
    <col min="10484" max="10484" width="2.7109375" style="16" customWidth="1"/>
    <col min="10485" max="10485" width="10.7109375" style="16" customWidth="1"/>
    <col min="10486" max="10486" width="5.7109375" style="16" customWidth="1"/>
    <col min="10487" max="10488" width="15.7109375" style="16" customWidth="1"/>
    <col min="10489" max="10489" width="3.7109375" style="16" customWidth="1"/>
    <col min="10490" max="10490" width="2.7109375" style="16" customWidth="1"/>
    <col min="10491" max="10491" width="10.7109375" style="16" customWidth="1"/>
    <col min="10492" max="10492" width="7.7109375" style="16" customWidth="1"/>
    <col min="10493" max="10494" width="15.7109375" style="16" customWidth="1"/>
    <col min="10495" max="10495" width="3.7109375" style="16" customWidth="1"/>
    <col min="10496" max="10496" width="2.7109375" style="16" customWidth="1"/>
    <col min="10497" max="10497" width="10.7109375" style="16" customWidth="1"/>
    <col min="10498" max="10498" width="7.7109375" style="16" customWidth="1"/>
    <col min="10499" max="10500" width="15.7109375" style="16" customWidth="1"/>
    <col min="10501" max="10501" width="3.7109375" style="16" customWidth="1"/>
    <col min="10502" max="10502" width="2.7109375" style="16" customWidth="1"/>
    <col min="10503" max="10503" width="10.7109375" style="16" customWidth="1"/>
    <col min="10504" max="10504" width="7.7109375" style="16" customWidth="1"/>
    <col min="10505" max="10506" width="15.7109375" style="16" customWidth="1"/>
    <col min="10507" max="10507" width="3.7109375" style="16" customWidth="1"/>
    <col min="10508" max="10508" width="2.7109375" style="16" customWidth="1"/>
    <col min="10509" max="10509" width="10.7109375" style="16" customWidth="1"/>
    <col min="10510" max="10510" width="5.7109375" style="16" customWidth="1"/>
    <col min="10511" max="10512" width="15.7109375" style="16" customWidth="1"/>
    <col min="10513" max="10513" width="5.85546875" style="16" customWidth="1"/>
    <col min="10514" max="10730" width="11.42578125" style="16"/>
    <col min="10731" max="10732" width="15.7109375" style="16" customWidth="1"/>
    <col min="10733" max="10733" width="3.7109375" style="16" customWidth="1"/>
    <col min="10734" max="10734" width="2.7109375" style="16" customWidth="1"/>
    <col min="10735" max="10735" width="10.7109375" style="16" customWidth="1"/>
    <col min="10736" max="10736" width="5.7109375" style="16" customWidth="1"/>
    <col min="10737" max="10738" width="15.7109375" style="16" customWidth="1"/>
    <col min="10739" max="10739" width="3.7109375" style="16" customWidth="1"/>
    <col min="10740" max="10740" width="2.7109375" style="16" customWidth="1"/>
    <col min="10741" max="10741" width="10.7109375" style="16" customWidth="1"/>
    <col min="10742" max="10742" width="5.7109375" style="16" customWidth="1"/>
    <col min="10743" max="10744" width="15.7109375" style="16" customWidth="1"/>
    <col min="10745" max="10745" width="3.7109375" style="16" customWidth="1"/>
    <col min="10746" max="10746" width="2.7109375" style="16" customWidth="1"/>
    <col min="10747" max="10747" width="10.7109375" style="16" customWidth="1"/>
    <col min="10748" max="10748" width="7.7109375" style="16" customWidth="1"/>
    <col min="10749" max="10750" width="15.7109375" style="16" customWidth="1"/>
    <col min="10751" max="10751" width="3.7109375" style="16" customWidth="1"/>
    <col min="10752" max="10752" width="2.7109375" style="16" customWidth="1"/>
    <col min="10753" max="10753" width="10.7109375" style="16" customWidth="1"/>
    <col min="10754" max="10754" width="7.7109375" style="16" customWidth="1"/>
    <col min="10755" max="10756" width="15.7109375" style="16" customWidth="1"/>
    <col min="10757" max="10757" width="3.7109375" style="16" customWidth="1"/>
    <col min="10758" max="10758" width="2.7109375" style="16" customWidth="1"/>
    <col min="10759" max="10759" width="10.7109375" style="16" customWidth="1"/>
    <col min="10760" max="10760" width="7.7109375" style="16" customWidth="1"/>
    <col min="10761" max="10762" width="15.7109375" style="16" customWidth="1"/>
    <col min="10763" max="10763" width="3.7109375" style="16" customWidth="1"/>
    <col min="10764" max="10764" width="2.7109375" style="16" customWidth="1"/>
    <col min="10765" max="10765" width="10.7109375" style="16" customWidth="1"/>
    <col min="10766" max="10766" width="5.7109375" style="16" customWidth="1"/>
    <col min="10767" max="10768" width="15.7109375" style="16" customWidth="1"/>
    <col min="10769" max="10769" width="5.85546875" style="16" customWidth="1"/>
    <col min="10770" max="10986" width="11.42578125" style="16"/>
    <col min="10987" max="10988" width="15.7109375" style="16" customWidth="1"/>
    <col min="10989" max="10989" width="3.7109375" style="16" customWidth="1"/>
    <col min="10990" max="10990" width="2.7109375" style="16" customWidth="1"/>
    <col min="10991" max="10991" width="10.7109375" style="16" customWidth="1"/>
    <col min="10992" max="10992" width="5.7109375" style="16" customWidth="1"/>
    <col min="10993" max="10994" width="15.7109375" style="16" customWidth="1"/>
    <col min="10995" max="10995" width="3.7109375" style="16" customWidth="1"/>
    <col min="10996" max="10996" width="2.7109375" style="16" customWidth="1"/>
    <col min="10997" max="10997" width="10.7109375" style="16" customWidth="1"/>
    <col min="10998" max="10998" width="5.7109375" style="16" customWidth="1"/>
    <col min="10999" max="11000" width="15.7109375" style="16" customWidth="1"/>
    <col min="11001" max="11001" width="3.7109375" style="16" customWidth="1"/>
    <col min="11002" max="11002" width="2.7109375" style="16" customWidth="1"/>
    <col min="11003" max="11003" width="10.7109375" style="16" customWidth="1"/>
    <col min="11004" max="11004" width="7.7109375" style="16" customWidth="1"/>
    <col min="11005" max="11006" width="15.7109375" style="16" customWidth="1"/>
    <col min="11007" max="11007" width="3.7109375" style="16" customWidth="1"/>
    <col min="11008" max="11008" width="2.7109375" style="16" customWidth="1"/>
    <col min="11009" max="11009" width="10.7109375" style="16" customWidth="1"/>
    <col min="11010" max="11010" width="7.7109375" style="16" customWidth="1"/>
    <col min="11011" max="11012" width="15.7109375" style="16" customWidth="1"/>
    <col min="11013" max="11013" width="3.7109375" style="16" customWidth="1"/>
    <col min="11014" max="11014" width="2.7109375" style="16" customWidth="1"/>
    <col min="11015" max="11015" width="10.7109375" style="16" customWidth="1"/>
    <col min="11016" max="11016" width="7.7109375" style="16" customWidth="1"/>
    <col min="11017" max="11018" width="15.7109375" style="16" customWidth="1"/>
    <col min="11019" max="11019" width="3.7109375" style="16" customWidth="1"/>
    <col min="11020" max="11020" width="2.7109375" style="16" customWidth="1"/>
    <col min="11021" max="11021" width="10.7109375" style="16" customWidth="1"/>
    <col min="11022" max="11022" width="5.7109375" style="16" customWidth="1"/>
    <col min="11023" max="11024" width="15.7109375" style="16" customWidth="1"/>
    <col min="11025" max="11025" width="5.85546875" style="16" customWidth="1"/>
    <col min="11026" max="11242" width="11.42578125" style="16"/>
    <col min="11243" max="11244" width="15.7109375" style="16" customWidth="1"/>
    <col min="11245" max="11245" width="3.7109375" style="16" customWidth="1"/>
    <col min="11246" max="11246" width="2.7109375" style="16" customWidth="1"/>
    <col min="11247" max="11247" width="10.7109375" style="16" customWidth="1"/>
    <col min="11248" max="11248" width="5.7109375" style="16" customWidth="1"/>
    <col min="11249" max="11250" width="15.7109375" style="16" customWidth="1"/>
    <col min="11251" max="11251" width="3.7109375" style="16" customWidth="1"/>
    <col min="11252" max="11252" width="2.7109375" style="16" customWidth="1"/>
    <col min="11253" max="11253" width="10.7109375" style="16" customWidth="1"/>
    <col min="11254" max="11254" width="5.7109375" style="16" customWidth="1"/>
    <col min="11255" max="11256" width="15.7109375" style="16" customWidth="1"/>
    <col min="11257" max="11257" width="3.7109375" style="16" customWidth="1"/>
    <col min="11258" max="11258" width="2.7109375" style="16" customWidth="1"/>
    <col min="11259" max="11259" width="10.7109375" style="16" customWidth="1"/>
    <col min="11260" max="11260" width="7.7109375" style="16" customWidth="1"/>
    <col min="11261" max="11262" width="15.7109375" style="16" customWidth="1"/>
    <col min="11263" max="11263" width="3.7109375" style="16" customWidth="1"/>
    <col min="11264" max="11264" width="2.7109375" style="16" customWidth="1"/>
    <col min="11265" max="11265" width="10.7109375" style="16" customWidth="1"/>
    <col min="11266" max="11266" width="7.7109375" style="16" customWidth="1"/>
    <col min="11267" max="11268" width="15.7109375" style="16" customWidth="1"/>
    <col min="11269" max="11269" width="3.7109375" style="16" customWidth="1"/>
    <col min="11270" max="11270" width="2.7109375" style="16" customWidth="1"/>
    <col min="11271" max="11271" width="10.7109375" style="16" customWidth="1"/>
    <col min="11272" max="11272" width="7.7109375" style="16" customWidth="1"/>
    <col min="11273" max="11274" width="15.7109375" style="16" customWidth="1"/>
    <col min="11275" max="11275" width="3.7109375" style="16" customWidth="1"/>
    <col min="11276" max="11276" width="2.7109375" style="16" customWidth="1"/>
    <col min="11277" max="11277" width="10.7109375" style="16" customWidth="1"/>
    <col min="11278" max="11278" width="5.7109375" style="16" customWidth="1"/>
    <col min="11279" max="11280" width="15.7109375" style="16" customWidth="1"/>
    <col min="11281" max="11281" width="5.85546875" style="16" customWidth="1"/>
    <col min="11282" max="11498" width="11.42578125" style="16"/>
    <col min="11499" max="11500" width="15.7109375" style="16" customWidth="1"/>
    <col min="11501" max="11501" width="3.7109375" style="16" customWidth="1"/>
    <col min="11502" max="11502" width="2.7109375" style="16" customWidth="1"/>
    <col min="11503" max="11503" width="10.7109375" style="16" customWidth="1"/>
    <col min="11504" max="11504" width="5.7109375" style="16" customWidth="1"/>
    <col min="11505" max="11506" width="15.7109375" style="16" customWidth="1"/>
    <col min="11507" max="11507" width="3.7109375" style="16" customWidth="1"/>
    <col min="11508" max="11508" width="2.7109375" style="16" customWidth="1"/>
    <col min="11509" max="11509" width="10.7109375" style="16" customWidth="1"/>
    <col min="11510" max="11510" width="5.7109375" style="16" customWidth="1"/>
    <col min="11511" max="11512" width="15.7109375" style="16" customWidth="1"/>
    <col min="11513" max="11513" width="3.7109375" style="16" customWidth="1"/>
    <col min="11514" max="11514" width="2.7109375" style="16" customWidth="1"/>
    <col min="11515" max="11515" width="10.7109375" style="16" customWidth="1"/>
    <col min="11516" max="11516" width="7.7109375" style="16" customWidth="1"/>
    <col min="11517" max="11518" width="15.7109375" style="16" customWidth="1"/>
    <col min="11519" max="11519" width="3.7109375" style="16" customWidth="1"/>
    <col min="11520" max="11520" width="2.7109375" style="16" customWidth="1"/>
    <col min="11521" max="11521" width="10.7109375" style="16" customWidth="1"/>
    <col min="11522" max="11522" width="7.7109375" style="16" customWidth="1"/>
    <col min="11523" max="11524" width="15.7109375" style="16" customWidth="1"/>
    <col min="11525" max="11525" width="3.7109375" style="16" customWidth="1"/>
    <col min="11526" max="11526" width="2.7109375" style="16" customWidth="1"/>
    <col min="11527" max="11527" width="10.7109375" style="16" customWidth="1"/>
    <col min="11528" max="11528" width="7.7109375" style="16" customWidth="1"/>
    <col min="11529" max="11530" width="15.7109375" style="16" customWidth="1"/>
    <col min="11531" max="11531" width="3.7109375" style="16" customWidth="1"/>
    <col min="11532" max="11532" width="2.7109375" style="16" customWidth="1"/>
    <col min="11533" max="11533" width="10.7109375" style="16" customWidth="1"/>
    <col min="11534" max="11534" width="5.7109375" style="16" customWidth="1"/>
    <col min="11535" max="11536" width="15.7109375" style="16" customWidth="1"/>
    <col min="11537" max="11537" width="5.85546875" style="16" customWidth="1"/>
    <col min="11538" max="11754" width="11.42578125" style="16"/>
    <col min="11755" max="11756" width="15.7109375" style="16" customWidth="1"/>
    <col min="11757" max="11757" width="3.7109375" style="16" customWidth="1"/>
    <col min="11758" max="11758" width="2.7109375" style="16" customWidth="1"/>
    <col min="11759" max="11759" width="10.7109375" style="16" customWidth="1"/>
    <col min="11760" max="11760" width="5.7109375" style="16" customWidth="1"/>
    <col min="11761" max="11762" width="15.7109375" style="16" customWidth="1"/>
    <col min="11763" max="11763" width="3.7109375" style="16" customWidth="1"/>
    <col min="11764" max="11764" width="2.7109375" style="16" customWidth="1"/>
    <col min="11765" max="11765" width="10.7109375" style="16" customWidth="1"/>
    <col min="11766" max="11766" width="5.7109375" style="16" customWidth="1"/>
    <col min="11767" max="11768" width="15.7109375" style="16" customWidth="1"/>
    <col min="11769" max="11769" width="3.7109375" style="16" customWidth="1"/>
    <col min="11770" max="11770" width="2.7109375" style="16" customWidth="1"/>
    <col min="11771" max="11771" width="10.7109375" style="16" customWidth="1"/>
    <col min="11772" max="11772" width="7.7109375" style="16" customWidth="1"/>
    <col min="11773" max="11774" width="15.7109375" style="16" customWidth="1"/>
    <col min="11775" max="11775" width="3.7109375" style="16" customWidth="1"/>
    <col min="11776" max="11776" width="2.7109375" style="16" customWidth="1"/>
    <col min="11777" max="11777" width="10.7109375" style="16" customWidth="1"/>
    <col min="11778" max="11778" width="7.7109375" style="16" customWidth="1"/>
    <col min="11779" max="11780" width="15.7109375" style="16" customWidth="1"/>
    <col min="11781" max="11781" width="3.7109375" style="16" customWidth="1"/>
    <col min="11782" max="11782" width="2.7109375" style="16" customWidth="1"/>
    <col min="11783" max="11783" width="10.7109375" style="16" customWidth="1"/>
    <col min="11784" max="11784" width="7.7109375" style="16" customWidth="1"/>
    <col min="11785" max="11786" width="15.7109375" style="16" customWidth="1"/>
    <col min="11787" max="11787" width="3.7109375" style="16" customWidth="1"/>
    <col min="11788" max="11788" width="2.7109375" style="16" customWidth="1"/>
    <col min="11789" max="11789" width="10.7109375" style="16" customWidth="1"/>
    <col min="11790" max="11790" width="5.7109375" style="16" customWidth="1"/>
    <col min="11791" max="11792" width="15.7109375" style="16" customWidth="1"/>
    <col min="11793" max="11793" width="5.85546875" style="16" customWidth="1"/>
    <col min="11794" max="12010" width="11.42578125" style="16"/>
    <col min="12011" max="12012" width="15.7109375" style="16" customWidth="1"/>
    <col min="12013" max="12013" width="3.7109375" style="16" customWidth="1"/>
    <col min="12014" max="12014" width="2.7109375" style="16" customWidth="1"/>
    <col min="12015" max="12015" width="10.7109375" style="16" customWidth="1"/>
    <col min="12016" max="12016" width="5.7109375" style="16" customWidth="1"/>
    <col min="12017" max="12018" width="15.7109375" style="16" customWidth="1"/>
    <col min="12019" max="12019" width="3.7109375" style="16" customWidth="1"/>
    <col min="12020" max="12020" width="2.7109375" style="16" customWidth="1"/>
    <col min="12021" max="12021" width="10.7109375" style="16" customWidth="1"/>
    <col min="12022" max="12022" width="5.7109375" style="16" customWidth="1"/>
    <col min="12023" max="12024" width="15.7109375" style="16" customWidth="1"/>
    <col min="12025" max="12025" width="3.7109375" style="16" customWidth="1"/>
    <col min="12026" max="12026" width="2.7109375" style="16" customWidth="1"/>
    <col min="12027" max="12027" width="10.7109375" style="16" customWidth="1"/>
    <col min="12028" max="12028" width="7.7109375" style="16" customWidth="1"/>
    <col min="12029" max="12030" width="15.7109375" style="16" customWidth="1"/>
    <col min="12031" max="12031" width="3.7109375" style="16" customWidth="1"/>
    <col min="12032" max="12032" width="2.7109375" style="16" customWidth="1"/>
    <col min="12033" max="12033" width="10.7109375" style="16" customWidth="1"/>
    <col min="12034" max="12034" width="7.7109375" style="16" customWidth="1"/>
    <col min="12035" max="12036" width="15.7109375" style="16" customWidth="1"/>
    <col min="12037" max="12037" width="3.7109375" style="16" customWidth="1"/>
    <col min="12038" max="12038" width="2.7109375" style="16" customWidth="1"/>
    <col min="12039" max="12039" width="10.7109375" style="16" customWidth="1"/>
    <col min="12040" max="12040" width="7.7109375" style="16" customWidth="1"/>
    <col min="12041" max="12042" width="15.7109375" style="16" customWidth="1"/>
    <col min="12043" max="12043" width="3.7109375" style="16" customWidth="1"/>
    <col min="12044" max="12044" width="2.7109375" style="16" customWidth="1"/>
    <col min="12045" max="12045" width="10.7109375" style="16" customWidth="1"/>
    <col min="12046" max="12046" width="5.7109375" style="16" customWidth="1"/>
    <col min="12047" max="12048" width="15.7109375" style="16" customWidth="1"/>
    <col min="12049" max="12049" width="5.85546875" style="16" customWidth="1"/>
    <col min="12050" max="12266" width="11.42578125" style="16"/>
    <col min="12267" max="12268" width="15.7109375" style="16" customWidth="1"/>
    <col min="12269" max="12269" width="3.7109375" style="16" customWidth="1"/>
    <col min="12270" max="12270" width="2.7109375" style="16" customWidth="1"/>
    <col min="12271" max="12271" width="10.7109375" style="16" customWidth="1"/>
    <col min="12272" max="12272" width="5.7109375" style="16" customWidth="1"/>
    <col min="12273" max="12274" width="15.7109375" style="16" customWidth="1"/>
    <col min="12275" max="12275" width="3.7109375" style="16" customWidth="1"/>
    <col min="12276" max="12276" width="2.7109375" style="16" customWidth="1"/>
    <col min="12277" max="12277" width="10.7109375" style="16" customWidth="1"/>
    <col min="12278" max="12278" width="5.7109375" style="16" customWidth="1"/>
    <col min="12279" max="12280" width="15.7109375" style="16" customWidth="1"/>
    <col min="12281" max="12281" width="3.7109375" style="16" customWidth="1"/>
    <col min="12282" max="12282" width="2.7109375" style="16" customWidth="1"/>
    <col min="12283" max="12283" width="10.7109375" style="16" customWidth="1"/>
    <col min="12284" max="12284" width="7.7109375" style="16" customWidth="1"/>
    <col min="12285" max="12286" width="15.7109375" style="16" customWidth="1"/>
    <col min="12287" max="12287" width="3.7109375" style="16" customWidth="1"/>
    <col min="12288" max="12288" width="2.7109375" style="16" customWidth="1"/>
    <col min="12289" max="12289" width="10.7109375" style="16" customWidth="1"/>
    <col min="12290" max="12290" width="7.7109375" style="16" customWidth="1"/>
    <col min="12291" max="12292" width="15.7109375" style="16" customWidth="1"/>
    <col min="12293" max="12293" width="3.7109375" style="16" customWidth="1"/>
    <col min="12294" max="12294" width="2.7109375" style="16" customWidth="1"/>
    <col min="12295" max="12295" width="10.7109375" style="16" customWidth="1"/>
    <col min="12296" max="12296" width="7.7109375" style="16" customWidth="1"/>
    <col min="12297" max="12298" width="15.7109375" style="16" customWidth="1"/>
    <col min="12299" max="12299" width="3.7109375" style="16" customWidth="1"/>
    <col min="12300" max="12300" width="2.7109375" style="16" customWidth="1"/>
    <col min="12301" max="12301" width="10.7109375" style="16" customWidth="1"/>
    <col min="12302" max="12302" width="5.7109375" style="16" customWidth="1"/>
    <col min="12303" max="12304" width="15.7109375" style="16" customWidth="1"/>
    <col min="12305" max="12305" width="5.85546875" style="16" customWidth="1"/>
    <col min="12306" max="12522" width="11.42578125" style="16"/>
    <col min="12523" max="12524" width="15.7109375" style="16" customWidth="1"/>
    <col min="12525" max="12525" width="3.7109375" style="16" customWidth="1"/>
    <col min="12526" max="12526" width="2.7109375" style="16" customWidth="1"/>
    <col min="12527" max="12527" width="10.7109375" style="16" customWidth="1"/>
    <col min="12528" max="12528" width="5.7109375" style="16" customWidth="1"/>
    <col min="12529" max="12530" width="15.7109375" style="16" customWidth="1"/>
    <col min="12531" max="12531" width="3.7109375" style="16" customWidth="1"/>
    <col min="12532" max="12532" width="2.7109375" style="16" customWidth="1"/>
    <col min="12533" max="12533" width="10.7109375" style="16" customWidth="1"/>
    <col min="12534" max="12534" width="5.7109375" style="16" customWidth="1"/>
    <col min="12535" max="12536" width="15.7109375" style="16" customWidth="1"/>
    <col min="12537" max="12537" width="3.7109375" style="16" customWidth="1"/>
    <col min="12538" max="12538" width="2.7109375" style="16" customWidth="1"/>
    <col min="12539" max="12539" width="10.7109375" style="16" customWidth="1"/>
    <col min="12540" max="12540" width="7.7109375" style="16" customWidth="1"/>
    <col min="12541" max="12542" width="15.7109375" style="16" customWidth="1"/>
    <col min="12543" max="12543" width="3.7109375" style="16" customWidth="1"/>
    <col min="12544" max="12544" width="2.7109375" style="16" customWidth="1"/>
    <col min="12545" max="12545" width="10.7109375" style="16" customWidth="1"/>
    <col min="12546" max="12546" width="7.7109375" style="16" customWidth="1"/>
    <col min="12547" max="12548" width="15.7109375" style="16" customWidth="1"/>
    <col min="12549" max="12549" width="3.7109375" style="16" customWidth="1"/>
    <col min="12550" max="12550" width="2.7109375" style="16" customWidth="1"/>
    <col min="12551" max="12551" width="10.7109375" style="16" customWidth="1"/>
    <col min="12552" max="12552" width="7.7109375" style="16" customWidth="1"/>
    <col min="12553" max="12554" width="15.7109375" style="16" customWidth="1"/>
    <col min="12555" max="12555" width="3.7109375" style="16" customWidth="1"/>
    <col min="12556" max="12556" width="2.7109375" style="16" customWidth="1"/>
    <col min="12557" max="12557" width="10.7109375" style="16" customWidth="1"/>
    <col min="12558" max="12558" width="5.7109375" style="16" customWidth="1"/>
    <col min="12559" max="12560" width="15.7109375" style="16" customWidth="1"/>
    <col min="12561" max="12561" width="5.85546875" style="16" customWidth="1"/>
    <col min="12562" max="12778" width="11.42578125" style="16"/>
    <col min="12779" max="12780" width="15.7109375" style="16" customWidth="1"/>
    <col min="12781" max="12781" width="3.7109375" style="16" customWidth="1"/>
    <col min="12782" max="12782" width="2.7109375" style="16" customWidth="1"/>
    <col min="12783" max="12783" width="10.7109375" style="16" customWidth="1"/>
    <col min="12784" max="12784" width="5.7109375" style="16" customWidth="1"/>
    <col min="12785" max="12786" width="15.7109375" style="16" customWidth="1"/>
    <col min="12787" max="12787" width="3.7109375" style="16" customWidth="1"/>
    <col min="12788" max="12788" width="2.7109375" style="16" customWidth="1"/>
    <col min="12789" max="12789" width="10.7109375" style="16" customWidth="1"/>
    <col min="12790" max="12790" width="5.7109375" style="16" customWidth="1"/>
    <col min="12791" max="12792" width="15.7109375" style="16" customWidth="1"/>
    <col min="12793" max="12793" width="3.7109375" style="16" customWidth="1"/>
    <col min="12794" max="12794" width="2.7109375" style="16" customWidth="1"/>
    <col min="12795" max="12795" width="10.7109375" style="16" customWidth="1"/>
    <col min="12796" max="12796" width="7.7109375" style="16" customWidth="1"/>
    <col min="12797" max="12798" width="15.7109375" style="16" customWidth="1"/>
    <col min="12799" max="12799" width="3.7109375" style="16" customWidth="1"/>
    <col min="12800" max="12800" width="2.7109375" style="16" customWidth="1"/>
    <col min="12801" max="12801" width="10.7109375" style="16" customWidth="1"/>
    <col min="12802" max="12802" width="7.7109375" style="16" customWidth="1"/>
    <col min="12803" max="12804" width="15.7109375" style="16" customWidth="1"/>
    <col min="12805" max="12805" width="3.7109375" style="16" customWidth="1"/>
    <col min="12806" max="12806" width="2.7109375" style="16" customWidth="1"/>
    <col min="12807" max="12807" width="10.7109375" style="16" customWidth="1"/>
    <col min="12808" max="12808" width="7.7109375" style="16" customWidth="1"/>
    <col min="12809" max="12810" width="15.7109375" style="16" customWidth="1"/>
    <col min="12811" max="12811" width="3.7109375" style="16" customWidth="1"/>
    <col min="12812" max="12812" width="2.7109375" style="16" customWidth="1"/>
    <col min="12813" max="12813" width="10.7109375" style="16" customWidth="1"/>
    <col min="12814" max="12814" width="5.7109375" style="16" customWidth="1"/>
    <col min="12815" max="12816" width="15.7109375" style="16" customWidth="1"/>
    <col min="12817" max="12817" width="5.85546875" style="16" customWidth="1"/>
    <col min="12818" max="13034" width="11.42578125" style="16"/>
    <col min="13035" max="13036" width="15.7109375" style="16" customWidth="1"/>
    <col min="13037" max="13037" width="3.7109375" style="16" customWidth="1"/>
    <col min="13038" max="13038" width="2.7109375" style="16" customWidth="1"/>
    <col min="13039" max="13039" width="10.7109375" style="16" customWidth="1"/>
    <col min="13040" max="13040" width="5.7109375" style="16" customWidth="1"/>
    <col min="13041" max="13042" width="15.7109375" style="16" customWidth="1"/>
    <col min="13043" max="13043" width="3.7109375" style="16" customWidth="1"/>
    <col min="13044" max="13044" width="2.7109375" style="16" customWidth="1"/>
    <col min="13045" max="13045" width="10.7109375" style="16" customWidth="1"/>
    <col min="13046" max="13046" width="5.7109375" style="16" customWidth="1"/>
    <col min="13047" max="13048" width="15.7109375" style="16" customWidth="1"/>
    <col min="13049" max="13049" width="3.7109375" style="16" customWidth="1"/>
    <col min="13050" max="13050" width="2.7109375" style="16" customWidth="1"/>
    <col min="13051" max="13051" width="10.7109375" style="16" customWidth="1"/>
    <col min="13052" max="13052" width="7.7109375" style="16" customWidth="1"/>
    <col min="13053" max="13054" width="15.7109375" style="16" customWidth="1"/>
    <col min="13055" max="13055" width="3.7109375" style="16" customWidth="1"/>
    <col min="13056" max="13056" width="2.7109375" style="16" customWidth="1"/>
    <col min="13057" max="13057" width="10.7109375" style="16" customWidth="1"/>
    <col min="13058" max="13058" width="7.7109375" style="16" customWidth="1"/>
    <col min="13059" max="13060" width="15.7109375" style="16" customWidth="1"/>
    <col min="13061" max="13061" width="3.7109375" style="16" customWidth="1"/>
    <col min="13062" max="13062" width="2.7109375" style="16" customWidth="1"/>
    <col min="13063" max="13063" width="10.7109375" style="16" customWidth="1"/>
    <col min="13064" max="13064" width="7.7109375" style="16" customWidth="1"/>
    <col min="13065" max="13066" width="15.7109375" style="16" customWidth="1"/>
    <col min="13067" max="13067" width="3.7109375" style="16" customWidth="1"/>
    <col min="13068" max="13068" width="2.7109375" style="16" customWidth="1"/>
    <col min="13069" max="13069" width="10.7109375" style="16" customWidth="1"/>
    <col min="13070" max="13070" width="5.7109375" style="16" customWidth="1"/>
    <col min="13071" max="13072" width="15.7109375" style="16" customWidth="1"/>
    <col min="13073" max="13073" width="5.85546875" style="16" customWidth="1"/>
    <col min="13074" max="13290" width="11.42578125" style="16"/>
    <col min="13291" max="13292" width="15.7109375" style="16" customWidth="1"/>
    <col min="13293" max="13293" width="3.7109375" style="16" customWidth="1"/>
    <col min="13294" max="13294" width="2.7109375" style="16" customWidth="1"/>
    <col min="13295" max="13295" width="10.7109375" style="16" customWidth="1"/>
    <col min="13296" max="13296" width="5.7109375" style="16" customWidth="1"/>
    <col min="13297" max="13298" width="15.7109375" style="16" customWidth="1"/>
    <col min="13299" max="13299" width="3.7109375" style="16" customWidth="1"/>
    <col min="13300" max="13300" width="2.7109375" style="16" customWidth="1"/>
    <col min="13301" max="13301" width="10.7109375" style="16" customWidth="1"/>
    <col min="13302" max="13302" width="5.7109375" style="16" customWidth="1"/>
    <col min="13303" max="13304" width="15.7109375" style="16" customWidth="1"/>
    <col min="13305" max="13305" width="3.7109375" style="16" customWidth="1"/>
    <col min="13306" max="13306" width="2.7109375" style="16" customWidth="1"/>
    <col min="13307" max="13307" width="10.7109375" style="16" customWidth="1"/>
    <col min="13308" max="13308" width="7.7109375" style="16" customWidth="1"/>
    <col min="13309" max="13310" width="15.7109375" style="16" customWidth="1"/>
    <col min="13311" max="13311" width="3.7109375" style="16" customWidth="1"/>
    <col min="13312" max="13312" width="2.7109375" style="16" customWidth="1"/>
    <col min="13313" max="13313" width="10.7109375" style="16" customWidth="1"/>
    <col min="13314" max="13314" width="7.7109375" style="16" customWidth="1"/>
    <col min="13315" max="13316" width="15.7109375" style="16" customWidth="1"/>
    <col min="13317" max="13317" width="3.7109375" style="16" customWidth="1"/>
    <col min="13318" max="13318" width="2.7109375" style="16" customWidth="1"/>
    <col min="13319" max="13319" width="10.7109375" style="16" customWidth="1"/>
    <col min="13320" max="13320" width="7.7109375" style="16" customWidth="1"/>
    <col min="13321" max="13322" width="15.7109375" style="16" customWidth="1"/>
    <col min="13323" max="13323" width="3.7109375" style="16" customWidth="1"/>
    <col min="13324" max="13324" width="2.7109375" style="16" customWidth="1"/>
    <col min="13325" max="13325" width="10.7109375" style="16" customWidth="1"/>
    <col min="13326" max="13326" width="5.7109375" style="16" customWidth="1"/>
    <col min="13327" max="13328" width="15.7109375" style="16" customWidth="1"/>
    <col min="13329" max="13329" width="5.85546875" style="16" customWidth="1"/>
    <col min="13330" max="13546" width="11.42578125" style="16"/>
    <col min="13547" max="13548" width="15.7109375" style="16" customWidth="1"/>
    <col min="13549" max="13549" width="3.7109375" style="16" customWidth="1"/>
    <col min="13550" max="13550" width="2.7109375" style="16" customWidth="1"/>
    <col min="13551" max="13551" width="10.7109375" style="16" customWidth="1"/>
    <col min="13552" max="13552" width="5.7109375" style="16" customWidth="1"/>
    <col min="13553" max="13554" width="15.7109375" style="16" customWidth="1"/>
    <col min="13555" max="13555" width="3.7109375" style="16" customWidth="1"/>
    <col min="13556" max="13556" width="2.7109375" style="16" customWidth="1"/>
    <col min="13557" max="13557" width="10.7109375" style="16" customWidth="1"/>
    <col min="13558" max="13558" width="5.7109375" style="16" customWidth="1"/>
    <col min="13559" max="13560" width="15.7109375" style="16" customWidth="1"/>
    <col min="13561" max="13561" width="3.7109375" style="16" customWidth="1"/>
    <col min="13562" max="13562" width="2.7109375" style="16" customWidth="1"/>
    <col min="13563" max="13563" width="10.7109375" style="16" customWidth="1"/>
    <col min="13564" max="13564" width="7.7109375" style="16" customWidth="1"/>
    <col min="13565" max="13566" width="15.7109375" style="16" customWidth="1"/>
    <col min="13567" max="13567" width="3.7109375" style="16" customWidth="1"/>
    <col min="13568" max="13568" width="2.7109375" style="16" customWidth="1"/>
    <col min="13569" max="13569" width="10.7109375" style="16" customWidth="1"/>
    <col min="13570" max="13570" width="7.7109375" style="16" customWidth="1"/>
    <col min="13571" max="13572" width="15.7109375" style="16" customWidth="1"/>
    <col min="13573" max="13573" width="3.7109375" style="16" customWidth="1"/>
    <col min="13574" max="13574" width="2.7109375" style="16" customWidth="1"/>
    <col min="13575" max="13575" width="10.7109375" style="16" customWidth="1"/>
    <col min="13576" max="13576" width="7.7109375" style="16" customWidth="1"/>
    <col min="13577" max="13578" width="15.7109375" style="16" customWidth="1"/>
    <col min="13579" max="13579" width="3.7109375" style="16" customWidth="1"/>
    <col min="13580" max="13580" width="2.7109375" style="16" customWidth="1"/>
    <col min="13581" max="13581" width="10.7109375" style="16" customWidth="1"/>
    <col min="13582" max="13582" width="5.7109375" style="16" customWidth="1"/>
    <col min="13583" max="13584" width="15.7109375" style="16" customWidth="1"/>
    <col min="13585" max="13585" width="5.85546875" style="16" customWidth="1"/>
    <col min="13586" max="13802" width="11.42578125" style="16"/>
    <col min="13803" max="13804" width="15.7109375" style="16" customWidth="1"/>
    <col min="13805" max="13805" width="3.7109375" style="16" customWidth="1"/>
    <col min="13806" max="13806" width="2.7109375" style="16" customWidth="1"/>
    <col min="13807" max="13807" width="10.7109375" style="16" customWidth="1"/>
    <col min="13808" max="13808" width="5.7109375" style="16" customWidth="1"/>
    <col min="13809" max="13810" width="15.7109375" style="16" customWidth="1"/>
    <col min="13811" max="13811" width="3.7109375" style="16" customWidth="1"/>
    <col min="13812" max="13812" width="2.7109375" style="16" customWidth="1"/>
    <col min="13813" max="13813" width="10.7109375" style="16" customWidth="1"/>
    <col min="13814" max="13814" width="5.7109375" style="16" customWidth="1"/>
    <col min="13815" max="13816" width="15.7109375" style="16" customWidth="1"/>
    <col min="13817" max="13817" width="3.7109375" style="16" customWidth="1"/>
    <col min="13818" max="13818" width="2.7109375" style="16" customWidth="1"/>
    <col min="13819" max="13819" width="10.7109375" style="16" customWidth="1"/>
    <col min="13820" max="13820" width="7.7109375" style="16" customWidth="1"/>
    <col min="13821" max="13822" width="15.7109375" style="16" customWidth="1"/>
    <col min="13823" max="13823" width="3.7109375" style="16" customWidth="1"/>
    <col min="13824" max="13824" width="2.7109375" style="16" customWidth="1"/>
    <col min="13825" max="13825" width="10.7109375" style="16" customWidth="1"/>
    <col min="13826" max="13826" width="7.7109375" style="16" customWidth="1"/>
    <col min="13827" max="13828" width="15.7109375" style="16" customWidth="1"/>
    <col min="13829" max="13829" width="3.7109375" style="16" customWidth="1"/>
    <col min="13830" max="13830" width="2.7109375" style="16" customWidth="1"/>
    <col min="13831" max="13831" width="10.7109375" style="16" customWidth="1"/>
    <col min="13832" max="13832" width="7.7109375" style="16" customWidth="1"/>
    <col min="13833" max="13834" width="15.7109375" style="16" customWidth="1"/>
    <col min="13835" max="13835" width="3.7109375" style="16" customWidth="1"/>
    <col min="13836" max="13836" width="2.7109375" style="16" customWidth="1"/>
    <col min="13837" max="13837" width="10.7109375" style="16" customWidth="1"/>
    <col min="13838" max="13838" width="5.7109375" style="16" customWidth="1"/>
    <col min="13839" max="13840" width="15.7109375" style="16" customWidth="1"/>
    <col min="13841" max="13841" width="5.85546875" style="16" customWidth="1"/>
    <col min="13842" max="14058" width="11.42578125" style="16"/>
    <col min="14059" max="14060" width="15.7109375" style="16" customWidth="1"/>
    <col min="14061" max="14061" width="3.7109375" style="16" customWidth="1"/>
    <col min="14062" max="14062" width="2.7109375" style="16" customWidth="1"/>
    <col min="14063" max="14063" width="10.7109375" style="16" customWidth="1"/>
    <col min="14064" max="14064" width="5.7109375" style="16" customWidth="1"/>
    <col min="14065" max="14066" width="15.7109375" style="16" customWidth="1"/>
    <col min="14067" max="14067" width="3.7109375" style="16" customWidth="1"/>
    <col min="14068" max="14068" width="2.7109375" style="16" customWidth="1"/>
    <col min="14069" max="14069" width="10.7109375" style="16" customWidth="1"/>
    <col min="14070" max="14070" width="5.7109375" style="16" customWidth="1"/>
    <col min="14071" max="14072" width="15.7109375" style="16" customWidth="1"/>
    <col min="14073" max="14073" width="3.7109375" style="16" customWidth="1"/>
    <col min="14074" max="14074" width="2.7109375" style="16" customWidth="1"/>
    <col min="14075" max="14075" width="10.7109375" style="16" customWidth="1"/>
    <col min="14076" max="14076" width="7.7109375" style="16" customWidth="1"/>
    <col min="14077" max="14078" width="15.7109375" style="16" customWidth="1"/>
    <col min="14079" max="14079" width="3.7109375" style="16" customWidth="1"/>
    <col min="14080" max="14080" width="2.7109375" style="16" customWidth="1"/>
    <col min="14081" max="14081" width="10.7109375" style="16" customWidth="1"/>
    <col min="14082" max="14082" width="7.7109375" style="16" customWidth="1"/>
    <col min="14083" max="14084" width="15.7109375" style="16" customWidth="1"/>
    <col min="14085" max="14085" width="3.7109375" style="16" customWidth="1"/>
    <col min="14086" max="14086" width="2.7109375" style="16" customWidth="1"/>
    <col min="14087" max="14087" width="10.7109375" style="16" customWidth="1"/>
    <col min="14088" max="14088" width="7.7109375" style="16" customWidth="1"/>
    <col min="14089" max="14090" width="15.7109375" style="16" customWidth="1"/>
    <col min="14091" max="14091" width="3.7109375" style="16" customWidth="1"/>
    <col min="14092" max="14092" width="2.7109375" style="16" customWidth="1"/>
    <col min="14093" max="14093" width="10.7109375" style="16" customWidth="1"/>
    <col min="14094" max="14094" width="5.7109375" style="16" customWidth="1"/>
    <col min="14095" max="14096" width="15.7109375" style="16" customWidth="1"/>
    <col min="14097" max="14097" width="5.85546875" style="16" customWidth="1"/>
    <col min="14098" max="14314" width="11.42578125" style="16"/>
    <col min="14315" max="14316" width="15.7109375" style="16" customWidth="1"/>
    <col min="14317" max="14317" width="3.7109375" style="16" customWidth="1"/>
    <col min="14318" max="14318" width="2.7109375" style="16" customWidth="1"/>
    <col min="14319" max="14319" width="10.7109375" style="16" customWidth="1"/>
    <col min="14320" max="14320" width="5.7109375" style="16" customWidth="1"/>
    <col min="14321" max="14322" width="15.7109375" style="16" customWidth="1"/>
    <col min="14323" max="14323" width="3.7109375" style="16" customWidth="1"/>
    <col min="14324" max="14324" width="2.7109375" style="16" customWidth="1"/>
    <col min="14325" max="14325" width="10.7109375" style="16" customWidth="1"/>
    <col min="14326" max="14326" width="5.7109375" style="16" customWidth="1"/>
    <col min="14327" max="14328" width="15.7109375" style="16" customWidth="1"/>
    <col min="14329" max="14329" width="3.7109375" style="16" customWidth="1"/>
    <col min="14330" max="14330" width="2.7109375" style="16" customWidth="1"/>
    <col min="14331" max="14331" width="10.7109375" style="16" customWidth="1"/>
    <col min="14332" max="14332" width="7.7109375" style="16" customWidth="1"/>
    <col min="14333" max="14334" width="15.7109375" style="16" customWidth="1"/>
    <col min="14335" max="14335" width="3.7109375" style="16" customWidth="1"/>
    <col min="14336" max="14336" width="2.7109375" style="16" customWidth="1"/>
    <col min="14337" max="14337" width="10.7109375" style="16" customWidth="1"/>
    <col min="14338" max="14338" width="7.7109375" style="16" customWidth="1"/>
    <col min="14339" max="14340" width="15.7109375" style="16" customWidth="1"/>
    <col min="14341" max="14341" width="3.7109375" style="16" customWidth="1"/>
    <col min="14342" max="14342" width="2.7109375" style="16" customWidth="1"/>
    <col min="14343" max="14343" width="10.7109375" style="16" customWidth="1"/>
    <col min="14344" max="14344" width="7.7109375" style="16" customWidth="1"/>
    <col min="14345" max="14346" width="15.7109375" style="16" customWidth="1"/>
    <col min="14347" max="14347" width="3.7109375" style="16" customWidth="1"/>
    <col min="14348" max="14348" width="2.7109375" style="16" customWidth="1"/>
    <col min="14349" max="14349" width="10.7109375" style="16" customWidth="1"/>
    <col min="14350" max="14350" width="5.7109375" style="16" customWidth="1"/>
    <col min="14351" max="14352" width="15.7109375" style="16" customWidth="1"/>
    <col min="14353" max="14353" width="5.85546875" style="16" customWidth="1"/>
    <col min="14354" max="14570" width="11.42578125" style="16"/>
    <col min="14571" max="14572" width="15.7109375" style="16" customWidth="1"/>
    <col min="14573" max="14573" width="3.7109375" style="16" customWidth="1"/>
    <col min="14574" max="14574" width="2.7109375" style="16" customWidth="1"/>
    <col min="14575" max="14575" width="10.7109375" style="16" customWidth="1"/>
    <col min="14576" max="14576" width="5.7109375" style="16" customWidth="1"/>
    <col min="14577" max="14578" width="15.7109375" style="16" customWidth="1"/>
    <col min="14579" max="14579" width="3.7109375" style="16" customWidth="1"/>
    <col min="14580" max="14580" width="2.7109375" style="16" customWidth="1"/>
    <col min="14581" max="14581" width="10.7109375" style="16" customWidth="1"/>
    <col min="14582" max="14582" width="5.7109375" style="16" customWidth="1"/>
    <col min="14583" max="14584" width="15.7109375" style="16" customWidth="1"/>
    <col min="14585" max="14585" width="3.7109375" style="16" customWidth="1"/>
    <col min="14586" max="14586" width="2.7109375" style="16" customWidth="1"/>
    <col min="14587" max="14587" width="10.7109375" style="16" customWidth="1"/>
    <col min="14588" max="14588" width="7.7109375" style="16" customWidth="1"/>
    <col min="14589" max="14590" width="15.7109375" style="16" customWidth="1"/>
    <col min="14591" max="14591" width="3.7109375" style="16" customWidth="1"/>
    <col min="14592" max="14592" width="2.7109375" style="16" customWidth="1"/>
    <col min="14593" max="14593" width="10.7109375" style="16" customWidth="1"/>
    <col min="14594" max="14594" width="7.7109375" style="16" customWidth="1"/>
    <col min="14595" max="14596" width="15.7109375" style="16" customWidth="1"/>
    <col min="14597" max="14597" width="3.7109375" style="16" customWidth="1"/>
    <col min="14598" max="14598" width="2.7109375" style="16" customWidth="1"/>
    <col min="14599" max="14599" width="10.7109375" style="16" customWidth="1"/>
    <col min="14600" max="14600" width="7.7109375" style="16" customWidth="1"/>
    <col min="14601" max="14602" width="15.7109375" style="16" customWidth="1"/>
    <col min="14603" max="14603" width="3.7109375" style="16" customWidth="1"/>
    <col min="14604" max="14604" width="2.7109375" style="16" customWidth="1"/>
    <col min="14605" max="14605" width="10.7109375" style="16" customWidth="1"/>
    <col min="14606" max="14606" width="5.7109375" style="16" customWidth="1"/>
    <col min="14607" max="14608" width="15.7109375" style="16" customWidth="1"/>
    <col min="14609" max="14609" width="5.85546875" style="16" customWidth="1"/>
    <col min="14610" max="14826" width="11.42578125" style="16"/>
    <col min="14827" max="14828" width="15.7109375" style="16" customWidth="1"/>
    <col min="14829" max="14829" width="3.7109375" style="16" customWidth="1"/>
    <col min="14830" max="14830" width="2.7109375" style="16" customWidth="1"/>
    <col min="14831" max="14831" width="10.7109375" style="16" customWidth="1"/>
    <col min="14832" max="14832" width="5.7109375" style="16" customWidth="1"/>
    <col min="14833" max="14834" width="15.7109375" style="16" customWidth="1"/>
    <col min="14835" max="14835" width="3.7109375" style="16" customWidth="1"/>
    <col min="14836" max="14836" width="2.7109375" style="16" customWidth="1"/>
    <col min="14837" max="14837" width="10.7109375" style="16" customWidth="1"/>
    <col min="14838" max="14838" width="5.7109375" style="16" customWidth="1"/>
    <col min="14839" max="14840" width="15.7109375" style="16" customWidth="1"/>
    <col min="14841" max="14841" width="3.7109375" style="16" customWidth="1"/>
    <col min="14842" max="14842" width="2.7109375" style="16" customWidth="1"/>
    <col min="14843" max="14843" width="10.7109375" style="16" customWidth="1"/>
    <col min="14844" max="14844" width="7.7109375" style="16" customWidth="1"/>
    <col min="14845" max="14846" width="15.7109375" style="16" customWidth="1"/>
    <col min="14847" max="14847" width="3.7109375" style="16" customWidth="1"/>
    <col min="14848" max="14848" width="2.7109375" style="16" customWidth="1"/>
    <col min="14849" max="14849" width="10.7109375" style="16" customWidth="1"/>
    <col min="14850" max="14850" width="7.7109375" style="16" customWidth="1"/>
    <col min="14851" max="14852" width="15.7109375" style="16" customWidth="1"/>
    <col min="14853" max="14853" width="3.7109375" style="16" customWidth="1"/>
    <col min="14854" max="14854" width="2.7109375" style="16" customWidth="1"/>
    <col min="14855" max="14855" width="10.7109375" style="16" customWidth="1"/>
    <col min="14856" max="14856" width="7.7109375" style="16" customWidth="1"/>
    <col min="14857" max="14858" width="15.7109375" style="16" customWidth="1"/>
    <col min="14859" max="14859" width="3.7109375" style="16" customWidth="1"/>
    <col min="14860" max="14860" width="2.7109375" style="16" customWidth="1"/>
    <col min="14861" max="14861" width="10.7109375" style="16" customWidth="1"/>
    <col min="14862" max="14862" width="5.7109375" style="16" customWidth="1"/>
    <col min="14863" max="14864" width="15.7109375" style="16" customWidth="1"/>
    <col min="14865" max="14865" width="5.85546875" style="16" customWidth="1"/>
    <col min="14866" max="15082" width="11.42578125" style="16"/>
    <col min="15083" max="15084" width="15.7109375" style="16" customWidth="1"/>
    <col min="15085" max="15085" width="3.7109375" style="16" customWidth="1"/>
    <col min="15086" max="15086" width="2.7109375" style="16" customWidth="1"/>
    <col min="15087" max="15087" width="10.7109375" style="16" customWidth="1"/>
    <col min="15088" max="15088" width="5.7109375" style="16" customWidth="1"/>
    <col min="15089" max="15090" width="15.7109375" style="16" customWidth="1"/>
    <col min="15091" max="15091" width="3.7109375" style="16" customWidth="1"/>
    <col min="15092" max="15092" width="2.7109375" style="16" customWidth="1"/>
    <col min="15093" max="15093" width="10.7109375" style="16" customWidth="1"/>
    <col min="15094" max="15094" width="5.7109375" style="16" customWidth="1"/>
    <col min="15095" max="15096" width="15.7109375" style="16" customWidth="1"/>
    <col min="15097" max="15097" width="3.7109375" style="16" customWidth="1"/>
    <col min="15098" max="15098" width="2.7109375" style="16" customWidth="1"/>
    <col min="15099" max="15099" width="10.7109375" style="16" customWidth="1"/>
    <col min="15100" max="15100" width="7.7109375" style="16" customWidth="1"/>
    <col min="15101" max="15102" width="15.7109375" style="16" customWidth="1"/>
    <col min="15103" max="15103" width="3.7109375" style="16" customWidth="1"/>
    <col min="15104" max="15104" width="2.7109375" style="16" customWidth="1"/>
    <col min="15105" max="15105" width="10.7109375" style="16" customWidth="1"/>
    <col min="15106" max="15106" width="7.7109375" style="16" customWidth="1"/>
    <col min="15107" max="15108" width="15.7109375" style="16" customWidth="1"/>
    <col min="15109" max="15109" width="3.7109375" style="16" customWidth="1"/>
    <col min="15110" max="15110" width="2.7109375" style="16" customWidth="1"/>
    <col min="15111" max="15111" width="10.7109375" style="16" customWidth="1"/>
    <col min="15112" max="15112" width="7.7109375" style="16" customWidth="1"/>
    <col min="15113" max="15114" width="15.7109375" style="16" customWidth="1"/>
    <col min="15115" max="15115" width="3.7109375" style="16" customWidth="1"/>
    <col min="15116" max="15116" width="2.7109375" style="16" customWidth="1"/>
    <col min="15117" max="15117" width="10.7109375" style="16" customWidth="1"/>
    <col min="15118" max="15118" width="5.7109375" style="16" customWidth="1"/>
    <col min="15119" max="15120" width="15.7109375" style="16" customWidth="1"/>
    <col min="15121" max="15121" width="5.85546875" style="16" customWidth="1"/>
    <col min="15122" max="15338" width="11.42578125" style="16"/>
    <col min="15339" max="15340" width="15.7109375" style="16" customWidth="1"/>
    <col min="15341" max="15341" width="3.7109375" style="16" customWidth="1"/>
    <col min="15342" max="15342" width="2.7109375" style="16" customWidth="1"/>
    <col min="15343" max="15343" width="10.7109375" style="16" customWidth="1"/>
    <col min="15344" max="15344" width="5.7109375" style="16" customWidth="1"/>
    <col min="15345" max="15346" width="15.7109375" style="16" customWidth="1"/>
    <col min="15347" max="15347" width="3.7109375" style="16" customWidth="1"/>
    <col min="15348" max="15348" width="2.7109375" style="16" customWidth="1"/>
    <col min="15349" max="15349" width="10.7109375" style="16" customWidth="1"/>
    <col min="15350" max="15350" width="5.7109375" style="16" customWidth="1"/>
    <col min="15351" max="15352" width="15.7109375" style="16" customWidth="1"/>
    <col min="15353" max="15353" width="3.7109375" style="16" customWidth="1"/>
    <col min="15354" max="15354" width="2.7109375" style="16" customWidth="1"/>
    <col min="15355" max="15355" width="10.7109375" style="16" customWidth="1"/>
    <col min="15356" max="15356" width="7.7109375" style="16" customWidth="1"/>
    <col min="15357" max="15358" width="15.7109375" style="16" customWidth="1"/>
    <col min="15359" max="15359" width="3.7109375" style="16" customWidth="1"/>
    <col min="15360" max="15360" width="2.7109375" style="16" customWidth="1"/>
    <col min="15361" max="15361" width="10.7109375" style="16" customWidth="1"/>
    <col min="15362" max="15362" width="7.7109375" style="16" customWidth="1"/>
    <col min="15363" max="15364" width="15.7109375" style="16" customWidth="1"/>
    <col min="15365" max="15365" width="3.7109375" style="16" customWidth="1"/>
    <col min="15366" max="15366" width="2.7109375" style="16" customWidth="1"/>
    <col min="15367" max="15367" width="10.7109375" style="16" customWidth="1"/>
    <col min="15368" max="15368" width="7.7109375" style="16" customWidth="1"/>
    <col min="15369" max="15370" width="15.7109375" style="16" customWidth="1"/>
    <col min="15371" max="15371" width="3.7109375" style="16" customWidth="1"/>
    <col min="15372" max="15372" width="2.7109375" style="16" customWidth="1"/>
    <col min="15373" max="15373" width="10.7109375" style="16" customWidth="1"/>
    <col min="15374" max="15374" width="5.7109375" style="16" customWidth="1"/>
    <col min="15375" max="15376" width="15.7109375" style="16" customWidth="1"/>
    <col min="15377" max="15377" width="5.85546875" style="16" customWidth="1"/>
    <col min="15378" max="15594" width="11.42578125" style="16"/>
    <col min="15595" max="15596" width="15.7109375" style="16" customWidth="1"/>
    <col min="15597" max="15597" width="3.7109375" style="16" customWidth="1"/>
    <col min="15598" max="15598" width="2.7109375" style="16" customWidth="1"/>
    <col min="15599" max="15599" width="10.7109375" style="16" customWidth="1"/>
    <col min="15600" max="15600" width="5.7109375" style="16" customWidth="1"/>
    <col min="15601" max="15602" width="15.7109375" style="16" customWidth="1"/>
    <col min="15603" max="15603" width="3.7109375" style="16" customWidth="1"/>
    <col min="15604" max="15604" width="2.7109375" style="16" customWidth="1"/>
    <col min="15605" max="15605" width="10.7109375" style="16" customWidth="1"/>
    <col min="15606" max="15606" width="5.7109375" style="16" customWidth="1"/>
    <col min="15607" max="15608" width="15.7109375" style="16" customWidth="1"/>
    <col min="15609" max="15609" width="3.7109375" style="16" customWidth="1"/>
    <col min="15610" max="15610" width="2.7109375" style="16" customWidth="1"/>
    <col min="15611" max="15611" width="10.7109375" style="16" customWidth="1"/>
    <col min="15612" max="15612" width="7.7109375" style="16" customWidth="1"/>
    <col min="15613" max="15614" width="15.7109375" style="16" customWidth="1"/>
    <col min="15615" max="15615" width="3.7109375" style="16" customWidth="1"/>
    <col min="15616" max="15616" width="2.7109375" style="16" customWidth="1"/>
    <col min="15617" max="15617" width="10.7109375" style="16" customWidth="1"/>
    <col min="15618" max="15618" width="7.7109375" style="16" customWidth="1"/>
    <col min="15619" max="15620" width="15.7109375" style="16" customWidth="1"/>
    <col min="15621" max="15621" width="3.7109375" style="16" customWidth="1"/>
    <col min="15622" max="15622" width="2.7109375" style="16" customWidth="1"/>
    <col min="15623" max="15623" width="10.7109375" style="16" customWidth="1"/>
    <col min="15624" max="15624" width="7.7109375" style="16" customWidth="1"/>
    <col min="15625" max="15626" width="15.7109375" style="16" customWidth="1"/>
    <col min="15627" max="15627" width="3.7109375" style="16" customWidth="1"/>
    <col min="15628" max="15628" width="2.7109375" style="16" customWidth="1"/>
    <col min="15629" max="15629" width="10.7109375" style="16" customWidth="1"/>
    <col min="15630" max="15630" width="5.7109375" style="16" customWidth="1"/>
    <col min="15631" max="15632" width="15.7109375" style="16" customWidth="1"/>
    <col min="15633" max="15633" width="5.85546875" style="16" customWidth="1"/>
    <col min="15634" max="15850" width="11.42578125" style="16"/>
    <col min="15851" max="15852" width="15.7109375" style="16" customWidth="1"/>
    <col min="15853" max="15853" width="3.7109375" style="16" customWidth="1"/>
    <col min="15854" max="15854" width="2.7109375" style="16" customWidth="1"/>
    <col min="15855" max="15855" width="10.7109375" style="16" customWidth="1"/>
    <col min="15856" max="15856" width="5.7109375" style="16" customWidth="1"/>
    <col min="15857" max="15858" width="15.7109375" style="16" customWidth="1"/>
    <col min="15859" max="15859" width="3.7109375" style="16" customWidth="1"/>
    <col min="15860" max="15860" width="2.7109375" style="16" customWidth="1"/>
    <col min="15861" max="15861" width="10.7109375" style="16" customWidth="1"/>
    <col min="15862" max="15862" width="5.7109375" style="16" customWidth="1"/>
    <col min="15863" max="15864" width="15.7109375" style="16" customWidth="1"/>
    <col min="15865" max="15865" width="3.7109375" style="16" customWidth="1"/>
    <col min="15866" max="15866" width="2.7109375" style="16" customWidth="1"/>
    <col min="15867" max="15867" width="10.7109375" style="16" customWidth="1"/>
    <col min="15868" max="15868" width="7.7109375" style="16" customWidth="1"/>
    <col min="15869" max="15870" width="15.7109375" style="16" customWidth="1"/>
    <col min="15871" max="15871" width="3.7109375" style="16" customWidth="1"/>
    <col min="15872" max="15872" width="2.7109375" style="16" customWidth="1"/>
    <col min="15873" max="15873" width="10.7109375" style="16" customWidth="1"/>
    <col min="15874" max="15874" width="7.7109375" style="16" customWidth="1"/>
    <col min="15875" max="15876" width="15.7109375" style="16" customWidth="1"/>
    <col min="15877" max="15877" width="3.7109375" style="16" customWidth="1"/>
    <col min="15878" max="15878" width="2.7109375" style="16" customWidth="1"/>
    <col min="15879" max="15879" width="10.7109375" style="16" customWidth="1"/>
    <col min="15880" max="15880" width="7.7109375" style="16" customWidth="1"/>
    <col min="15881" max="15882" width="15.7109375" style="16" customWidth="1"/>
    <col min="15883" max="15883" width="3.7109375" style="16" customWidth="1"/>
    <col min="15884" max="15884" width="2.7109375" style="16" customWidth="1"/>
    <col min="15885" max="15885" width="10.7109375" style="16" customWidth="1"/>
    <col min="15886" max="15886" width="5.7109375" style="16" customWidth="1"/>
    <col min="15887" max="15888" width="15.7109375" style="16" customWidth="1"/>
    <col min="15889" max="15889" width="5.85546875" style="16" customWidth="1"/>
    <col min="15890" max="16106" width="11.42578125" style="16"/>
    <col min="16107" max="16108" width="15.7109375" style="16" customWidth="1"/>
    <col min="16109" max="16109" width="3.7109375" style="16" customWidth="1"/>
    <col min="16110" max="16110" width="2.7109375" style="16" customWidth="1"/>
    <col min="16111" max="16111" width="10.7109375" style="16" customWidth="1"/>
    <col min="16112" max="16112" width="5.7109375" style="16" customWidth="1"/>
    <col min="16113" max="16114" width="15.7109375" style="16" customWidth="1"/>
    <col min="16115" max="16115" width="3.7109375" style="16" customWidth="1"/>
    <col min="16116" max="16116" width="2.7109375" style="16" customWidth="1"/>
    <col min="16117" max="16117" width="10.7109375" style="16" customWidth="1"/>
    <col min="16118" max="16118" width="5.7109375" style="16" customWidth="1"/>
    <col min="16119" max="16120" width="15.7109375" style="16" customWidth="1"/>
    <col min="16121" max="16121" width="3.7109375" style="16" customWidth="1"/>
    <col min="16122" max="16122" width="2.7109375" style="16" customWidth="1"/>
    <col min="16123" max="16123" width="10.7109375" style="16" customWidth="1"/>
    <col min="16124" max="16124" width="7.7109375" style="16" customWidth="1"/>
    <col min="16125" max="16126" width="15.7109375" style="16" customWidth="1"/>
    <col min="16127" max="16127" width="3.7109375" style="16" customWidth="1"/>
    <col min="16128" max="16128" width="2.7109375" style="16" customWidth="1"/>
    <col min="16129" max="16129" width="10.7109375" style="16" customWidth="1"/>
    <col min="16130" max="16130" width="7.7109375" style="16" customWidth="1"/>
    <col min="16131" max="16132" width="15.7109375" style="16" customWidth="1"/>
    <col min="16133" max="16133" width="3.7109375" style="16" customWidth="1"/>
    <col min="16134" max="16134" width="2.7109375" style="16" customWidth="1"/>
    <col min="16135" max="16135" width="10.7109375" style="16" customWidth="1"/>
    <col min="16136" max="16136" width="7.7109375" style="16" customWidth="1"/>
    <col min="16137" max="16138" width="15.7109375" style="16" customWidth="1"/>
    <col min="16139" max="16139" width="3.7109375" style="16" customWidth="1"/>
    <col min="16140" max="16140" width="2.7109375" style="16" customWidth="1"/>
    <col min="16141" max="16141" width="10.7109375" style="16" customWidth="1"/>
    <col min="16142" max="16142" width="5.7109375" style="16" customWidth="1"/>
    <col min="16143" max="16144" width="15.7109375" style="16" customWidth="1"/>
    <col min="16145" max="16145" width="5.85546875" style="16" customWidth="1"/>
    <col min="16146" max="16384" width="11.42578125" style="16"/>
  </cols>
  <sheetData>
    <row r="1" spans="1:29" ht="20.25">
      <c r="A1" s="154" t="s">
        <v>2</v>
      </c>
      <c r="B1" s="8"/>
      <c r="C1" s="9"/>
      <c r="D1" s="146" t="s">
        <v>66</v>
      </c>
      <c r="E1" s="146"/>
      <c r="F1" s="56"/>
      <c r="G1" s="12"/>
      <c r="H1" s="9"/>
      <c r="I1" s="10"/>
      <c r="J1" s="146" t="s">
        <v>66</v>
      </c>
      <c r="K1" s="146"/>
      <c r="L1" s="11"/>
      <c r="M1" s="12"/>
      <c r="N1" s="12"/>
      <c r="O1" s="10"/>
      <c r="P1" s="146" t="s">
        <v>66</v>
      </c>
      <c r="Q1" s="146"/>
      <c r="R1" s="147"/>
      <c r="S1" s="147"/>
      <c r="T1" s="13"/>
      <c r="U1" s="14"/>
      <c r="V1" s="148" t="s">
        <v>70</v>
      </c>
      <c r="W1" s="149"/>
    </row>
    <row r="2" spans="1:29" ht="18.75" customHeight="1">
      <c r="A2" s="155"/>
      <c r="D2" s="151" t="s">
        <v>67</v>
      </c>
      <c r="E2" s="151"/>
      <c r="J2" s="152" t="s">
        <v>68</v>
      </c>
      <c r="K2" s="153"/>
      <c r="N2" s="57"/>
      <c r="P2" s="151" t="s">
        <v>69</v>
      </c>
      <c r="Q2" s="153"/>
      <c r="R2" s="19"/>
      <c r="T2" s="20"/>
      <c r="U2" s="21"/>
      <c r="V2" s="149"/>
      <c r="W2" s="149"/>
    </row>
    <row r="3" spans="1:29" ht="18.75" thickBot="1">
      <c r="R3" s="23"/>
      <c r="S3" s="23"/>
      <c r="T3" s="23"/>
      <c r="U3" s="24"/>
      <c r="V3" s="150"/>
      <c r="W3" s="150"/>
    </row>
    <row r="4" spans="1:29" ht="33" customHeight="1" thickTop="1" thickBot="1">
      <c r="A4" s="18"/>
      <c r="B4" s="17">
        <v>1</v>
      </c>
      <c r="D4" s="130" t="str">
        <f>VLOOKUP(B4,'Inscrits Filles'!$B$15:$H$22,4,0)</f>
        <v>DAVIAU Juliette</v>
      </c>
      <c r="E4" s="131"/>
      <c r="F4" s="17"/>
      <c r="H4" s="52">
        <v>9</v>
      </c>
      <c r="J4" s="141" t="str">
        <f>IF(ISBLANK(H4),"0",IF(H4&gt;H6,D4,D6))</f>
        <v>DAVIAU Juliette</v>
      </c>
      <c r="K4" s="142"/>
      <c r="N4" s="52">
        <v>8</v>
      </c>
      <c r="O4" s="25"/>
      <c r="P4" s="130" t="str">
        <f>IF(ISBLANK(N4),"0",IF(N4&gt;N6,J4,J6))</f>
        <v>DAVIAU Juliette</v>
      </c>
      <c r="Q4" s="131"/>
      <c r="R4" s="23"/>
      <c r="S4" s="23"/>
      <c r="T4" s="52">
        <v>2</v>
      </c>
      <c r="U4" s="24"/>
      <c r="V4" s="130" t="str">
        <f>IF(ISBLANK(T4),"0",IF(T4&gt;T6,P4,P6))</f>
        <v>DUMAY Louise</v>
      </c>
      <c r="W4" s="131"/>
      <c r="X4" s="15" t="s">
        <v>4</v>
      </c>
      <c r="Y4" s="38"/>
      <c r="Z4" s="40"/>
      <c r="AA4" s="37"/>
      <c r="AB4" s="26"/>
      <c r="AC4" s="37"/>
    </row>
    <row r="5" spans="1:29" ht="19.5" thickTop="1" thickBot="1">
      <c r="A5" s="111" t="s">
        <v>109</v>
      </c>
      <c r="B5" s="27"/>
      <c r="C5" s="28"/>
      <c r="D5" s="127" t="str">
        <f>VLOOKUP(B4,'Inscrits Filles'!$B$15:$H$22,7,0)</f>
        <v>19-(FONTENELLES)</v>
      </c>
      <c r="E5" s="128"/>
      <c r="F5" s="27"/>
      <c r="G5" s="28"/>
      <c r="H5" s="28"/>
      <c r="I5" s="112" t="s">
        <v>112</v>
      </c>
      <c r="J5" s="29"/>
      <c r="K5" s="30"/>
      <c r="N5" s="28"/>
      <c r="O5" s="112" t="s">
        <v>113</v>
      </c>
      <c r="P5" s="31"/>
      <c r="Q5" s="30"/>
      <c r="R5" s="23"/>
      <c r="S5" s="23"/>
      <c r="T5" s="28"/>
      <c r="U5" s="53"/>
      <c r="V5" s="54"/>
      <c r="W5" s="54"/>
      <c r="X5" s="54"/>
      <c r="Y5" s="15"/>
      <c r="Z5" s="37"/>
      <c r="AA5" s="37"/>
      <c r="AB5" s="37"/>
      <c r="AC5" s="37"/>
    </row>
    <row r="6" spans="1:29" ht="33" customHeight="1" thickTop="1" thickBot="1">
      <c r="A6" s="18"/>
      <c r="B6" s="17">
        <v>8</v>
      </c>
      <c r="D6" s="137" t="str">
        <f>VLOOKUP(B6,'Inscrits Filles'!$B$15:$H$22,4,0)</f>
        <v>CONDEMINE Eléona</v>
      </c>
      <c r="E6" s="138"/>
      <c r="F6" s="17"/>
      <c r="H6" s="52">
        <v>0</v>
      </c>
      <c r="J6" s="141" t="str">
        <f>IF(ISBLANK(H10),"0",IF(H10&gt;H12,D10,D12))</f>
        <v>BOURGEOIS Lucie</v>
      </c>
      <c r="K6" s="142"/>
      <c r="N6" s="52">
        <v>0</v>
      </c>
      <c r="P6" s="141" t="str">
        <f>IF(ISBLANK(N10),"0",IF(N10&gt;N12,J10,J12))</f>
        <v>DUMAY Louise</v>
      </c>
      <c r="Q6" s="142"/>
      <c r="R6" s="23"/>
      <c r="S6" s="23"/>
      <c r="T6" s="120">
        <v>3</v>
      </c>
      <c r="U6" s="118"/>
      <c r="V6" s="133" t="str">
        <f>IF(ISBLANK(T6),"0",IF(P6&gt;T4,P6,P4))</f>
        <v>DUMAY Louise</v>
      </c>
      <c r="W6" s="134"/>
      <c r="X6" s="15" t="s">
        <v>9</v>
      </c>
      <c r="Y6" s="38"/>
      <c r="Z6" s="40"/>
      <c r="AA6" s="37"/>
      <c r="AB6" s="26"/>
      <c r="AC6" s="37"/>
    </row>
    <row r="7" spans="1:29" ht="18.75" thickTop="1">
      <c r="A7" s="18"/>
      <c r="D7" s="129" t="str">
        <f>VLOOKUP(B6,'Inscrits Filles'!$B$15:$H$22,7,0)</f>
        <v>54-(BAUGE)</v>
      </c>
      <c r="E7" s="129"/>
      <c r="F7" s="17"/>
      <c r="R7" s="23"/>
      <c r="S7" s="23"/>
      <c r="U7" s="24"/>
      <c r="V7" s="144"/>
      <c r="W7" s="145"/>
    </row>
    <row r="8" spans="1:29">
      <c r="A8" s="18"/>
      <c r="F8" s="17"/>
      <c r="R8" s="23"/>
      <c r="S8" s="23"/>
      <c r="U8" s="24"/>
      <c r="V8" s="23"/>
      <c r="W8" s="23"/>
    </row>
    <row r="9" spans="1:29" ht="18.75" thickBot="1">
      <c r="A9" s="18"/>
      <c r="F9" s="17"/>
      <c r="R9" s="23"/>
      <c r="S9" s="23"/>
      <c r="U9" s="24"/>
      <c r="V9" s="23"/>
      <c r="W9" s="23"/>
    </row>
    <row r="10" spans="1:29" ht="33" customHeight="1" thickTop="1" thickBot="1">
      <c r="A10" s="18"/>
      <c r="B10" s="17">
        <v>4</v>
      </c>
      <c r="D10" s="130" t="str">
        <f>VLOOKUP(B10,'Inscrits Filles'!$B$15:$H$22,4,0)</f>
        <v>BOURGEOIS Lucie</v>
      </c>
      <c r="E10" s="131"/>
      <c r="F10" s="17"/>
      <c r="H10" s="52">
        <v>3</v>
      </c>
      <c r="J10" s="141" t="str">
        <f>IF(ISBLANK(H18),"0",IF(H18&gt;H16,D18,D16))</f>
        <v>LEDOUX Baptistine</v>
      </c>
      <c r="K10" s="142"/>
      <c r="N10" s="52">
        <v>1</v>
      </c>
      <c r="P10" s="133" t="str">
        <f>IF(ISBLANK(N6),"0",IF(N4&lt;N6,J4,J6))</f>
        <v>BOURGEOIS Lucie</v>
      </c>
      <c r="Q10" s="134"/>
      <c r="R10" s="23"/>
      <c r="S10" s="23"/>
      <c r="T10" s="52">
        <v>1</v>
      </c>
      <c r="U10" s="24"/>
      <c r="V10" s="130" t="str">
        <f>IF(ISBLANK(T10),"0",IF(T10&gt;T12,P10,P12))</f>
        <v>LEDOUX Baptistine</v>
      </c>
      <c r="W10" s="131"/>
      <c r="X10" s="15" t="s">
        <v>10</v>
      </c>
      <c r="Y10" s="38"/>
      <c r="Z10" s="39"/>
      <c r="AB10" s="39"/>
    </row>
    <row r="11" spans="1:29" ht="19.5" thickTop="1" thickBot="1">
      <c r="A11" s="111" t="s">
        <v>110</v>
      </c>
      <c r="B11" s="32"/>
      <c r="C11" s="28"/>
      <c r="D11" s="127" t="str">
        <f>VLOOKUP(B10,'Inscrits Filles'!$B$15:$H$22,7,0)</f>
        <v>54-(SARGE)</v>
      </c>
      <c r="E11" s="128"/>
      <c r="F11" s="32"/>
      <c r="G11" s="28"/>
      <c r="H11" s="28"/>
      <c r="I11" s="112" t="s">
        <v>111</v>
      </c>
      <c r="J11" s="29"/>
      <c r="K11" s="30"/>
      <c r="N11" s="28"/>
      <c r="O11" s="112" t="s">
        <v>114</v>
      </c>
      <c r="P11" s="31"/>
      <c r="Q11" s="30"/>
      <c r="R11" s="23"/>
      <c r="S11" s="23"/>
      <c r="T11" s="28"/>
      <c r="U11" s="24"/>
      <c r="V11" s="54"/>
      <c r="W11" s="54"/>
    </row>
    <row r="12" spans="1:29" ht="33" customHeight="1" thickTop="1" thickBot="1">
      <c r="A12" s="18"/>
      <c r="B12" s="17">
        <v>5</v>
      </c>
      <c r="D12" s="130" t="str">
        <f>VLOOKUP(B12,'Inscrits Filles'!$B$15:$H$22,4,0)</f>
        <v>MENARD Clotilde</v>
      </c>
      <c r="E12" s="131"/>
      <c r="F12" s="17"/>
      <c r="H12" s="52">
        <v>2</v>
      </c>
      <c r="J12" s="141" t="str">
        <f>IF(ISBLANK(H22),"0",IF(H22&gt;H24,D22,D24))</f>
        <v>DUMAY Louise</v>
      </c>
      <c r="K12" s="142"/>
      <c r="N12" s="52">
        <v>6</v>
      </c>
      <c r="P12" s="133" t="str">
        <f>IF(ISBLANK(N12),"0",IF(N10&lt;N12,J10,J12))</f>
        <v>LEDOUX Baptistine</v>
      </c>
      <c r="Q12" s="134"/>
      <c r="R12" s="23"/>
      <c r="S12" s="23"/>
      <c r="T12" s="52">
        <v>4</v>
      </c>
      <c r="U12" s="24"/>
      <c r="V12" s="133" t="str">
        <f>IF(ISBLANK(T12),"0",IF(T12&gt;T10,P10,P12))</f>
        <v>BOURGEOIS Lucie</v>
      </c>
      <c r="W12" s="134"/>
      <c r="X12" s="15" t="s">
        <v>13</v>
      </c>
    </row>
    <row r="13" spans="1:29" ht="18.75" thickTop="1">
      <c r="A13" s="18"/>
      <c r="D13" s="129" t="str">
        <f>VLOOKUP(B12,'Inscrits Filles'!$B$15:$H$22,7,0)</f>
        <v>54-(SARGE)</v>
      </c>
      <c r="E13" s="129"/>
      <c r="F13" s="17"/>
      <c r="R13" s="23"/>
      <c r="S13" s="23"/>
      <c r="U13" s="24"/>
      <c r="V13" s="34"/>
      <c r="W13" s="23"/>
    </row>
    <row r="14" spans="1:29">
      <c r="A14" s="18"/>
      <c r="F14" s="17"/>
      <c r="R14" s="23"/>
      <c r="S14" s="23"/>
      <c r="U14" s="24"/>
      <c r="V14" s="23"/>
      <c r="W14" s="23"/>
    </row>
    <row r="15" spans="1:29" ht="18.75" thickBot="1">
      <c r="A15" s="18"/>
      <c r="F15" s="17"/>
      <c r="R15" s="23"/>
      <c r="S15" s="23"/>
      <c r="U15" s="24"/>
      <c r="V15" s="23"/>
      <c r="W15" s="23"/>
      <c r="AA15" s="35"/>
    </row>
    <row r="16" spans="1:29" ht="33" customHeight="1" thickTop="1" thickBot="1">
      <c r="A16" s="18"/>
      <c r="B16" s="17">
        <v>3</v>
      </c>
      <c r="D16" s="130" t="str">
        <f>VLOOKUP(B16,'Inscrits Filles'!$B$15:$H$22,4,0)</f>
        <v>CHHIN Camille</v>
      </c>
      <c r="E16" s="131"/>
      <c r="F16" s="17"/>
      <c r="H16" s="52">
        <v>1</v>
      </c>
      <c r="J16" s="139" t="str">
        <f>IF(ISBLANK(H4),"0",IF(H4&lt;H6,D4,D6))</f>
        <v>CONDEMINE Eléona</v>
      </c>
      <c r="K16" s="143"/>
      <c r="N16" s="52">
        <v>0</v>
      </c>
      <c r="P16" s="130" t="str">
        <f>IF(ISBLANK(N16),"0",IF(N16&gt;N18,J16,J18))</f>
        <v>MENARD Clotilde</v>
      </c>
      <c r="Q16" s="131"/>
      <c r="R16" s="23"/>
      <c r="S16" s="23"/>
      <c r="T16" s="52">
        <v>0</v>
      </c>
      <c r="U16" s="24"/>
      <c r="V16" s="130" t="str">
        <f>IF(ISBLANK(T16),"0",IF(T16&gt;T18,P16,P18))</f>
        <v>CHHIN Camille</v>
      </c>
      <c r="W16" s="131"/>
      <c r="X16" s="15" t="s">
        <v>14</v>
      </c>
    </row>
    <row r="17" spans="1:24" ht="19.5" thickTop="1" thickBot="1">
      <c r="A17" s="111" t="s">
        <v>111</v>
      </c>
      <c r="D17" s="127" t="str">
        <f>VLOOKUP(B16,'Inscrits Filles'!$B$15:$H$22,7,0)</f>
        <v>51-(LAVAL)</v>
      </c>
      <c r="E17" s="128"/>
      <c r="F17" s="17"/>
      <c r="I17" s="112" t="s">
        <v>110</v>
      </c>
      <c r="J17" s="29"/>
      <c r="K17" s="30"/>
      <c r="O17" s="112" t="s">
        <v>115</v>
      </c>
      <c r="P17" s="29"/>
      <c r="Q17" s="30"/>
      <c r="R17" s="23"/>
      <c r="S17" s="23"/>
      <c r="U17" s="24"/>
      <c r="V17" s="54"/>
      <c r="W17" s="54"/>
    </row>
    <row r="18" spans="1:24" ht="33" customHeight="1" thickTop="1" thickBot="1">
      <c r="A18" s="18"/>
      <c r="B18" s="17">
        <v>6</v>
      </c>
      <c r="D18" s="130" t="str">
        <f>VLOOKUP(B18,'Inscrits Filles'!$B$15:$H$22,4,0)</f>
        <v>LEDOUX Baptistine</v>
      </c>
      <c r="E18" s="131"/>
      <c r="F18" s="17"/>
      <c r="H18" s="52">
        <v>3</v>
      </c>
      <c r="J18" s="133" t="str">
        <f>IF(ISBLANK(H12),"0",IF(H12&lt;H10,D12,D10))</f>
        <v>MENARD Clotilde</v>
      </c>
      <c r="K18" s="134"/>
      <c r="N18" s="52">
        <v>9</v>
      </c>
      <c r="P18" s="141" t="str">
        <f>IF(ISBLANK(N22),"0",IF(N22&gt;N24,J22,J24))</f>
        <v>CHHIN Camille</v>
      </c>
      <c r="Q18" s="142"/>
      <c r="R18" s="23"/>
      <c r="S18" s="23"/>
      <c r="T18" s="52">
        <v>5</v>
      </c>
      <c r="U18" s="24"/>
      <c r="V18" s="133" t="str">
        <f>IF(ISBLANK(T18),"0",IF(T18&gt;T16,P16,P18))</f>
        <v>MENARD Clotilde</v>
      </c>
      <c r="W18" s="134"/>
      <c r="X18" s="15" t="s">
        <v>17</v>
      </c>
    </row>
    <row r="19" spans="1:24" ht="18.75" thickTop="1">
      <c r="A19" s="18"/>
      <c r="D19" s="129" t="str">
        <f>VLOOKUP(B18,'Inscrits Filles'!$B$15:$H$22,7,0)</f>
        <v>54-(CHOLET)</v>
      </c>
      <c r="E19" s="129"/>
      <c r="F19" s="17"/>
      <c r="R19" s="23"/>
      <c r="S19" s="23"/>
      <c r="U19" s="24"/>
      <c r="V19" s="35"/>
    </row>
    <row r="20" spans="1:24">
      <c r="A20" s="18"/>
      <c r="F20" s="17"/>
      <c r="R20" s="23"/>
      <c r="S20" s="23"/>
      <c r="U20" s="24"/>
    </row>
    <row r="21" spans="1:24" ht="18.75" thickBot="1">
      <c r="A21" s="18"/>
      <c r="F21" s="17"/>
      <c r="R21" s="23"/>
      <c r="S21" s="23"/>
      <c r="U21" s="24"/>
    </row>
    <row r="22" spans="1:24" ht="33" customHeight="1" thickTop="1" thickBot="1">
      <c r="A22" s="18"/>
      <c r="B22" s="17">
        <v>2</v>
      </c>
      <c r="D22" s="130" t="str">
        <f>VLOOKUP(B22,'Inscrits Filles'!$B$15:$H$22,4,0)</f>
        <v>DUMAY Louise</v>
      </c>
      <c r="E22" s="131"/>
      <c r="F22" s="17"/>
      <c r="H22" s="52">
        <v>9</v>
      </c>
      <c r="J22" s="133" t="str">
        <f>IF(ISBLANK(H16),"0",IF(H16&lt;H18,D16,D18))</f>
        <v>CHHIN Camille</v>
      </c>
      <c r="K22" s="134"/>
      <c r="N22" s="52">
        <v>9</v>
      </c>
      <c r="P22" s="135" t="str">
        <f>IF(ISBLANK(N18),"0",IF(N16&lt;N18,J16,J18))</f>
        <v>CONDEMINE Eléona</v>
      </c>
      <c r="Q22" s="136"/>
      <c r="R22" s="23"/>
      <c r="S22" s="23"/>
      <c r="T22" s="52"/>
      <c r="U22" s="24"/>
      <c r="V22" s="130" t="str">
        <f>IF(ISBLANK(T22),"0",IF(T22&gt;T24,P22,P24))</f>
        <v>0</v>
      </c>
      <c r="W22" s="131"/>
    </row>
    <row r="23" spans="1:24" ht="19.5" thickTop="1" thickBot="1">
      <c r="A23" s="111" t="s">
        <v>112</v>
      </c>
      <c r="B23" s="32"/>
      <c r="C23" s="28"/>
      <c r="D23" s="127" t="str">
        <f>VLOOKUP(B22,'Inscrits Filles'!$B$15:$H$22,7,0)</f>
        <v>28-(MANS)</v>
      </c>
      <c r="E23" s="127"/>
      <c r="F23" s="32"/>
      <c r="G23" s="28"/>
      <c r="I23" s="112" t="s">
        <v>109</v>
      </c>
      <c r="J23" s="29"/>
      <c r="K23" s="30"/>
      <c r="O23" s="112" t="s">
        <v>116</v>
      </c>
      <c r="P23" s="31"/>
      <c r="Q23" s="33"/>
      <c r="R23" s="23"/>
      <c r="S23" s="23"/>
      <c r="U23" s="24"/>
      <c r="V23" s="54"/>
      <c r="W23" s="54"/>
    </row>
    <row r="24" spans="1:24" ht="33" customHeight="1" thickTop="1" thickBot="1">
      <c r="A24" s="18"/>
      <c r="B24" s="17">
        <v>7</v>
      </c>
      <c r="D24" s="137" t="str">
        <f>VLOOKUP(B24,'Inscrits Filles'!$B$15:$H$22,4,0)</f>
        <v>BRIERE Julia</v>
      </c>
      <c r="E24" s="138"/>
      <c r="F24" s="17"/>
      <c r="H24" s="52">
        <v>0</v>
      </c>
      <c r="J24" s="139" t="str">
        <f>IF(ISBLANK(H24),"0",IF(H24&lt;H22,D24,D22))</f>
        <v>BRIERE Julia</v>
      </c>
      <c r="K24" s="140"/>
      <c r="N24" s="52">
        <v>0</v>
      </c>
      <c r="P24" s="135" t="str">
        <f>IF(ISBLANK(N24),"0",IF(N22&lt;N24,J22,J24))</f>
        <v>BRIERE Julia</v>
      </c>
      <c r="Q24" s="136"/>
      <c r="R24" s="23"/>
      <c r="S24" s="23"/>
      <c r="T24" s="52"/>
      <c r="U24" s="24"/>
      <c r="V24" s="133" t="str">
        <f>IF(ISBLANK(T24),"0",IF(T24&gt;T22,P22,P24))</f>
        <v>0</v>
      </c>
      <c r="W24" s="134"/>
    </row>
    <row r="25" spans="1:24" ht="18.75" thickTop="1">
      <c r="A25" s="18"/>
      <c r="D25" s="129" t="str">
        <f>VLOOKUP(B24,'Inscrits Filles'!$B$15:$H$22,7,0)</f>
        <v>54-(BAUGE)</v>
      </c>
      <c r="E25" s="129"/>
      <c r="F25" s="17"/>
      <c r="R25" s="23"/>
      <c r="S25" s="23"/>
      <c r="U25" s="24"/>
      <c r="V25" s="35"/>
    </row>
    <row r="26" spans="1:24">
      <c r="A26" s="18"/>
      <c r="F26" s="17"/>
      <c r="R26" s="23"/>
      <c r="S26" s="23"/>
      <c r="T26" s="119" t="s">
        <v>124</v>
      </c>
      <c r="U26" s="24"/>
    </row>
    <row r="27" spans="1:24">
      <c r="A27" s="36"/>
      <c r="D27" s="117"/>
      <c r="E27" s="122" t="s">
        <v>122</v>
      </c>
    </row>
    <row r="28" spans="1:24" ht="15.75">
      <c r="B28" s="132"/>
      <c r="C28" s="132"/>
    </row>
    <row r="29" spans="1:24" ht="23.25">
      <c r="B29" s="5"/>
      <c r="C29" s="5"/>
    </row>
  </sheetData>
  <mergeCells count="51">
    <mergeCell ref="D2:E2"/>
    <mergeCell ref="J2:K2"/>
    <mergeCell ref="P2:Q2"/>
    <mergeCell ref="A1:A2"/>
    <mergeCell ref="D1:E1"/>
    <mergeCell ref="J1:K1"/>
    <mergeCell ref="P4:Q4"/>
    <mergeCell ref="V4:W4"/>
    <mergeCell ref="P1:Q1"/>
    <mergeCell ref="R1:S1"/>
    <mergeCell ref="V1:W3"/>
    <mergeCell ref="D5:E5"/>
    <mergeCell ref="D6:E6"/>
    <mergeCell ref="J6:K6"/>
    <mergeCell ref="D4:E4"/>
    <mergeCell ref="J4:K4"/>
    <mergeCell ref="D7:E7"/>
    <mergeCell ref="V7:W7"/>
    <mergeCell ref="D10:E10"/>
    <mergeCell ref="J10:K10"/>
    <mergeCell ref="P10:Q10"/>
    <mergeCell ref="V10:W10"/>
    <mergeCell ref="J12:K12"/>
    <mergeCell ref="P12:Q12"/>
    <mergeCell ref="V12:W12"/>
    <mergeCell ref="V16:W16"/>
    <mergeCell ref="P6:Q6"/>
    <mergeCell ref="V6:W6"/>
    <mergeCell ref="J18:K18"/>
    <mergeCell ref="P18:Q18"/>
    <mergeCell ref="V18:W18"/>
    <mergeCell ref="D16:E16"/>
    <mergeCell ref="J16:K16"/>
    <mergeCell ref="P16:Q16"/>
    <mergeCell ref="B28:C28"/>
    <mergeCell ref="J22:K22"/>
    <mergeCell ref="P22:Q22"/>
    <mergeCell ref="D22:E22"/>
    <mergeCell ref="V22:W22"/>
    <mergeCell ref="D24:E24"/>
    <mergeCell ref="J24:K24"/>
    <mergeCell ref="P24:Q24"/>
    <mergeCell ref="V24:W24"/>
    <mergeCell ref="D23:E23"/>
    <mergeCell ref="D11:E11"/>
    <mergeCell ref="D13:E13"/>
    <mergeCell ref="D17:E17"/>
    <mergeCell ref="D19:E19"/>
    <mergeCell ref="D25:E25"/>
    <mergeCell ref="D18:E18"/>
    <mergeCell ref="D12:E12"/>
  </mergeCells>
  <printOptions horizontalCentered="1" verticalCentered="1"/>
  <pageMargins left="0" right="0" top="0.98425196850393704" bottom="0.98425196850393704" header="0.51181102362204722" footer="0.51181102362204722"/>
  <pageSetup paperSize="8" scale="96" orientation="landscape" blackAndWhite="1" horizontalDpi="4294967294" r:id="rId1"/>
  <headerFooter alignWithMargins="0">
    <oddHeader>&amp;LTROPHEE JEUNE GOLFEUR &amp;C&amp;"Times New Roman,Gras"&amp;20GOLF D'AVRILLE&amp;RDimanche 16 Octobre 2016</oddHeader>
    <oddFooter>&amp;C&amp;"Arial,Gras"&amp;20&amp;A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L42"/>
  <sheetViews>
    <sheetView zoomScale="75" zoomScaleNormal="75" workbookViewId="0">
      <selection activeCell="K36" sqref="K36"/>
    </sheetView>
  </sheetViews>
  <sheetFormatPr baseColWidth="10" defaultColWidth="11.42578125" defaultRowHeight="12.75"/>
  <cols>
    <col min="1" max="1" width="9.7109375" style="3" customWidth="1"/>
    <col min="2" max="2" width="6.28515625" style="3" bestFit="1" customWidth="1"/>
    <col min="3" max="3" width="21.28515625" style="4" bestFit="1" customWidth="1"/>
    <col min="4" max="4" width="10.42578125" style="7" bestFit="1" customWidth="1"/>
    <col min="5" max="5" width="28.7109375" style="2" bestFit="1" customWidth="1"/>
    <col min="6" max="6" width="20.7109375" style="7" customWidth="1"/>
    <col min="7" max="7" width="17" style="1" bestFit="1" customWidth="1"/>
    <col min="8" max="8" width="17.42578125" style="3" bestFit="1" customWidth="1"/>
    <col min="9" max="9" width="12.28515625" style="3" bestFit="1" customWidth="1"/>
    <col min="10" max="10" width="14.85546875" style="3" customWidth="1"/>
    <col min="11" max="11" width="26.85546875" style="3" bestFit="1" customWidth="1"/>
    <col min="12" max="12" width="8.7109375" style="6" bestFit="1" customWidth="1"/>
    <col min="13" max="13" width="16.85546875" style="3" customWidth="1"/>
    <col min="14" max="21" width="11.42578125" style="3"/>
    <col min="22" max="22" width="35.5703125" style="3" bestFit="1" customWidth="1"/>
    <col min="23" max="16384" width="11.42578125" style="3"/>
  </cols>
  <sheetData>
    <row r="1" spans="2:12" ht="15">
      <c r="B1" s="44"/>
      <c r="C1" s="125" t="s">
        <v>35</v>
      </c>
      <c r="D1" s="125"/>
      <c r="E1" s="125"/>
      <c r="F1" s="125"/>
      <c r="G1" s="125"/>
      <c r="H1" s="125"/>
      <c r="I1" s="45"/>
      <c r="K1" s="45"/>
      <c r="L1" s="45"/>
    </row>
    <row r="2" spans="2:12" ht="15">
      <c r="B2" s="44"/>
      <c r="C2" s="41" t="s">
        <v>0</v>
      </c>
      <c r="D2" s="41" t="s">
        <v>28</v>
      </c>
      <c r="E2" s="108" t="s">
        <v>29</v>
      </c>
      <c r="F2" s="108" t="s">
        <v>1</v>
      </c>
      <c r="G2" s="108" t="s">
        <v>34</v>
      </c>
      <c r="H2" s="42" t="s">
        <v>36</v>
      </c>
      <c r="L2" s="3"/>
    </row>
    <row r="3" spans="2:12" ht="15">
      <c r="B3" s="44">
        <v>1</v>
      </c>
      <c r="C3" s="41" t="s">
        <v>71</v>
      </c>
      <c r="D3" s="41" t="s">
        <v>72</v>
      </c>
      <c r="E3" s="108" t="s">
        <v>30</v>
      </c>
      <c r="F3" s="108">
        <v>9.1</v>
      </c>
      <c r="G3" s="108">
        <v>9</v>
      </c>
      <c r="H3" s="49" t="s">
        <v>61</v>
      </c>
      <c r="L3" s="3"/>
    </row>
    <row r="4" spans="2:12" ht="15">
      <c r="B4" s="44">
        <v>2</v>
      </c>
      <c r="C4" s="41" t="s">
        <v>73</v>
      </c>
      <c r="D4" s="41" t="s">
        <v>74</v>
      </c>
      <c r="E4" s="108" t="s">
        <v>30</v>
      </c>
      <c r="F4" s="108">
        <v>11</v>
      </c>
      <c r="G4" s="108">
        <v>11</v>
      </c>
      <c r="H4" s="50" t="s">
        <v>75</v>
      </c>
      <c r="L4" s="3"/>
    </row>
    <row r="5" spans="2:12" ht="15">
      <c r="B5" s="44">
        <v>3</v>
      </c>
      <c r="C5" s="41" t="s">
        <v>76</v>
      </c>
      <c r="D5" s="41" t="s">
        <v>77</v>
      </c>
      <c r="E5" s="108" t="s">
        <v>30</v>
      </c>
      <c r="F5" s="108">
        <v>13.1</v>
      </c>
      <c r="G5" s="108">
        <v>13</v>
      </c>
      <c r="H5" s="49" t="s">
        <v>78</v>
      </c>
      <c r="L5" s="3"/>
    </row>
    <row r="6" spans="2:12" ht="15">
      <c r="B6" s="44">
        <v>4</v>
      </c>
      <c r="C6" s="41" t="s">
        <v>117</v>
      </c>
      <c r="D6" s="41" t="s">
        <v>118</v>
      </c>
      <c r="E6" s="108" t="s">
        <v>32</v>
      </c>
      <c r="F6" s="108">
        <v>25.2</v>
      </c>
      <c r="G6" s="108">
        <v>25</v>
      </c>
      <c r="H6" s="49" t="s">
        <v>119</v>
      </c>
      <c r="L6" s="3"/>
    </row>
    <row r="7" spans="2:12" ht="15">
      <c r="B7" s="44">
        <v>5</v>
      </c>
      <c r="C7" s="41" t="s">
        <v>79</v>
      </c>
      <c r="D7" s="41" t="s">
        <v>80</v>
      </c>
      <c r="E7" s="108" t="s">
        <v>30</v>
      </c>
      <c r="F7" s="108">
        <v>32.5</v>
      </c>
      <c r="G7" s="108">
        <v>32</v>
      </c>
      <c r="H7" s="49" t="s">
        <v>78</v>
      </c>
      <c r="L7" s="3"/>
    </row>
    <row r="8" spans="2:12" ht="15">
      <c r="B8" s="44">
        <v>6</v>
      </c>
      <c r="C8" s="41" t="s">
        <v>81</v>
      </c>
      <c r="D8" s="41" t="s">
        <v>82</v>
      </c>
      <c r="E8" s="108" t="s">
        <v>31</v>
      </c>
      <c r="F8" s="108">
        <v>34.5</v>
      </c>
      <c r="G8" s="108">
        <v>35</v>
      </c>
      <c r="H8" s="49" t="s">
        <v>61</v>
      </c>
      <c r="L8" s="3"/>
    </row>
    <row r="9" spans="2:12" ht="15">
      <c r="B9" s="44">
        <v>7</v>
      </c>
      <c r="C9" s="41" t="s">
        <v>83</v>
      </c>
      <c r="D9" s="41" t="s">
        <v>84</v>
      </c>
      <c r="E9" s="108" t="s">
        <v>30</v>
      </c>
      <c r="F9" s="108">
        <v>35</v>
      </c>
      <c r="G9" s="108">
        <v>35</v>
      </c>
      <c r="H9" s="49" t="s">
        <v>51</v>
      </c>
      <c r="L9" s="3"/>
    </row>
    <row r="10" spans="2:12" ht="15">
      <c r="B10" s="44">
        <v>8</v>
      </c>
      <c r="C10" s="41" t="s">
        <v>85</v>
      </c>
      <c r="D10" s="41" t="s">
        <v>86</v>
      </c>
      <c r="E10" s="108" t="s">
        <v>30</v>
      </c>
      <c r="F10" s="108">
        <v>35.200000000000003</v>
      </c>
      <c r="G10" s="108">
        <v>35</v>
      </c>
      <c r="H10" s="49" t="s">
        <v>51</v>
      </c>
      <c r="L10" s="3"/>
    </row>
    <row r="11" spans="2:12" ht="15">
      <c r="B11" s="44">
        <v>9</v>
      </c>
      <c r="C11" s="41" t="s">
        <v>87</v>
      </c>
      <c r="D11" s="41" t="s">
        <v>88</v>
      </c>
      <c r="E11" s="108" t="s">
        <v>30</v>
      </c>
      <c r="F11" s="108">
        <v>44</v>
      </c>
      <c r="G11" s="108">
        <v>44</v>
      </c>
      <c r="H11" s="49" t="s">
        <v>53</v>
      </c>
      <c r="L11" s="3"/>
    </row>
    <row r="12" spans="2:12" ht="15">
      <c r="B12" s="44">
        <v>10</v>
      </c>
      <c r="C12" s="41" t="s">
        <v>89</v>
      </c>
      <c r="D12" s="41" t="s">
        <v>90</v>
      </c>
      <c r="E12" s="108" t="s">
        <v>30</v>
      </c>
      <c r="F12" s="108">
        <v>50</v>
      </c>
      <c r="G12" s="108">
        <v>50</v>
      </c>
      <c r="H12" s="49" t="s">
        <v>78</v>
      </c>
      <c r="L12" s="3"/>
    </row>
    <row r="13" spans="2:12" ht="15">
      <c r="B13" s="44">
        <v>11</v>
      </c>
      <c r="C13" s="41" t="s">
        <v>91</v>
      </c>
      <c r="D13" s="41" t="s">
        <v>92</v>
      </c>
      <c r="E13" s="108" t="s">
        <v>31</v>
      </c>
      <c r="F13" s="108">
        <v>50</v>
      </c>
      <c r="G13" s="108">
        <v>50</v>
      </c>
      <c r="H13" s="49" t="s">
        <v>93</v>
      </c>
      <c r="L13" s="3"/>
    </row>
    <row r="14" spans="2:12" ht="15">
      <c r="B14" s="44">
        <v>12</v>
      </c>
      <c r="C14" s="41" t="s">
        <v>94</v>
      </c>
      <c r="D14" s="41" t="s">
        <v>95</v>
      </c>
      <c r="E14" s="108" t="s">
        <v>32</v>
      </c>
      <c r="F14" s="108">
        <v>54</v>
      </c>
      <c r="G14" s="108">
        <v>54</v>
      </c>
      <c r="H14" s="49" t="s">
        <v>56</v>
      </c>
      <c r="L14" s="3"/>
    </row>
    <row r="15" spans="2:12" ht="15">
      <c r="B15" s="44">
        <v>13</v>
      </c>
      <c r="C15" s="41" t="s">
        <v>96</v>
      </c>
      <c r="D15" s="41" t="s">
        <v>97</v>
      </c>
      <c r="E15" s="108" t="s">
        <v>31</v>
      </c>
      <c r="F15" s="108">
        <v>54</v>
      </c>
      <c r="G15" s="108">
        <v>54</v>
      </c>
      <c r="H15" s="49" t="s">
        <v>98</v>
      </c>
      <c r="L15" s="3"/>
    </row>
    <row r="16" spans="2:12" ht="15">
      <c r="B16" s="44">
        <v>14</v>
      </c>
      <c r="C16" s="41" t="s">
        <v>99</v>
      </c>
      <c r="D16" s="41" t="s">
        <v>100</v>
      </c>
      <c r="E16" s="108" t="s">
        <v>31</v>
      </c>
      <c r="F16" s="108">
        <v>54</v>
      </c>
      <c r="G16" s="108">
        <v>54</v>
      </c>
      <c r="H16" s="49" t="s">
        <v>63</v>
      </c>
      <c r="L16" s="3"/>
    </row>
    <row r="17" spans="2:12" ht="15">
      <c r="B17" s="44">
        <v>15</v>
      </c>
      <c r="C17" s="41" t="s">
        <v>101</v>
      </c>
      <c r="D17" s="41" t="s">
        <v>102</v>
      </c>
      <c r="E17" s="108" t="s">
        <v>32</v>
      </c>
      <c r="F17" s="108">
        <v>54</v>
      </c>
      <c r="G17" s="108">
        <v>54</v>
      </c>
      <c r="H17" s="49" t="s">
        <v>63</v>
      </c>
      <c r="L17" s="3"/>
    </row>
    <row r="18" spans="2:12" ht="15">
      <c r="B18" s="44">
        <v>16</v>
      </c>
      <c r="C18" s="41" t="s">
        <v>103</v>
      </c>
      <c r="D18" s="41" t="s">
        <v>82</v>
      </c>
      <c r="E18" s="108" t="s">
        <v>30</v>
      </c>
      <c r="F18" s="108">
        <v>54</v>
      </c>
      <c r="G18" s="108">
        <v>54</v>
      </c>
      <c r="H18" s="49" t="s">
        <v>53</v>
      </c>
      <c r="L18" s="3"/>
    </row>
    <row r="19" spans="2:12">
      <c r="L19" s="3"/>
    </row>
    <row r="20" spans="2:12" ht="15">
      <c r="B20" s="126" t="s">
        <v>120</v>
      </c>
      <c r="C20" s="126"/>
      <c r="D20" s="126"/>
      <c r="E20" s="126"/>
      <c r="F20" s="126"/>
      <c r="G20" s="126"/>
      <c r="H20" s="126"/>
      <c r="L20" s="3"/>
    </row>
    <row r="21" spans="2:12" ht="15">
      <c r="B21" s="47" t="s">
        <v>33</v>
      </c>
      <c r="C21" s="48" t="s">
        <v>37</v>
      </c>
      <c r="D21" s="48" t="s">
        <v>38</v>
      </c>
      <c r="E21" s="48" t="s">
        <v>41</v>
      </c>
      <c r="F21" s="48" t="s">
        <v>39</v>
      </c>
      <c r="G21" s="48" t="s">
        <v>40</v>
      </c>
      <c r="H21" s="46" t="s">
        <v>42</v>
      </c>
      <c r="L21" s="3"/>
    </row>
    <row r="22" spans="2:12" ht="15">
      <c r="B22" s="46">
        <v>1</v>
      </c>
      <c r="C22" s="43" t="str">
        <f t="shared" ref="C22:C37" si="0">VLOOKUP(B22,$B$3:$G$18,2,0)</f>
        <v>TEMPLEREAU</v>
      </c>
      <c r="D22" s="43" t="str">
        <f t="shared" ref="D22:D37" si="1">VLOOKUP(B22,$B$3:$G$18,3,0)</f>
        <v>Alexandre</v>
      </c>
      <c r="E22" s="43" t="str">
        <f t="shared" ref="E22:E37" si="2">C22&amp;" "&amp;D22</f>
        <v>TEMPLEREAU Alexandre</v>
      </c>
      <c r="F22" s="46">
        <f t="shared" ref="F22:F37" si="3">VLOOKUP(B22,$B$3:$G$18,5,0)</f>
        <v>9.1</v>
      </c>
      <c r="G22" s="51" t="str">
        <f t="shared" ref="G22:G37" si="4">VLOOKUP(B22,$B$3:$H$18,7,0)</f>
        <v>CHOLET</v>
      </c>
      <c r="H22" s="51" t="str">
        <f>F22&amp;"-"&amp;"("&amp;G22&amp;")"</f>
        <v>9,1-(CHOLET)</v>
      </c>
      <c r="L22" s="3"/>
    </row>
    <row r="23" spans="2:12" ht="15">
      <c r="B23" s="46">
        <v>2</v>
      </c>
      <c r="C23" s="43" t="str">
        <f t="shared" si="0"/>
        <v>MORIN</v>
      </c>
      <c r="D23" s="43" t="str">
        <f t="shared" si="1"/>
        <v>Louka</v>
      </c>
      <c r="E23" s="43" t="str">
        <f t="shared" si="2"/>
        <v>MORIN Louka</v>
      </c>
      <c r="F23" s="46">
        <f t="shared" si="3"/>
        <v>11</v>
      </c>
      <c r="G23" s="51" t="str">
        <f t="shared" si="4"/>
        <v>BOURGENAY</v>
      </c>
      <c r="H23" s="51" t="str">
        <f t="shared" ref="H23:H36" si="5">F23&amp;"-"&amp;"("&amp;G23&amp;")"</f>
        <v>11-(BOURGENAY)</v>
      </c>
      <c r="L23" s="3"/>
    </row>
    <row r="24" spans="2:12" ht="15">
      <c r="B24" s="46">
        <v>3</v>
      </c>
      <c r="C24" s="43" t="str">
        <f t="shared" si="0"/>
        <v>DE REU</v>
      </c>
      <c r="D24" s="43" t="str">
        <f t="shared" si="1"/>
        <v>Jules</v>
      </c>
      <c r="E24" s="43" t="str">
        <f t="shared" si="2"/>
        <v>DE REU Jules</v>
      </c>
      <c r="F24" s="46">
        <f t="shared" si="3"/>
        <v>13.1</v>
      </c>
      <c r="G24" s="51" t="str">
        <f t="shared" si="4"/>
        <v>BAULE</v>
      </c>
      <c r="H24" s="51" t="str">
        <f t="shared" si="5"/>
        <v>13,1-(BAULE)</v>
      </c>
      <c r="L24" s="3"/>
    </row>
    <row r="25" spans="2:12" ht="15">
      <c r="B25" s="46">
        <v>4</v>
      </c>
      <c r="C25" s="43" t="str">
        <f t="shared" si="0"/>
        <v>GUEMAS</v>
      </c>
      <c r="D25" s="43" t="str">
        <f t="shared" si="1"/>
        <v>Léopold</v>
      </c>
      <c r="E25" s="43" t="str">
        <f t="shared" si="2"/>
        <v>GUEMAS Léopold</v>
      </c>
      <c r="F25" s="46">
        <f t="shared" si="3"/>
        <v>25.2</v>
      </c>
      <c r="G25" s="51" t="str">
        <f t="shared" si="4"/>
        <v>AVRILLE</v>
      </c>
      <c r="H25" s="51" t="str">
        <f t="shared" si="5"/>
        <v>25,2-(AVRILLE)</v>
      </c>
      <c r="L25" s="3"/>
    </row>
    <row r="26" spans="2:12" ht="15">
      <c r="B26" s="46">
        <v>5</v>
      </c>
      <c r="C26" s="43" t="str">
        <f t="shared" si="0"/>
        <v>SELEM</v>
      </c>
      <c r="D26" s="43" t="str">
        <f t="shared" si="1"/>
        <v>Andréa</v>
      </c>
      <c r="E26" s="43" t="str">
        <f t="shared" si="2"/>
        <v>SELEM Andréa</v>
      </c>
      <c r="F26" s="46">
        <f t="shared" si="3"/>
        <v>32.5</v>
      </c>
      <c r="G26" s="51" t="str">
        <f t="shared" si="4"/>
        <v>BAULE</v>
      </c>
      <c r="H26" s="51" t="str">
        <f t="shared" si="5"/>
        <v>32,5-(BAULE)</v>
      </c>
      <c r="L26" s="3"/>
    </row>
    <row r="27" spans="2:12" ht="15">
      <c r="B27" s="46">
        <v>6</v>
      </c>
      <c r="C27" s="43" t="str">
        <f t="shared" si="0"/>
        <v>TURCAUD</v>
      </c>
      <c r="D27" s="43" t="str">
        <f t="shared" si="1"/>
        <v>Raphaël</v>
      </c>
      <c r="E27" s="43" t="str">
        <f t="shared" si="2"/>
        <v>TURCAUD Raphaël</v>
      </c>
      <c r="F27" s="46">
        <f t="shared" si="3"/>
        <v>34.5</v>
      </c>
      <c r="G27" s="51" t="str">
        <f t="shared" si="4"/>
        <v>CHOLET</v>
      </c>
      <c r="H27" s="51" t="str">
        <f t="shared" si="5"/>
        <v>34,5-(CHOLET)</v>
      </c>
      <c r="L27" s="3"/>
    </row>
    <row r="28" spans="2:12" ht="15">
      <c r="B28" s="46">
        <v>7</v>
      </c>
      <c r="C28" s="43" t="str">
        <f t="shared" si="0"/>
        <v>HOSTE</v>
      </c>
      <c r="D28" s="43" t="str">
        <f t="shared" si="1"/>
        <v>Tom</v>
      </c>
      <c r="E28" s="43" t="str">
        <f t="shared" si="2"/>
        <v>HOSTE Tom</v>
      </c>
      <c r="F28" s="46">
        <f t="shared" si="3"/>
        <v>35</v>
      </c>
      <c r="G28" s="51" t="str">
        <f t="shared" si="4"/>
        <v>FONTENELLES</v>
      </c>
      <c r="H28" s="51" t="str">
        <f t="shared" si="5"/>
        <v>35-(FONTENELLES)</v>
      </c>
      <c r="L28" s="3"/>
    </row>
    <row r="29" spans="2:12" ht="15">
      <c r="B29" s="46">
        <v>8</v>
      </c>
      <c r="C29" s="43" t="str">
        <f t="shared" si="0"/>
        <v>CROCHET</v>
      </c>
      <c r="D29" s="43" t="str">
        <f t="shared" si="1"/>
        <v>Marius</v>
      </c>
      <c r="E29" s="43" t="str">
        <f t="shared" si="2"/>
        <v>CROCHET Marius</v>
      </c>
      <c r="F29" s="46">
        <f t="shared" si="3"/>
        <v>35.200000000000003</v>
      </c>
      <c r="G29" s="51" t="str">
        <f t="shared" si="4"/>
        <v>FONTENELLES</v>
      </c>
      <c r="H29" s="51" t="str">
        <f t="shared" si="5"/>
        <v>35,2-(FONTENELLES)</v>
      </c>
      <c r="L29" s="3"/>
    </row>
    <row r="30" spans="2:12" ht="15">
      <c r="B30" s="46">
        <v>9</v>
      </c>
      <c r="C30" s="43" t="str">
        <f t="shared" si="0"/>
        <v>BOUILLON</v>
      </c>
      <c r="D30" s="43" t="str">
        <f t="shared" si="1"/>
        <v>Titouan</v>
      </c>
      <c r="E30" s="43" t="str">
        <f t="shared" si="2"/>
        <v>BOUILLON Titouan</v>
      </c>
      <c r="F30" s="46">
        <f t="shared" si="3"/>
        <v>44</v>
      </c>
      <c r="G30" s="51" t="str">
        <f t="shared" si="4"/>
        <v>LAVAL</v>
      </c>
      <c r="H30" s="51" t="str">
        <f t="shared" si="5"/>
        <v>44-(LAVAL)</v>
      </c>
      <c r="L30" s="3"/>
    </row>
    <row r="31" spans="2:12" ht="15">
      <c r="B31" s="46">
        <v>10</v>
      </c>
      <c r="C31" s="43" t="str">
        <f t="shared" si="0"/>
        <v>PEHOUET</v>
      </c>
      <c r="D31" s="43" t="str">
        <f t="shared" si="1"/>
        <v>Paul-Henri</v>
      </c>
      <c r="E31" s="43" t="str">
        <f t="shared" si="2"/>
        <v>PEHOUET Paul-Henri</v>
      </c>
      <c r="F31" s="46">
        <f t="shared" si="3"/>
        <v>50</v>
      </c>
      <c r="G31" s="51" t="str">
        <f t="shared" si="4"/>
        <v>BAULE</v>
      </c>
      <c r="H31" s="51" t="str">
        <f t="shared" si="5"/>
        <v>50-(BAULE)</v>
      </c>
      <c r="L31" s="3"/>
    </row>
    <row r="32" spans="2:12" ht="15">
      <c r="B32" s="46">
        <v>11</v>
      </c>
      <c r="C32" s="43" t="str">
        <f t="shared" si="0"/>
        <v>RENAUDIN</v>
      </c>
      <c r="D32" s="43" t="str">
        <f t="shared" si="1"/>
        <v>Clément</v>
      </c>
      <c r="E32" s="43" t="str">
        <f t="shared" si="2"/>
        <v>RENAUDIN Clément</v>
      </c>
      <c r="F32" s="46">
        <f t="shared" si="3"/>
        <v>50</v>
      </c>
      <c r="G32" s="51" t="str">
        <f t="shared" si="4"/>
        <v>VIGNEUX</v>
      </c>
      <c r="H32" s="51" t="str">
        <f t="shared" si="5"/>
        <v>50-(VIGNEUX)</v>
      </c>
      <c r="L32" s="3"/>
    </row>
    <row r="33" spans="2:12" ht="15">
      <c r="B33" s="46">
        <v>12</v>
      </c>
      <c r="C33" s="113" t="str">
        <f t="shared" si="0"/>
        <v>GRAND PEAN</v>
      </c>
      <c r="D33" s="113" t="str">
        <f t="shared" si="1"/>
        <v>Théodore</v>
      </c>
      <c r="E33" s="113" t="str">
        <f t="shared" si="2"/>
        <v>GRAND PEAN Théodore</v>
      </c>
      <c r="F33" s="114">
        <f t="shared" si="3"/>
        <v>54</v>
      </c>
      <c r="G33" s="115" t="str">
        <f t="shared" si="4"/>
        <v>SARGE</v>
      </c>
      <c r="H33" s="115" t="str">
        <f t="shared" si="5"/>
        <v>54-(SARGE)</v>
      </c>
      <c r="I33" s="116" t="s">
        <v>123</v>
      </c>
      <c r="L33" s="3"/>
    </row>
    <row r="34" spans="2:12" ht="15">
      <c r="B34" s="46">
        <v>13</v>
      </c>
      <c r="C34" s="43" t="str">
        <f t="shared" si="0"/>
        <v>AMAH</v>
      </c>
      <c r="D34" s="43" t="str">
        <f t="shared" si="1"/>
        <v>Joseph</v>
      </c>
      <c r="E34" s="43" t="str">
        <f t="shared" si="2"/>
        <v>AMAH Joseph</v>
      </c>
      <c r="F34" s="46">
        <f t="shared" si="3"/>
        <v>54</v>
      </c>
      <c r="G34" s="51" t="str">
        <f t="shared" si="4"/>
        <v>ERDRE</v>
      </c>
      <c r="H34" s="51" t="str">
        <f t="shared" si="5"/>
        <v>54-(ERDRE)</v>
      </c>
      <c r="L34" s="3"/>
    </row>
    <row r="35" spans="2:12" ht="15">
      <c r="B35" s="46">
        <v>14</v>
      </c>
      <c r="C35" s="43" t="str">
        <f t="shared" si="0"/>
        <v>DELCROS</v>
      </c>
      <c r="D35" s="43" t="str">
        <f t="shared" si="1"/>
        <v>Leho</v>
      </c>
      <c r="E35" s="43" t="str">
        <f t="shared" si="2"/>
        <v>DELCROS Leho</v>
      </c>
      <c r="F35" s="46">
        <f t="shared" si="3"/>
        <v>54</v>
      </c>
      <c r="G35" s="51" t="str">
        <f t="shared" si="4"/>
        <v>BAUGE</v>
      </c>
      <c r="H35" s="51" t="str">
        <f t="shared" si="5"/>
        <v>54-(BAUGE)</v>
      </c>
      <c r="L35" s="3"/>
    </row>
    <row r="36" spans="2:12" ht="15">
      <c r="B36" s="46">
        <v>15</v>
      </c>
      <c r="C36" s="43" t="str">
        <f t="shared" si="0"/>
        <v>GOURET</v>
      </c>
      <c r="D36" s="43" t="str">
        <f t="shared" si="1"/>
        <v>Charles</v>
      </c>
      <c r="E36" s="43" t="str">
        <f t="shared" si="2"/>
        <v>GOURET Charles</v>
      </c>
      <c r="F36" s="46">
        <f t="shared" si="3"/>
        <v>54</v>
      </c>
      <c r="G36" s="51" t="str">
        <f t="shared" si="4"/>
        <v>BAUGE</v>
      </c>
      <c r="H36" s="51" t="str">
        <f t="shared" si="5"/>
        <v>54-(BAUGE)</v>
      </c>
      <c r="L36" s="3"/>
    </row>
    <row r="37" spans="2:12" ht="15">
      <c r="B37" s="46">
        <v>16</v>
      </c>
      <c r="C37" s="43" t="str">
        <f t="shared" si="0"/>
        <v>CHAPPE</v>
      </c>
      <c r="D37" s="43" t="str">
        <f t="shared" si="1"/>
        <v>Raphaël</v>
      </c>
      <c r="E37" s="43" t="str">
        <f t="shared" si="2"/>
        <v>CHAPPE Raphaël</v>
      </c>
      <c r="F37" s="46">
        <f t="shared" si="3"/>
        <v>54</v>
      </c>
      <c r="G37" s="51" t="str">
        <f t="shared" si="4"/>
        <v>LAVAL</v>
      </c>
      <c r="H37" s="51" t="str">
        <f>F37&amp;"-"&amp;"("&amp;G37&amp;")"</f>
        <v>54-(LAVAL)</v>
      </c>
      <c r="L37" s="3"/>
    </row>
    <row r="38" spans="2:12">
      <c r="B38" s="4"/>
      <c r="C38" s="7"/>
      <c r="D38" s="2"/>
      <c r="E38" s="7"/>
      <c r="F38" s="1"/>
      <c r="G38" s="3"/>
      <c r="L38" s="3"/>
    </row>
    <row r="39" spans="2:12">
      <c r="B39" s="4"/>
      <c r="C39" s="7"/>
      <c r="D39" s="2"/>
      <c r="E39" s="7"/>
      <c r="F39" s="1"/>
      <c r="G39" s="3"/>
      <c r="L39" s="3"/>
    </row>
    <row r="40" spans="2:12">
      <c r="L40" s="3"/>
    </row>
    <row r="41" spans="2:12">
      <c r="L41" s="3"/>
    </row>
    <row r="42" spans="2:12">
      <c r="L42" s="3"/>
    </row>
  </sheetData>
  <mergeCells count="2">
    <mergeCell ref="C1:H1"/>
    <mergeCell ref="B20:H2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55"/>
  <sheetViews>
    <sheetView showGridLines="0" topLeftCell="K4" zoomScale="50" zoomScaleNormal="50" zoomScaleSheetLayoutView="20" zoomScalePageLayoutView="50" workbookViewId="0">
      <selection activeCell="AL24" sqref="AL24:AM24"/>
    </sheetView>
  </sheetViews>
  <sheetFormatPr baseColWidth="10" defaultRowHeight="18"/>
  <cols>
    <col min="1" max="1" width="11" style="75"/>
    <col min="2" max="3" width="15.7109375" style="68" customWidth="1"/>
    <col min="4" max="4" width="4.42578125" style="69" bestFit="1" customWidth="1"/>
    <col min="5" max="5" width="2.7109375" style="68" customWidth="1"/>
    <col min="6" max="6" width="10.7109375" style="68" customWidth="1"/>
    <col min="7" max="7" width="5.7109375" style="70" customWidth="1"/>
    <col min="8" max="9" width="15.7109375" style="68" customWidth="1"/>
    <col min="10" max="10" width="3.7109375" style="71" customWidth="1"/>
    <col min="11" max="11" width="2.7109375" style="71" customWidth="1"/>
    <col min="12" max="12" width="10.7109375" style="68" customWidth="1"/>
    <col min="13" max="13" width="5.7109375" style="68" customWidth="1"/>
    <col min="14" max="15" width="15.7109375" style="68" customWidth="1"/>
    <col min="16" max="16" width="3.7109375" style="68" customWidth="1"/>
    <col min="17" max="17" width="2.7109375" style="68" customWidth="1"/>
    <col min="18" max="18" width="10.7109375" style="68" customWidth="1"/>
    <col min="19" max="19" width="7.7109375" style="70" customWidth="1"/>
    <col min="20" max="21" width="15.7109375" style="68" customWidth="1"/>
    <col min="22" max="22" width="3.7109375" style="68" customWidth="1"/>
    <col min="23" max="23" width="2.7109375" style="68" customWidth="1"/>
    <col min="24" max="24" width="10.7109375" style="68" customWidth="1"/>
    <col min="25" max="25" width="7.7109375" style="70" customWidth="1"/>
    <col min="26" max="27" width="15.7109375" style="68" customWidth="1"/>
    <col min="28" max="28" width="3.7109375" style="68" customWidth="1"/>
    <col min="29" max="29" width="2.7109375" style="68" customWidth="1"/>
    <col min="30" max="30" width="10.7109375" style="68" customWidth="1"/>
    <col min="31" max="31" width="7.7109375" style="70" customWidth="1"/>
    <col min="32" max="33" width="15.7109375" style="68" customWidth="1"/>
    <col min="34" max="34" width="3.7109375" style="68" customWidth="1"/>
    <col min="35" max="35" width="2.7109375" style="68" customWidth="1"/>
    <col min="36" max="36" width="10.7109375" style="68" customWidth="1"/>
    <col min="37" max="37" width="5.7109375" style="70" customWidth="1"/>
    <col min="38" max="39" width="15.7109375" style="68" customWidth="1"/>
    <col min="40" max="40" width="5.85546875" style="67" customWidth="1"/>
    <col min="41" max="42" width="11" style="68"/>
    <col min="43" max="43" width="20" style="68" customWidth="1"/>
    <col min="44" max="250" width="11" style="68"/>
    <col min="251" max="252" width="15.7109375" style="68" customWidth="1"/>
    <col min="253" max="253" width="3.7109375" style="68" customWidth="1"/>
    <col min="254" max="254" width="2.7109375" style="68" customWidth="1"/>
    <col min="255" max="255" width="10.7109375" style="68" customWidth="1"/>
    <col min="256" max="256" width="5.7109375" style="68" customWidth="1"/>
    <col min="257" max="258" width="15.7109375" style="68" customWidth="1"/>
    <col min="259" max="259" width="3.7109375" style="68" customWidth="1"/>
    <col min="260" max="260" width="2.7109375" style="68" customWidth="1"/>
    <col min="261" max="261" width="10.7109375" style="68" customWidth="1"/>
    <col min="262" max="262" width="5.7109375" style="68" customWidth="1"/>
    <col min="263" max="264" width="15.7109375" style="68" customWidth="1"/>
    <col min="265" max="265" width="3.7109375" style="68" customWidth="1"/>
    <col min="266" max="266" width="2.7109375" style="68" customWidth="1"/>
    <col min="267" max="267" width="10.7109375" style="68" customWidth="1"/>
    <col min="268" max="268" width="7.7109375" style="68" customWidth="1"/>
    <col min="269" max="270" width="15.7109375" style="68" customWidth="1"/>
    <col min="271" max="271" width="3.7109375" style="68" customWidth="1"/>
    <col min="272" max="272" width="2.7109375" style="68" customWidth="1"/>
    <col min="273" max="273" width="10.7109375" style="68" customWidth="1"/>
    <col min="274" max="274" width="7.7109375" style="68" customWidth="1"/>
    <col min="275" max="276" width="15.7109375" style="68" customWidth="1"/>
    <col min="277" max="277" width="3.7109375" style="68" customWidth="1"/>
    <col min="278" max="278" width="2.7109375" style="68" customWidth="1"/>
    <col min="279" max="279" width="10.7109375" style="68" customWidth="1"/>
    <col min="280" max="280" width="7.7109375" style="68" customWidth="1"/>
    <col min="281" max="282" width="15.7109375" style="68" customWidth="1"/>
    <col min="283" max="283" width="3.7109375" style="68" customWidth="1"/>
    <col min="284" max="284" width="2.7109375" style="68" customWidth="1"/>
    <col min="285" max="285" width="10.7109375" style="68" customWidth="1"/>
    <col min="286" max="286" width="5.7109375" style="68" customWidth="1"/>
    <col min="287" max="288" width="15.7109375" style="68" customWidth="1"/>
    <col min="289" max="289" width="5.85546875" style="68" customWidth="1"/>
    <col min="290" max="506" width="11" style="68"/>
    <col min="507" max="508" width="15.7109375" style="68" customWidth="1"/>
    <col min="509" max="509" width="3.7109375" style="68" customWidth="1"/>
    <col min="510" max="510" width="2.7109375" style="68" customWidth="1"/>
    <col min="511" max="511" width="10.7109375" style="68" customWidth="1"/>
    <col min="512" max="512" width="5.7109375" style="68" customWidth="1"/>
    <col min="513" max="514" width="15.7109375" style="68" customWidth="1"/>
    <col min="515" max="515" width="3.7109375" style="68" customWidth="1"/>
    <col min="516" max="516" width="2.7109375" style="68" customWidth="1"/>
    <col min="517" max="517" width="10.7109375" style="68" customWidth="1"/>
    <col min="518" max="518" width="5.7109375" style="68" customWidth="1"/>
    <col min="519" max="520" width="15.7109375" style="68" customWidth="1"/>
    <col min="521" max="521" width="3.7109375" style="68" customWidth="1"/>
    <col min="522" max="522" width="2.7109375" style="68" customWidth="1"/>
    <col min="523" max="523" width="10.7109375" style="68" customWidth="1"/>
    <col min="524" max="524" width="7.7109375" style="68" customWidth="1"/>
    <col min="525" max="526" width="15.7109375" style="68" customWidth="1"/>
    <col min="527" max="527" width="3.7109375" style="68" customWidth="1"/>
    <col min="528" max="528" width="2.7109375" style="68" customWidth="1"/>
    <col min="529" max="529" width="10.7109375" style="68" customWidth="1"/>
    <col min="530" max="530" width="7.7109375" style="68" customWidth="1"/>
    <col min="531" max="532" width="15.7109375" style="68" customWidth="1"/>
    <col min="533" max="533" width="3.7109375" style="68" customWidth="1"/>
    <col min="534" max="534" width="2.7109375" style="68" customWidth="1"/>
    <col min="535" max="535" width="10.7109375" style="68" customWidth="1"/>
    <col min="536" max="536" width="7.7109375" style="68" customWidth="1"/>
    <col min="537" max="538" width="15.7109375" style="68" customWidth="1"/>
    <col min="539" max="539" width="3.7109375" style="68" customWidth="1"/>
    <col min="540" max="540" width="2.7109375" style="68" customWidth="1"/>
    <col min="541" max="541" width="10.7109375" style="68" customWidth="1"/>
    <col min="542" max="542" width="5.7109375" style="68" customWidth="1"/>
    <col min="543" max="544" width="15.7109375" style="68" customWidth="1"/>
    <col min="545" max="545" width="5.85546875" style="68" customWidth="1"/>
    <col min="546" max="762" width="11" style="68"/>
    <col min="763" max="764" width="15.7109375" style="68" customWidth="1"/>
    <col min="765" max="765" width="3.7109375" style="68" customWidth="1"/>
    <col min="766" max="766" width="2.7109375" style="68" customWidth="1"/>
    <col min="767" max="767" width="10.7109375" style="68" customWidth="1"/>
    <col min="768" max="768" width="5.7109375" style="68" customWidth="1"/>
    <col min="769" max="770" width="15.7109375" style="68" customWidth="1"/>
    <col min="771" max="771" width="3.7109375" style="68" customWidth="1"/>
    <col min="772" max="772" width="2.7109375" style="68" customWidth="1"/>
    <col min="773" max="773" width="10.7109375" style="68" customWidth="1"/>
    <col min="774" max="774" width="5.7109375" style="68" customWidth="1"/>
    <col min="775" max="776" width="15.7109375" style="68" customWidth="1"/>
    <col min="777" max="777" width="3.7109375" style="68" customWidth="1"/>
    <col min="778" max="778" width="2.7109375" style="68" customWidth="1"/>
    <col min="779" max="779" width="10.7109375" style="68" customWidth="1"/>
    <col min="780" max="780" width="7.7109375" style="68" customWidth="1"/>
    <col min="781" max="782" width="15.7109375" style="68" customWidth="1"/>
    <col min="783" max="783" width="3.7109375" style="68" customWidth="1"/>
    <col min="784" max="784" width="2.7109375" style="68" customWidth="1"/>
    <col min="785" max="785" width="10.7109375" style="68" customWidth="1"/>
    <col min="786" max="786" width="7.7109375" style="68" customWidth="1"/>
    <col min="787" max="788" width="15.7109375" style="68" customWidth="1"/>
    <col min="789" max="789" width="3.7109375" style="68" customWidth="1"/>
    <col min="790" max="790" width="2.7109375" style="68" customWidth="1"/>
    <col min="791" max="791" width="10.7109375" style="68" customWidth="1"/>
    <col min="792" max="792" width="7.7109375" style="68" customWidth="1"/>
    <col min="793" max="794" width="15.7109375" style="68" customWidth="1"/>
    <col min="795" max="795" width="3.7109375" style="68" customWidth="1"/>
    <col min="796" max="796" width="2.7109375" style="68" customWidth="1"/>
    <col min="797" max="797" width="10.7109375" style="68" customWidth="1"/>
    <col min="798" max="798" width="5.7109375" style="68" customWidth="1"/>
    <col min="799" max="800" width="15.7109375" style="68" customWidth="1"/>
    <col min="801" max="801" width="5.85546875" style="68" customWidth="1"/>
    <col min="802" max="1018" width="11" style="68"/>
    <col min="1019" max="1020" width="15.7109375" style="68" customWidth="1"/>
    <col min="1021" max="1021" width="3.7109375" style="68" customWidth="1"/>
    <col min="1022" max="1022" width="2.7109375" style="68" customWidth="1"/>
    <col min="1023" max="1023" width="10.7109375" style="68" customWidth="1"/>
    <col min="1024" max="1024" width="5.7109375" style="68" customWidth="1"/>
    <col min="1025" max="1026" width="15.7109375" style="68" customWidth="1"/>
    <col min="1027" max="1027" width="3.7109375" style="68" customWidth="1"/>
    <col min="1028" max="1028" width="2.7109375" style="68" customWidth="1"/>
    <col min="1029" max="1029" width="10.7109375" style="68" customWidth="1"/>
    <col min="1030" max="1030" width="5.7109375" style="68" customWidth="1"/>
    <col min="1031" max="1032" width="15.7109375" style="68" customWidth="1"/>
    <col min="1033" max="1033" width="3.7109375" style="68" customWidth="1"/>
    <col min="1034" max="1034" width="2.7109375" style="68" customWidth="1"/>
    <col min="1035" max="1035" width="10.7109375" style="68" customWidth="1"/>
    <col min="1036" max="1036" width="7.7109375" style="68" customWidth="1"/>
    <col min="1037" max="1038" width="15.7109375" style="68" customWidth="1"/>
    <col min="1039" max="1039" width="3.7109375" style="68" customWidth="1"/>
    <col min="1040" max="1040" width="2.7109375" style="68" customWidth="1"/>
    <col min="1041" max="1041" width="10.7109375" style="68" customWidth="1"/>
    <col min="1042" max="1042" width="7.7109375" style="68" customWidth="1"/>
    <col min="1043" max="1044" width="15.7109375" style="68" customWidth="1"/>
    <col min="1045" max="1045" width="3.7109375" style="68" customWidth="1"/>
    <col min="1046" max="1046" width="2.7109375" style="68" customWidth="1"/>
    <col min="1047" max="1047" width="10.7109375" style="68" customWidth="1"/>
    <col min="1048" max="1048" width="7.7109375" style="68" customWidth="1"/>
    <col min="1049" max="1050" width="15.7109375" style="68" customWidth="1"/>
    <col min="1051" max="1051" width="3.7109375" style="68" customWidth="1"/>
    <col min="1052" max="1052" width="2.7109375" style="68" customWidth="1"/>
    <col min="1053" max="1053" width="10.7109375" style="68" customWidth="1"/>
    <col min="1054" max="1054" width="5.7109375" style="68" customWidth="1"/>
    <col min="1055" max="1056" width="15.7109375" style="68" customWidth="1"/>
    <col min="1057" max="1057" width="5.85546875" style="68" customWidth="1"/>
    <col min="1058" max="1274" width="11" style="68"/>
    <col min="1275" max="1276" width="15.7109375" style="68" customWidth="1"/>
    <col min="1277" max="1277" width="3.7109375" style="68" customWidth="1"/>
    <col min="1278" max="1278" width="2.7109375" style="68" customWidth="1"/>
    <col min="1279" max="1279" width="10.7109375" style="68" customWidth="1"/>
    <col min="1280" max="1280" width="5.7109375" style="68" customWidth="1"/>
    <col min="1281" max="1282" width="15.7109375" style="68" customWidth="1"/>
    <col min="1283" max="1283" width="3.7109375" style="68" customWidth="1"/>
    <col min="1284" max="1284" width="2.7109375" style="68" customWidth="1"/>
    <col min="1285" max="1285" width="10.7109375" style="68" customWidth="1"/>
    <col min="1286" max="1286" width="5.7109375" style="68" customWidth="1"/>
    <col min="1287" max="1288" width="15.7109375" style="68" customWidth="1"/>
    <col min="1289" max="1289" width="3.7109375" style="68" customWidth="1"/>
    <col min="1290" max="1290" width="2.7109375" style="68" customWidth="1"/>
    <col min="1291" max="1291" width="10.7109375" style="68" customWidth="1"/>
    <col min="1292" max="1292" width="7.7109375" style="68" customWidth="1"/>
    <col min="1293" max="1294" width="15.7109375" style="68" customWidth="1"/>
    <col min="1295" max="1295" width="3.7109375" style="68" customWidth="1"/>
    <col min="1296" max="1296" width="2.7109375" style="68" customWidth="1"/>
    <col min="1297" max="1297" width="10.7109375" style="68" customWidth="1"/>
    <col min="1298" max="1298" width="7.7109375" style="68" customWidth="1"/>
    <col min="1299" max="1300" width="15.7109375" style="68" customWidth="1"/>
    <col min="1301" max="1301" width="3.7109375" style="68" customWidth="1"/>
    <col min="1302" max="1302" width="2.7109375" style="68" customWidth="1"/>
    <col min="1303" max="1303" width="10.7109375" style="68" customWidth="1"/>
    <col min="1304" max="1304" width="7.7109375" style="68" customWidth="1"/>
    <col min="1305" max="1306" width="15.7109375" style="68" customWidth="1"/>
    <col min="1307" max="1307" width="3.7109375" style="68" customWidth="1"/>
    <col min="1308" max="1308" width="2.7109375" style="68" customWidth="1"/>
    <col min="1309" max="1309" width="10.7109375" style="68" customWidth="1"/>
    <col min="1310" max="1310" width="5.7109375" style="68" customWidth="1"/>
    <col min="1311" max="1312" width="15.7109375" style="68" customWidth="1"/>
    <col min="1313" max="1313" width="5.85546875" style="68" customWidth="1"/>
    <col min="1314" max="1530" width="11" style="68"/>
    <col min="1531" max="1532" width="15.7109375" style="68" customWidth="1"/>
    <col min="1533" max="1533" width="3.7109375" style="68" customWidth="1"/>
    <col min="1534" max="1534" width="2.7109375" style="68" customWidth="1"/>
    <col min="1535" max="1535" width="10.7109375" style="68" customWidth="1"/>
    <col min="1536" max="1536" width="5.7109375" style="68" customWidth="1"/>
    <col min="1537" max="1538" width="15.7109375" style="68" customWidth="1"/>
    <col min="1539" max="1539" width="3.7109375" style="68" customWidth="1"/>
    <col min="1540" max="1540" width="2.7109375" style="68" customWidth="1"/>
    <col min="1541" max="1541" width="10.7109375" style="68" customWidth="1"/>
    <col min="1542" max="1542" width="5.7109375" style="68" customWidth="1"/>
    <col min="1543" max="1544" width="15.7109375" style="68" customWidth="1"/>
    <col min="1545" max="1545" width="3.7109375" style="68" customWidth="1"/>
    <col min="1546" max="1546" width="2.7109375" style="68" customWidth="1"/>
    <col min="1547" max="1547" width="10.7109375" style="68" customWidth="1"/>
    <col min="1548" max="1548" width="7.7109375" style="68" customWidth="1"/>
    <col min="1549" max="1550" width="15.7109375" style="68" customWidth="1"/>
    <col min="1551" max="1551" width="3.7109375" style="68" customWidth="1"/>
    <col min="1552" max="1552" width="2.7109375" style="68" customWidth="1"/>
    <col min="1553" max="1553" width="10.7109375" style="68" customWidth="1"/>
    <col min="1554" max="1554" width="7.7109375" style="68" customWidth="1"/>
    <col min="1555" max="1556" width="15.7109375" style="68" customWidth="1"/>
    <col min="1557" max="1557" width="3.7109375" style="68" customWidth="1"/>
    <col min="1558" max="1558" width="2.7109375" style="68" customWidth="1"/>
    <col min="1559" max="1559" width="10.7109375" style="68" customWidth="1"/>
    <col min="1560" max="1560" width="7.7109375" style="68" customWidth="1"/>
    <col min="1561" max="1562" width="15.7109375" style="68" customWidth="1"/>
    <col min="1563" max="1563" width="3.7109375" style="68" customWidth="1"/>
    <col min="1564" max="1564" width="2.7109375" style="68" customWidth="1"/>
    <col min="1565" max="1565" width="10.7109375" style="68" customWidth="1"/>
    <col min="1566" max="1566" width="5.7109375" style="68" customWidth="1"/>
    <col min="1567" max="1568" width="15.7109375" style="68" customWidth="1"/>
    <col min="1569" max="1569" width="5.85546875" style="68" customWidth="1"/>
    <col min="1570" max="1786" width="11" style="68"/>
    <col min="1787" max="1788" width="15.7109375" style="68" customWidth="1"/>
    <col min="1789" max="1789" width="3.7109375" style="68" customWidth="1"/>
    <col min="1790" max="1790" width="2.7109375" style="68" customWidth="1"/>
    <col min="1791" max="1791" width="10.7109375" style="68" customWidth="1"/>
    <col min="1792" max="1792" width="5.7109375" style="68" customWidth="1"/>
    <col min="1793" max="1794" width="15.7109375" style="68" customWidth="1"/>
    <col min="1795" max="1795" width="3.7109375" style="68" customWidth="1"/>
    <col min="1796" max="1796" width="2.7109375" style="68" customWidth="1"/>
    <col min="1797" max="1797" width="10.7109375" style="68" customWidth="1"/>
    <col min="1798" max="1798" width="5.7109375" style="68" customWidth="1"/>
    <col min="1799" max="1800" width="15.7109375" style="68" customWidth="1"/>
    <col min="1801" max="1801" width="3.7109375" style="68" customWidth="1"/>
    <col min="1802" max="1802" width="2.7109375" style="68" customWidth="1"/>
    <col min="1803" max="1803" width="10.7109375" style="68" customWidth="1"/>
    <col min="1804" max="1804" width="7.7109375" style="68" customWidth="1"/>
    <col min="1805" max="1806" width="15.7109375" style="68" customWidth="1"/>
    <col min="1807" max="1807" width="3.7109375" style="68" customWidth="1"/>
    <col min="1808" max="1808" width="2.7109375" style="68" customWidth="1"/>
    <col min="1809" max="1809" width="10.7109375" style="68" customWidth="1"/>
    <col min="1810" max="1810" width="7.7109375" style="68" customWidth="1"/>
    <col min="1811" max="1812" width="15.7109375" style="68" customWidth="1"/>
    <col min="1813" max="1813" width="3.7109375" style="68" customWidth="1"/>
    <col min="1814" max="1814" width="2.7109375" style="68" customWidth="1"/>
    <col min="1815" max="1815" width="10.7109375" style="68" customWidth="1"/>
    <col min="1816" max="1816" width="7.7109375" style="68" customWidth="1"/>
    <col min="1817" max="1818" width="15.7109375" style="68" customWidth="1"/>
    <col min="1819" max="1819" width="3.7109375" style="68" customWidth="1"/>
    <col min="1820" max="1820" width="2.7109375" style="68" customWidth="1"/>
    <col min="1821" max="1821" width="10.7109375" style="68" customWidth="1"/>
    <col min="1822" max="1822" width="5.7109375" style="68" customWidth="1"/>
    <col min="1823" max="1824" width="15.7109375" style="68" customWidth="1"/>
    <col min="1825" max="1825" width="5.85546875" style="68" customWidth="1"/>
    <col min="1826" max="2042" width="11" style="68"/>
    <col min="2043" max="2044" width="15.7109375" style="68" customWidth="1"/>
    <col min="2045" max="2045" width="3.7109375" style="68" customWidth="1"/>
    <col min="2046" max="2046" width="2.7109375" style="68" customWidth="1"/>
    <col min="2047" max="2047" width="10.7109375" style="68" customWidth="1"/>
    <col min="2048" max="2048" width="5.7109375" style="68" customWidth="1"/>
    <col min="2049" max="2050" width="15.7109375" style="68" customWidth="1"/>
    <col min="2051" max="2051" width="3.7109375" style="68" customWidth="1"/>
    <col min="2052" max="2052" width="2.7109375" style="68" customWidth="1"/>
    <col min="2053" max="2053" width="10.7109375" style="68" customWidth="1"/>
    <col min="2054" max="2054" width="5.7109375" style="68" customWidth="1"/>
    <col min="2055" max="2056" width="15.7109375" style="68" customWidth="1"/>
    <col min="2057" max="2057" width="3.7109375" style="68" customWidth="1"/>
    <col min="2058" max="2058" width="2.7109375" style="68" customWidth="1"/>
    <col min="2059" max="2059" width="10.7109375" style="68" customWidth="1"/>
    <col min="2060" max="2060" width="7.7109375" style="68" customWidth="1"/>
    <col min="2061" max="2062" width="15.7109375" style="68" customWidth="1"/>
    <col min="2063" max="2063" width="3.7109375" style="68" customWidth="1"/>
    <col min="2064" max="2064" width="2.7109375" style="68" customWidth="1"/>
    <col min="2065" max="2065" width="10.7109375" style="68" customWidth="1"/>
    <col min="2066" max="2066" width="7.7109375" style="68" customWidth="1"/>
    <col min="2067" max="2068" width="15.7109375" style="68" customWidth="1"/>
    <col min="2069" max="2069" width="3.7109375" style="68" customWidth="1"/>
    <col min="2070" max="2070" width="2.7109375" style="68" customWidth="1"/>
    <col min="2071" max="2071" width="10.7109375" style="68" customWidth="1"/>
    <col min="2072" max="2072" width="7.7109375" style="68" customWidth="1"/>
    <col min="2073" max="2074" width="15.7109375" style="68" customWidth="1"/>
    <col min="2075" max="2075" width="3.7109375" style="68" customWidth="1"/>
    <col min="2076" max="2076" width="2.7109375" style="68" customWidth="1"/>
    <col min="2077" max="2077" width="10.7109375" style="68" customWidth="1"/>
    <col min="2078" max="2078" width="5.7109375" style="68" customWidth="1"/>
    <col min="2079" max="2080" width="15.7109375" style="68" customWidth="1"/>
    <col min="2081" max="2081" width="5.85546875" style="68" customWidth="1"/>
    <col min="2082" max="2298" width="11" style="68"/>
    <col min="2299" max="2300" width="15.7109375" style="68" customWidth="1"/>
    <col min="2301" max="2301" width="3.7109375" style="68" customWidth="1"/>
    <col min="2302" max="2302" width="2.7109375" style="68" customWidth="1"/>
    <col min="2303" max="2303" width="10.7109375" style="68" customWidth="1"/>
    <col min="2304" max="2304" width="5.7109375" style="68" customWidth="1"/>
    <col min="2305" max="2306" width="15.7109375" style="68" customWidth="1"/>
    <col min="2307" max="2307" width="3.7109375" style="68" customWidth="1"/>
    <col min="2308" max="2308" width="2.7109375" style="68" customWidth="1"/>
    <col min="2309" max="2309" width="10.7109375" style="68" customWidth="1"/>
    <col min="2310" max="2310" width="5.7109375" style="68" customWidth="1"/>
    <col min="2311" max="2312" width="15.7109375" style="68" customWidth="1"/>
    <col min="2313" max="2313" width="3.7109375" style="68" customWidth="1"/>
    <col min="2314" max="2314" width="2.7109375" style="68" customWidth="1"/>
    <col min="2315" max="2315" width="10.7109375" style="68" customWidth="1"/>
    <col min="2316" max="2316" width="7.7109375" style="68" customWidth="1"/>
    <col min="2317" max="2318" width="15.7109375" style="68" customWidth="1"/>
    <col min="2319" max="2319" width="3.7109375" style="68" customWidth="1"/>
    <col min="2320" max="2320" width="2.7109375" style="68" customWidth="1"/>
    <col min="2321" max="2321" width="10.7109375" style="68" customWidth="1"/>
    <col min="2322" max="2322" width="7.7109375" style="68" customWidth="1"/>
    <col min="2323" max="2324" width="15.7109375" style="68" customWidth="1"/>
    <col min="2325" max="2325" width="3.7109375" style="68" customWidth="1"/>
    <col min="2326" max="2326" width="2.7109375" style="68" customWidth="1"/>
    <col min="2327" max="2327" width="10.7109375" style="68" customWidth="1"/>
    <col min="2328" max="2328" width="7.7109375" style="68" customWidth="1"/>
    <col min="2329" max="2330" width="15.7109375" style="68" customWidth="1"/>
    <col min="2331" max="2331" width="3.7109375" style="68" customWidth="1"/>
    <col min="2332" max="2332" width="2.7109375" style="68" customWidth="1"/>
    <col min="2333" max="2333" width="10.7109375" style="68" customWidth="1"/>
    <col min="2334" max="2334" width="5.7109375" style="68" customWidth="1"/>
    <col min="2335" max="2336" width="15.7109375" style="68" customWidth="1"/>
    <col min="2337" max="2337" width="5.85546875" style="68" customWidth="1"/>
    <col min="2338" max="2554" width="11" style="68"/>
    <col min="2555" max="2556" width="15.7109375" style="68" customWidth="1"/>
    <col min="2557" max="2557" width="3.7109375" style="68" customWidth="1"/>
    <col min="2558" max="2558" width="2.7109375" style="68" customWidth="1"/>
    <col min="2559" max="2559" width="10.7109375" style="68" customWidth="1"/>
    <col min="2560" max="2560" width="5.7109375" style="68" customWidth="1"/>
    <col min="2561" max="2562" width="15.7109375" style="68" customWidth="1"/>
    <col min="2563" max="2563" width="3.7109375" style="68" customWidth="1"/>
    <col min="2564" max="2564" width="2.7109375" style="68" customWidth="1"/>
    <col min="2565" max="2565" width="10.7109375" style="68" customWidth="1"/>
    <col min="2566" max="2566" width="5.7109375" style="68" customWidth="1"/>
    <col min="2567" max="2568" width="15.7109375" style="68" customWidth="1"/>
    <col min="2569" max="2569" width="3.7109375" style="68" customWidth="1"/>
    <col min="2570" max="2570" width="2.7109375" style="68" customWidth="1"/>
    <col min="2571" max="2571" width="10.7109375" style="68" customWidth="1"/>
    <col min="2572" max="2572" width="7.7109375" style="68" customWidth="1"/>
    <col min="2573" max="2574" width="15.7109375" style="68" customWidth="1"/>
    <col min="2575" max="2575" width="3.7109375" style="68" customWidth="1"/>
    <col min="2576" max="2576" width="2.7109375" style="68" customWidth="1"/>
    <col min="2577" max="2577" width="10.7109375" style="68" customWidth="1"/>
    <col min="2578" max="2578" width="7.7109375" style="68" customWidth="1"/>
    <col min="2579" max="2580" width="15.7109375" style="68" customWidth="1"/>
    <col min="2581" max="2581" width="3.7109375" style="68" customWidth="1"/>
    <col min="2582" max="2582" width="2.7109375" style="68" customWidth="1"/>
    <col min="2583" max="2583" width="10.7109375" style="68" customWidth="1"/>
    <col min="2584" max="2584" width="7.7109375" style="68" customWidth="1"/>
    <col min="2585" max="2586" width="15.7109375" style="68" customWidth="1"/>
    <col min="2587" max="2587" width="3.7109375" style="68" customWidth="1"/>
    <col min="2588" max="2588" width="2.7109375" style="68" customWidth="1"/>
    <col min="2589" max="2589" width="10.7109375" style="68" customWidth="1"/>
    <col min="2590" max="2590" width="5.7109375" style="68" customWidth="1"/>
    <col min="2591" max="2592" width="15.7109375" style="68" customWidth="1"/>
    <col min="2593" max="2593" width="5.85546875" style="68" customWidth="1"/>
    <col min="2594" max="2810" width="11" style="68"/>
    <col min="2811" max="2812" width="15.7109375" style="68" customWidth="1"/>
    <col min="2813" max="2813" width="3.7109375" style="68" customWidth="1"/>
    <col min="2814" max="2814" width="2.7109375" style="68" customWidth="1"/>
    <col min="2815" max="2815" width="10.7109375" style="68" customWidth="1"/>
    <col min="2816" max="2816" width="5.7109375" style="68" customWidth="1"/>
    <col min="2817" max="2818" width="15.7109375" style="68" customWidth="1"/>
    <col min="2819" max="2819" width="3.7109375" style="68" customWidth="1"/>
    <col min="2820" max="2820" width="2.7109375" style="68" customWidth="1"/>
    <col min="2821" max="2821" width="10.7109375" style="68" customWidth="1"/>
    <col min="2822" max="2822" width="5.7109375" style="68" customWidth="1"/>
    <col min="2823" max="2824" width="15.7109375" style="68" customWidth="1"/>
    <col min="2825" max="2825" width="3.7109375" style="68" customWidth="1"/>
    <col min="2826" max="2826" width="2.7109375" style="68" customWidth="1"/>
    <col min="2827" max="2827" width="10.7109375" style="68" customWidth="1"/>
    <col min="2828" max="2828" width="7.7109375" style="68" customWidth="1"/>
    <col min="2829" max="2830" width="15.7109375" style="68" customWidth="1"/>
    <col min="2831" max="2831" width="3.7109375" style="68" customWidth="1"/>
    <col min="2832" max="2832" width="2.7109375" style="68" customWidth="1"/>
    <col min="2833" max="2833" width="10.7109375" style="68" customWidth="1"/>
    <col min="2834" max="2834" width="7.7109375" style="68" customWidth="1"/>
    <col min="2835" max="2836" width="15.7109375" style="68" customWidth="1"/>
    <col min="2837" max="2837" width="3.7109375" style="68" customWidth="1"/>
    <col min="2838" max="2838" width="2.7109375" style="68" customWidth="1"/>
    <col min="2839" max="2839" width="10.7109375" style="68" customWidth="1"/>
    <col min="2840" max="2840" width="7.7109375" style="68" customWidth="1"/>
    <col min="2841" max="2842" width="15.7109375" style="68" customWidth="1"/>
    <col min="2843" max="2843" width="3.7109375" style="68" customWidth="1"/>
    <col min="2844" max="2844" width="2.7109375" style="68" customWidth="1"/>
    <col min="2845" max="2845" width="10.7109375" style="68" customWidth="1"/>
    <col min="2846" max="2846" width="5.7109375" style="68" customWidth="1"/>
    <col min="2847" max="2848" width="15.7109375" style="68" customWidth="1"/>
    <col min="2849" max="2849" width="5.85546875" style="68" customWidth="1"/>
    <col min="2850" max="3066" width="11" style="68"/>
    <col min="3067" max="3068" width="15.7109375" style="68" customWidth="1"/>
    <col min="3069" max="3069" width="3.7109375" style="68" customWidth="1"/>
    <col min="3070" max="3070" width="2.7109375" style="68" customWidth="1"/>
    <col min="3071" max="3071" width="10.7109375" style="68" customWidth="1"/>
    <col min="3072" max="3072" width="5.7109375" style="68" customWidth="1"/>
    <col min="3073" max="3074" width="15.7109375" style="68" customWidth="1"/>
    <col min="3075" max="3075" width="3.7109375" style="68" customWidth="1"/>
    <col min="3076" max="3076" width="2.7109375" style="68" customWidth="1"/>
    <col min="3077" max="3077" width="10.7109375" style="68" customWidth="1"/>
    <col min="3078" max="3078" width="5.7109375" style="68" customWidth="1"/>
    <col min="3079" max="3080" width="15.7109375" style="68" customWidth="1"/>
    <col min="3081" max="3081" width="3.7109375" style="68" customWidth="1"/>
    <col min="3082" max="3082" width="2.7109375" style="68" customWidth="1"/>
    <col min="3083" max="3083" width="10.7109375" style="68" customWidth="1"/>
    <col min="3084" max="3084" width="7.7109375" style="68" customWidth="1"/>
    <col min="3085" max="3086" width="15.7109375" style="68" customWidth="1"/>
    <col min="3087" max="3087" width="3.7109375" style="68" customWidth="1"/>
    <col min="3088" max="3088" width="2.7109375" style="68" customWidth="1"/>
    <col min="3089" max="3089" width="10.7109375" style="68" customWidth="1"/>
    <col min="3090" max="3090" width="7.7109375" style="68" customWidth="1"/>
    <col min="3091" max="3092" width="15.7109375" style="68" customWidth="1"/>
    <col min="3093" max="3093" width="3.7109375" style="68" customWidth="1"/>
    <col min="3094" max="3094" width="2.7109375" style="68" customWidth="1"/>
    <col min="3095" max="3095" width="10.7109375" style="68" customWidth="1"/>
    <col min="3096" max="3096" width="7.7109375" style="68" customWidth="1"/>
    <col min="3097" max="3098" width="15.7109375" style="68" customWidth="1"/>
    <col min="3099" max="3099" width="3.7109375" style="68" customWidth="1"/>
    <col min="3100" max="3100" width="2.7109375" style="68" customWidth="1"/>
    <col min="3101" max="3101" width="10.7109375" style="68" customWidth="1"/>
    <col min="3102" max="3102" width="5.7109375" style="68" customWidth="1"/>
    <col min="3103" max="3104" width="15.7109375" style="68" customWidth="1"/>
    <col min="3105" max="3105" width="5.85546875" style="68" customWidth="1"/>
    <col min="3106" max="3322" width="11" style="68"/>
    <col min="3323" max="3324" width="15.7109375" style="68" customWidth="1"/>
    <col min="3325" max="3325" width="3.7109375" style="68" customWidth="1"/>
    <col min="3326" max="3326" width="2.7109375" style="68" customWidth="1"/>
    <col min="3327" max="3327" width="10.7109375" style="68" customWidth="1"/>
    <col min="3328" max="3328" width="5.7109375" style="68" customWidth="1"/>
    <col min="3329" max="3330" width="15.7109375" style="68" customWidth="1"/>
    <col min="3331" max="3331" width="3.7109375" style="68" customWidth="1"/>
    <col min="3332" max="3332" width="2.7109375" style="68" customWidth="1"/>
    <col min="3333" max="3333" width="10.7109375" style="68" customWidth="1"/>
    <col min="3334" max="3334" width="5.7109375" style="68" customWidth="1"/>
    <col min="3335" max="3336" width="15.7109375" style="68" customWidth="1"/>
    <col min="3337" max="3337" width="3.7109375" style="68" customWidth="1"/>
    <col min="3338" max="3338" width="2.7109375" style="68" customWidth="1"/>
    <col min="3339" max="3339" width="10.7109375" style="68" customWidth="1"/>
    <col min="3340" max="3340" width="7.7109375" style="68" customWidth="1"/>
    <col min="3341" max="3342" width="15.7109375" style="68" customWidth="1"/>
    <col min="3343" max="3343" width="3.7109375" style="68" customWidth="1"/>
    <col min="3344" max="3344" width="2.7109375" style="68" customWidth="1"/>
    <col min="3345" max="3345" width="10.7109375" style="68" customWidth="1"/>
    <col min="3346" max="3346" width="7.7109375" style="68" customWidth="1"/>
    <col min="3347" max="3348" width="15.7109375" style="68" customWidth="1"/>
    <col min="3349" max="3349" width="3.7109375" style="68" customWidth="1"/>
    <col min="3350" max="3350" width="2.7109375" style="68" customWidth="1"/>
    <col min="3351" max="3351" width="10.7109375" style="68" customWidth="1"/>
    <col min="3352" max="3352" width="7.7109375" style="68" customWidth="1"/>
    <col min="3353" max="3354" width="15.7109375" style="68" customWidth="1"/>
    <col min="3355" max="3355" width="3.7109375" style="68" customWidth="1"/>
    <col min="3356" max="3356" width="2.7109375" style="68" customWidth="1"/>
    <col min="3357" max="3357" width="10.7109375" style="68" customWidth="1"/>
    <col min="3358" max="3358" width="5.7109375" style="68" customWidth="1"/>
    <col min="3359" max="3360" width="15.7109375" style="68" customWidth="1"/>
    <col min="3361" max="3361" width="5.85546875" style="68" customWidth="1"/>
    <col min="3362" max="3578" width="11" style="68"/>
    <col min="3579" max="3580" width="15.7109375" style="68" customWidth="1"/>
    <col min="3581" max="3581" width="3.7109375" style="68" customWidth="1"/>
    <col min="3582" max="3582" width="2.7109375" style="68" customWidth="1"/>
    <col min="3583" max="3583" width="10.7109375" style="68" customWidth="1"/>
    <col min="3584" max="3584" width="5.7109375" style="68" customWidth="1"/>
    <col min="3585" max="3586" width="15.7109375" style="68" customWidth="1"/>
    <col min="3587" max="3587" width="3.7109375" style="68" customWidth="1"/>
    <col min="3588" max="3588" width="2.7109375" style="68" customWidth="1"/>
    <col min="3589" max="3589" width="10.7109375" style="68" customWidth="1"/>
    <col min="3590" max="3590" width="5.7109375" style="68" customWidth="1"/>
    <col min="3591" max="3592" width="15.7109375" style="68" customWidth="1"/>
    <col min="3593" max="3593" width="3.7109375" style="68" customWidth="1"/>
    <col min="3594" max="3594" width="2.7109375" style="68" customWidth="1"/>
    <col min="3595" max="3595" width="10.7109375" style="68" customWidth="1"/>
    <col min="3596" max="3596" width="7.7109375" style="68" customWidth="1"/>
    <col min="3597" max="3598" width="15.7109375" style="68" customWidth="1"/>
    <col min="3599" max="3599" width="3.7109375" style="68" customWidth="1"/>
    <col min="3600" max="3600" width="2.7109375" style="68" customWidth="1"/>
    <col min="3601" max="3601" width="10.7109375" style="68" customWidth="1"/>
    <col min="3602" max="3602" width="7.7109375" style="68" customWidth="1"/>
    <col min="3603" max="3604" width="15.7109375" style="68" customWidth="1"/>
    <col min="3605" max="3605" width="3.7109375" style="68" customWidth="1"/>
    <col min="3606" max="3606" width="2.7109375" style="68" customWidth="1"/>
    <col min="3607" max="3607" width="10.7109375" style="68" customWidth="1"/>
    <col min="3608" max="3608" width="7.7109375" style="68" customWidth="1"/>
    <col min="3609" max="3610" width="15.7109375" style="68" customWidth="1"/>
    <col min="3611" max="3611" width="3.7109375" style="68" customWidth="1"/>
    <col min="3612" max="3612" width="2.7109375" style="68" customWidth="1"/>
    <col min="3613" max="3613" width="10.7109375" style="68" customWidth="1"/>
    <col min="3614" max="3614" width="5.7109375" style="68" customWidth="1"/>
    <col min="3615" max="3616" width="15.7109375" style="68" customWidth="1"/>
    <col min="3617" max="3617" width="5.85546875" style="68" customWidth="1"/>
    <col min="3618" max="3834" width="11" style="68"/>
    <col min="3835" max="3836" width="15.7109375" style="68" customWidth="1"/>
    <col min="3837" max="3837" width="3.7109375" style="68" customWidth="1"/>
    <col min="3838" max="3838" width="2.7109375" style="68" customWidth="1"/>
    <col min="3839" max="3839" width="10.7109375" style="68" customWidth="1"/>
    <col min="3840" max="3840" width="5.7109375" style="68" customWidth="1"/>
    <col min="3841" max="3842" width="15.7109375" style="68" customWidth="1"/>
    <col min="3843" max="3843" width="3.7109375" style="68" customWidth="1"/>
    <col min="3844" max="3844" width="2.7109375" style="68" customWidth="1"/>
    <col min="3845" max="3845" width="10.7109375" style="68" customWidth="1"/>
    <col min="3846" max="3846" width="5.7109375" style="68" customWidth="1"/>
    <col min="3847" max="3848" width="15.7109375" style="68" customWidth="1"/>
    <col min="3849" max="3849" width="3.7109375" style="68" customWidth="1"/>
    <col min="3850" max="3850" width="2.7109375" style="68" customWidth="1"/>
    <col min="3851" max="3851" width="10.7109375" style="68" customWidth="1"/>
    <col min="3852" max="3852" width="7.7109375" style="68" customWidth="1"/>
    <col min="3853" max="3854" width="15.7109375" style="68" customWidth="1"/>
    <col min="3855" max="3855" width="3.7109375" style="68" customWidth="1"/>
    <col min="3856" max="3856" width="2.7109375" style="68" customWidth="1"/>
    <col min="3857" max="3857" width="10.7109375" style="68" customWidth="1"/>
    <col min="3858" max="3858" width="7.7109375" style="68" customWidth="1"/>
    <col min="3859" max="3860" width="15.7109375" style="68" customWidth="1"/>
    <col min="3861" max="3861" width="3.7109375" style="68" customWidth="1"/>
    <col min="3862" max="3862" width="2.7109375" style="68" customWidth="1"/>
    <col min="3863" max="3863" width="10.7109375" style="68" customWidth="1"/>
    <col min="3864" max="3864" width="7.7109375" style="68" customWidth="1"/>
    <col min="3865" max="3866" width="15.7109375" style="68" customWidth="1"/>
    <col min="3867" max="3867" width="3.7109375" style="68" customWidth="1"/>
    <col min="3868" max="3868" width="2.7109375" style="68" customWidth="1"/>
    <col min="3869" max="3869" width="10.7109375" style="68" customWidth="1"/>
    <col min="3870" max="3870" width="5.7109375" style="68" customWidth="1"/>
    <col min="3871" max="3872" width="15.7109375" style="68" customWidth="1"/>
    <col min="3873" max="3873" width="5.85546875" style="68" customWidth="1"/>
    <col min="3874" max="4090" width="11" style="68"/>
    <col min="4091" max="4092" width="15.7109375" style="68" customWidth="1"/>
    <col min="4093" max="4093" width="3.7109375" style="68" customWidth="1"/>
    <col min="4094" max="4094" width="2.7109375" style="68" customWidth="1"/>
    <col min="4095" max="4095" width="10.7109375" style="68" customWidth="1"/>
    <col min="4096" max="4096" width="5.7109375" style="68" customWidth="1"/>
    <col min="4097" max="4098" width="15.7109375" style="68" customWidth="1"/>
    <col min="4099" max="4099" width="3.7109375" style="68" customWidth="1"/>
    <col min="4100" max="4100" width="2.7109375" style="68" customWidth="1"/>
    <col min="4101" max="4101" width="10.7109375" style="68" customWidth="1"/>
    <col min="4102" max="4102" width="5.7109375" style="68" customWidth="1"/>
    <col min="4103" max="4104" width="15.7109375" style="68" customWidth="1"/>
    <col min="4105" max="4105" width="3.7109375" style="68" customWidth="1"/>
    <col min="4106" max="4106" width="2.7109375" style="68" customWidth="1"/>
    <col min="4107" max="4107" width="10.7109375" style="68" customWidth="1"/>
    <col min="4108" max="4108" width="7.7109375" style="68" customWidth="1"/>
    <col min="4109" max="4110" width="15.7109375" style="68" customWidth="1"/>
    <col min="4111" max="4111" width="3.7109375" style="68" customWidth="1"/>
    <col min="4112" max="4112" width="2.7109375" style="68" customWidth="1"/>
    <col min="4113" max="4113" width="10.7109375" style="68" customWidth="1"/>
    <col min="4114" max="4114" width="7.7109375" style="68" customWidth="1"/>
    <col min="4115" max="4116" width="15.7109375" style="68" customWidth="1"/>
    <col min="4117" max="4117" width="3.7109375" style="68" customWidth="1"/>
    <col min="4118" max="4118" width="2.7109375" style="68" customWidth="1"/>
    <col min="4119" max="4119" width="10.7109375" style="68" customWidth="1"/>
    <col min="4120" max="4120" width="7.7109375" style="68" customWidth="1"/>
    <col min="4121" max="4122" width="15.7109375" style="68" customWidth="1"/>
    <col min="4123" max="4123" width="3.7109375" style="68" customWidth="1"/>
    <col min="4124" max="4124" width="2.7109375" style="68" customWidth="1"/>
    <col min="4125" max="4125" width="10.7109375" style="68" customWidth="1"/>
    <col min="4126" max="4126" width="5.7109375" style="68" customWidth="1"/>
    <col min="4127" max="4128" width="15.7109375" style="68" customWidth="1"/>
    <col min="4129" max="4129" width="5.85546875" style="68" customWidth="1"/>
    <col min="4130" max="4346" width="11" style="68"/>
    <col min="4347" max="4348" width="15.7109375" style="68" customWidth="1"/>
    <col min="4349" max="4349" width="3.7109375" style="68" customWidth="1"/>
    <col min="4350" max="4350" width="2.7109375" style="68" customWidth="1"/>
    <col min="4351" max="4351" width="10.7109375" style="68" customWidth="1"/>
    <col min="4352" max="4352" width="5.7109375" style="68" customWidth="1"/>
    <col min="4353" max="4354" width="15.7109375" style="68" customWidth="1"/>
    <col min="4355" max="4355" width="3.7109375" style="68" customWidth="1"/>
    <col min="4356" max="4356" width="2.7109375" style="68" customWidth="1"/>
    <col min="4357" max="4357" width="10.7109375" style="68" customWidth="1"/>
    <col min="4358" max="4358" width="5.7109375" style="68" customWidth="1"/>
    <col min="4359" max="4360" width="15.7109375" style="68" customWidth="1"/>
    <col min="4361" max="4361" width="3.7109375" style="68" customWidth="1"/>
    <col min="4362" max="4362" width="2.7109375" style="68" customWidth="1"/>
    <col min="4363" max="4363" width="10.7109375" style="68" customWidth="1"/>
    <col min="4364" max="4364" width="7.7109375" style="68" customWidth="1"/>
    <col min="4365" max="4366" width="15.7109375" style="68" customWidth="1"/>
    <col min="4367" max="4367" width="3.7109375" style="68" customWidth="1"/>
    <col min="4368" max="4368" width="2.7109375" style="68" customWidth="1"/>
    <col min="4369" max="4369" width="10.7109375" style="68" customWidth="1"/>
    <col min="4370" max="4370" width="7.7109375" style="68" customWidth="1"/>
    <col min="4371" max="4372" width="15.7109375" style="68" customWidth="1"/>
    <col min="4373" max="4373" width="3.7109375" style="68" customWidth="1"/>
    <col min="4374" max="4374" width="2.7109375" style="68" customWidth="1"/>
    <col min="4375" max="4375" width="10.7109375" style="68" customWidth="1"/>
    <col min="4376" max="4376" width="7.7109375" style="68" customWidth="1"/>
    <col min="4377" max="4378" width="15.7109375" style="68" customWidth="1"/>
    <col min="4379" max="4379" width="3.7109375" style="68" customWidth="1"/>
    <col min="4380" max="4380" width="2.7109375" style="68" customWidth="1"/>
    <col min="4381" max="4381" width="10.7109375" style="68" customWidth="1"/>
    <col min="4382" max="4382" width="5.7109375" style="68" customWidth="1"/>
    <col min="4383" max="4384" width="15.7109375" style="68" customWidth="1"/>
    <col min="4385" max="4385" width="5.85546875" style="68" customWidth="1"/>
    <col min="4386" max="4602" width="11" style="68"/>
    <col min="4603" max="4604" width="15.7109375" style="68" customWidth="1"/>
    <col min="4605" max="4605" width="3.7109375" style="68" customWidth="1"/>
    <col min="4606" max="4606" width="2.7109375" style="68" customWidth="1"/>
    <col min="4607" max="4607" width="10.7109375" style="68" customWidth="1"/>
    <col min="4608" max="4608" width="5.7109375" style="68" customWidth="1"/>
    <col min="4609" max="4610" width="15.7109375" style="68" customWidth="1"/>
    <col min="4611" max="4611" width="3.7109375" style="68" customWidth="1"/>
    <col min="4612" max="4612" width="2.7109375" style="68" customWidth="1"/>
    <col min="4613" max="4613" width="10.7109375" style="68" customWidth="1"/>
    <col min="4614" max="4614" width="5.7109375" style="68" customWidth="1"/>
    <col min="4615" max="4616" width="15.7109375" style="68" customWidth="1"/>
    <col min="4617" max="4617" width="3.7109375" style="68" customWidth="1"/>
    <col min="4618" max="4618" width="2.7109375" style="68" customWidth="1"/>
    <col min="4619" max="4619" width="10.7109375" style="68" customWidth="1"/>
    <col min="4620" max="4620" width="7.7109375" style="68" customWidth="1"/>
    <col min="4621" max="4622" width="15.7109375" style="68" customWidth="1"/>
    <col min="4623" max="4623" width="3.7109375" style="68" customWidth="1"/>
    <col min="4624" max="4624" width="2.7109375" style="68" customWidth="1"/>
    <col min="4625" max="4625" width="10.7109375" style="68" customWidth="1"/>
    <col min="4626" max="4626" width="7.7109375" style="68" customWidth="1"/>
    <col min="4627" max="4628" width="15.7109375" style="68" customWidth="1"/>
    <col min="4629" max="4629" width="3.7109375" style="68" customWidth="1"/>
    <col min="4630" max="4630" width="2.7109375" style="68" customWidth="1"/>
    <col min="4631" max="4631" width="10.7109375" style="68" customWidth="1"/>
    <col min="4632" max="4632" width="7.7109375" style="68" customWidth="1"/>
    <col min="4633" max="4634" width="15.7109375" style="68" customWidth="1"/>
    <col min="4635" max="4635" width="3.7109375" style="68" customWidth="1"/>
    <col min="4636" max="4636" width="2.7109375" style="68" customWidth="1"/>
    <col min="4637" max="4637" width="10.7109375" style="68" customWidth="1"/>
    <col min="4638" max="4638" width="5.7109375" style="68" customWidth="1"/>
    <col min="4639" max="4640" width="15.7109375" style="68" customWidth="1"/>
    <col min="4641" max="4641" width="5.85546875" style="68" customWidth="1"/>
    <col min="4642" max="4858" width="11" style="68"/>
    <col min="4859" max="4860" width="15.7109375" style="68" customWidth="1"/>
    <col min="4861" max="4861" width="3.7109375" style="68" customWidth="1"/>
    <col min="4862" max="4862" width="2.7109375" style="68" customWidth="1"/>
    <col min="4863" max="4863" width="10.7109375" style="68" customWidth="1"/>
    <col min="4864" max="4864" width="5.7109375" style="68" customWidth="1"/>
    <col min="4865" max="4866" width="15.7109375" style="68" customWidth="1"/>
    <col min="4867" max="4867" width="3.7109375" style="68" customWidth="1"/>
    <col min="4868" max="4868" width="2.7109375" style="68" customWidth="1"/>
    <col min="4869" max="4869" width="10.7109375" style="68" customWidth="1"/>
    <col min="4870" max="4870" width="5.7109375" style="68" customWidth="1"/>
    <col min="4871" max="4872" width="15.7109375" style="68" customWidth="1"/>
    <col min="4873" max="4873" width="3.7109375" style="68" customWidth="1"/>
    <col min="4874" max="4874" width="2.7109375" style="68" customWidth="1"/>
    <col min="4875" max="4875" width="10.7109375" style="68" customWidth="1"/>
    <col min="4876" max="4876" width="7.7109375" style="68" customWidth="1"/>
    <col min="4877" max="4878" width="15.7109375" style="68" customWidth="1"/>
    <col min="4879" max="4879" width="3.7109375" style="68" customWidth="1"/>
    <col min="4880" max="4880" width="2.7109375" style="68" customWidth="1"/>
    <col min="4881" max="4881" width="10.7109375" style="68" customWidth="1"/>
    <col min="4882" max="4882" width="7.7109375" style="68" customWidth="1"/>
    <col min="4883" max="4884" width="15.7109375" style="68" customWidth="1"/>
    <col min="4885" max="4885" width="3.7109375" style="68" customWidth="1"/>
    <col min="4886" max="4886" width="2.7109375" style="68" customWidth="1"/>
    <col min="4887" max="4887" width="10.7109375" style="68" customWidth="1"/>
    <col min="4888" max="4888" width="7.7109375" style="68" customWidth="1"/>
    <col min="4889" max="4890" width="15.7109375" style="68" customWidth="1"/>
    <col min="4891" max="4891" width="3.7109375" style="68" customWidth="1"/>
    <col min="4892" max="4892" width="2.7109375" style="68" customWidth="1"/>
    <col min="4893" max="4893" width="10.7109375" style="68" customWidth="1"/>
    <col min="4894" max="4894" width="5.7109375" style="68" customWidth="1"/>
    <col min="4895" max="4896" width="15.7109375" style="68" customWidth="1"/>
    <col min="4897" max="4897" width="5.85546875" style="68" customWidth="1"/>
    <col min="4898" max="5114" width="11" style="68"/>
    <col min="5115" max="5116" width="15.7109375" style="68" customWidth="1"/>
    <col min="5117" max="5117" width="3.7109375" style="68" customWidth="1"/>
    <col min="5118" max="5118" width="2.7109375" style="68" customWidth="1"/>
    <col min="5119" max="5119" width="10.7109375" style="68" customWidth="1"/>
    <col min="5120" max="5120" width="5.7109375" style="68" customWidth="1"/>
    <col min="5121" max="5122" width="15.7109375" style="68" customWidth="1"/>
    <col min="5123" max="5123" width="3.7109375" style="68" customWidth="1"/>
    <col min="5124" max="5124" width="2.7109375" style="68" customWidth="1"/>
    <col min="5125" max="5125" width="10.7109375" style="68" customWidth="1"/>
    <col min="5126" max="5126" width="5.7109375" style="68" customWidth="1"/>
    <col min="5127" max="5128" width="15.7109375" style="68" customWidth="1"/>
    <col min="5129" max="5129" width="3.7109375" style="68" customWidth="1"/>
    <col min="5130" max="5130" width="2.7109375" style="68" customWidth="1"/>
    <col min="5131" max="5131" width="10.7109375" style="68" customWidth="1"/>
    <col min="5132" max="5132" width="7.7109375" style="68" customWidth="1"/>
    <col min="5133" max="5134" width="15.7109375" style="68" customWidth="1"/>
    <col min="5135" max="5135" width="3.7109375" style="68" customWidth="1"/>
    <col min="5136" max="5136" width="2.7109375" style="68" customWidth="1"/>
    <col min="5137" max="5137" width="10.7109375" style="68" customWidth="1"/>
    <col min="5138" max="5138" width="7.7109375" style="68" customWidth="1"/>
    <col min="5139" max="5140" width="15.7109375" style="68" customWidth="1"/>
    <col min="5141" max="5141" width="3.7109375" style="68" customWidth="1"/>
    <col min="5142" max="5142" width="2.7109375" style="68" customWidth="1"/>
    <col min="5143" max="5143" width="10.7109375" style="68" customWidth="1"/>
    <col min="5144" max="5144" width="7.7109375" style="68" customWidth="1"/>
    <col min="5145" max="5146" width="15.7109375" style="68" customWidth="1"/>
    <col min="5147" max="5147" width="3.7109375" style="68" customWidth="1"/>
    <col min="5148" max="5148" width="2.7109375" style="68" customWidth="1"/>
    <col min="5149" max="5149" width="10.7109375" style="68" customWidth="1"/>
    <col min="5150" max="5150" width="5.7109375" style="68" customWidth="1"/>
    <col min="5151" max="5152" width="15.7109375" style="68" customWidth="1"/>
    <col min="5153" max="5153" width="5.85546875" style="68" customWidth="1"/>
    <col min="5154" max="5370" width="11" style="68"/>
    <col min="5371" max="5372" width="15.7109375" style="68" customWidth="1"/>
    <col min="5373" max="5373" width="3.7109375" style="68" customWidth="1"/>
    <col min="5374" max="5374" width="2.7109375" style="68" customWidth="1"/>
    <col min="5375" max="5375" width="10.7109375" style="68" customWidth="1"/>
    <col min="5376" max="5376" width="5.7109375" style="68" customWidth="1"/>
    <col min="5377" max="5378" width="15.7109375" style="68" customWidth="1"/>
    <col min="5379" max="5379" width="3.7109375" style="68" customWidth="1"/>
    <col min="5380" max="5380" width="2.7109375" style="68" customWidth="1"/>
    <col min="5381" max="5381" width="10.7109375" style="68" customWidth="1"/>
    <col min="5382" max="5382" width="5.7109375" style="68" customWidth="1"/>
    <col min="5383" max="5384" width="15.7109375" style="68" customWidth="1"/>
    <col min="5385" max="5385" width="3.7109375" style="68" customWidth="1"/>
    <col min="5386" max="5386" width="2.7109375" style="68" customWidth="1"/>
    <col min="5387" max="5387" width="10.7109375" style="68" customWidth="1"/>
    <col min="5388" max="5388" width="7.7109375" style="68" customWidth="1"/>
    <col min="5389" max="5390" width="15.7109375" style="68" customWidth="1"/>
    <col min="5391" max="5391" width="3.7109375" style="68" customWidth="1"/>
    <col min="5392" max="5392" width="2.7109375" style="68" customWidth="1"/>
    <col min="5393" max="5393" width="10.7109375" style="68" customWidth="1"/>
    <col min="5394" max="5394" width="7.7109375" style="68" customWidth="1"/>
    <col min="5395" max="5396" width="15.7109375" style="68" customWidth="1"/>
    <col min="5397" max="5397" width="3.7109375" style="68" customWidth="1"/>
    <col min="5398" max="5398" width="2.7109375" style="68" customWidth="1"/>
    <col min="5399" max="5399" width="10.7109375" style="68" customWidth="1"/>
    <col min="5400" max="5400" width="7.7109375" style="68" customWidth="1"/>
    <col min="5401" max="5402" width="15.7109375" style="68" customWidth="1"/>
    <col min="5403" max="5403" width="3.7109375" style="68" customWidth="1"/>
    <col min="5404" max="5404" width="2.7109375" style="68" customWidth="1"/>
    <col min="5405" max="5405" width="10.7109375" style="68" customWidth="1"/>
    <col min="5406" max="5406" width="5.7109375" style="68" customWidth="1"/>
    <col min="5407" max="5408" width="15.7109375" style="68" customWidth="1"/>
    <col min="5409" max="5409" width="5.85546875" style="68" customWidth="1"/>
    <col min="5410" max="5626" width="11" style="68"/>
    <col min="5627" max="5628" width="15.7109375" style="68" customWidth="1"/>
    <col min="5629" max="5629" width="3.7109375" style="68" customWidth="1"/>
    <col min="5630" max="5630" width="2.7109375" style="68" customWidth="1"/>
    <col min="5631" max="5631" width="10.7109375" style="68" customWidth="1"/>
    <col min="5632" max="5632" width="5.7109375" style="68" customWidth="1"/>
    <col min="5633" max="5634" width="15.7109375" style="68" customWidth="1"/>
    <col min="5635" max="5635" width="3.7109375" style="68" customWidth="1"/>
    <col min="5636" max="5636" width="2.7109375" style="68" customWidth="1"/>
    <col min="5637" max="5637" width="10.7109375" style="68" customWidth="1"/>
    <col min="5638" max="5638" width="5.7109375" style="68" customWidth="1"/>
    <col min="5639" max="5640" width="15.7109375" style="68" customWidth="1"/>
    <col min="5641" max="5641" width="3.7109375" style="68" customWidth="1"/>
    <col min="5642" max="5642" width="2.7109375" style="68" customWidth="1"/>
    <col min="5643" max="5643" width="10.7109375" style="68" customWidth="1"/>
    <col min="5644" max="5644" width="7.7109375" style="68" customWidth="1"/>
    <col min="5645" max="5646" width="15.7109375" style="68" customWidth="1"/>
    <col min="5647" max="5647" width="3.7109375" style="68" customWidth="1"/>
    <col min="5648" max="5648" width="2.7109375" style="68" customWidth="1"/>
    <col min="5649" max="5649" width="10.7109375" style="68" customWidth="1"/>
    <col min="5650" max="5650" width="7.7109375" style="68" customWidth="1"/>
    <col min="5651" max="5652" width="15.7109375" style="68" customWidth="1"/>
    <col min="5653" max="5653" width="3.7109375" style="68" customWidth="1"/>
    <col min="5654" max="5654" width="2.7109375" style="68" customWidth="1"/>
    <col min="5655" max="5655" width="10.7109375" style="68" customWidth="1"/>
    <col min="5656" max="5656" width="7.7109375" style="68" customWidth="1"/>
    <col min="5657" max="5658" width="15.7109375" style="68" customWidth="1"/>
    <col min="5659" max="5659" width="3.7109375" style="68" customWidth="1"/>
    <col min="5660" max="5660" width="2.7109375" style="68" customWidth="1"/>
    <col min="5661" max="5661" width="10.7109375" style="68" customWidth="1"/>
    <col min="5662" max="5662" width="5.7109375" style="68" customWidth="1"/>
    <col min="5663" max="5664" width="15.7109375" style="68" customWidth="1"/>
    <col min="5665" max="5665" width="5.85546875" style="68" customWidth="1"/>
    <col min="5666" max="5882" width="11" style="68"/>
    <col min="5883" max="5884" width="15.7109375" style="68" customWidth="1"/>
    <col min="5885" max="5885" width="3.7109375" style="68" customWidth="1"/>
    <col min="5886" max="5886" width="2.7109375" style="68" customWidth="1"/>
    <col min="5887" max="5887" width="10.7109375" style="68" customWidth="1"/>
    <col min="5888" max="5888" width="5.7109375" style="68" customWidth="1"/>
    <col min="5889" max="5890" width="15.7109375" style="68" customWidth="1"/>
    <col min="5891" max="5891" width="3.7109375" style="68" customWidth="1"/>
    <col min="5892" max="5892" width="2.7109375" style="68" customWidth="1"/>
    <col min="5893" max="5893" width="10.7109375" style="68" customWidth="1"/>
    <col min="5894" max="5894" width="5.7109375" style="68" customWidth="1"/>
    <col min="5895" max="5896" width="15.7109375" style="68" customWidth="1"/>
    <col min="5897" max="5897" width="3.7109375" style="68" customWidth="1"/>
    <col min="5898" max="5898" width="2.7109375" style="68" customWidth="1"/>
    <col min="5899" max="5899" width="10.7109375" style="68" customWidth="1"/>
    <col min="5900" max="5900" width="7.7109375" style="68" customWidth="1"/>
    <col min="5901" max="5902" width="15.7109375" style="68" customWidth="1"/>
    <col min="5903" max="5903" width="3.7109375" style="68" customWidth="1"/>
    <col min="5904" max="5904" width="2.7109375" style="68" customWidth="1"/>
    <col min="5905" max="5905" width="10.7109375" style="68" customWidth="1"/>
    <col min="5906" max="5906" width="7.7109375" style="68" customWidth="1"/>
    <col min="5907" max="5908" width="15.7109375" style="68" customWidth="1"/>
    <col min="5909" max="5909" width="3.7109375" style="68" customWidth="1"/>
    <col min="5910" max="5910" width="2.7109375" style="68" customWidth="1"/>
    <col min="5911" max="5911" width="10.7109375" style="68" customWidth="1"/>
    <col min="5912" max="5912" width="7.7109375" style="68" customWidth="1"/>
    <col min="5913" max="5914" width="15.7109375" style="68" customWidth="1"/>
    <col min="5915" max="5915" width="3.7109375" style="68" customWidth="1"/>
    <col min="5916" max="5916" width="2.7109375" style="68" customWidth="1"/>
    <col min="5917" max="5917" width="10.7109375" style="68" customWidth="1"/>
    <col min="5918" max="5918" width="5.7109375" style="68" customWidth="1"/>
    <col min="5919" max="5920" width="15.7109375" style="68" customWidth="1"/>
    <col min="5921" max="5921" width="5.85546875" style="68" customWidth="1"/>
    <col min="5922" max="6138" width="11" style="68"/>
    <col min="6139" max="6140" width="15.7109375" style="68" customWidth="1"/>
    <col min="6141" max="6141" width="3.7109375" style="68" customWidth="1"/>
    <col min="6142" max="6142" width="2.7109375" style="68" customWidth="1"/>
    <col min="6143" max="6143" width="10.7109375" style="68" customWidth="1"/>
    <col min="6144" max="6144" width="5.7109375" style="68" customWidth="1"/>
    <col min="6145" max="6146" width="15.7109375" style="68" customWidth="1"/>
    <col min="6147" max="6147" width="3.7109375" style="68" customWidth="1"/>
    <col min="6148" max="6148" width="2.7109375" style="68" customWidth="1"/>
    <col min="6149" max="6149" width="10.7109375" style="68" customWidth="1"/>
    <col min="6150" max="6150" width="5.7109375" style="68" customWidth="1"/>
    <col min="6151" max="6152" width="15.7109375" style="68" customWidth="1"/>
    <col min="6153" max="6153" width="3.7109375" style="68" customWidth="1"/>
    <col min="6154" max="6154" width="2.7109375" style="68" customWidth="1"/>
    <col min="6155" max="6155" width="10.7109375" style="68" customWidth="1"/>
    <col min="6156" max="6156" width="7.7109375" style="68" customWidth="1"/>
    <col min="6157" max="6158" width="15.7109375" style="68" customWidth="1"/>
    <col min="6159" max="6159" width="3.7109375" style="68" customWidth="1"/>
    <col min="6160" max="6160" width="2.7109375" style="68" customWidth="1"/>
    <col min="6161" max="6161" width="10.7109375" style="68" customWidth="1"/>
    <col min="6162" max="6162" width="7.7109375" style="68" customWidth="1"/>
    <col min="6163" max="6164" width="15.7109375" style="68" customWidth="1"/>
    <col min="6165" max="6165" width="3.7109375" style="68" customWidth="1"/>
    <col min="6166" max="6166" width="2.7109375" style="68" customWidth="1"/>
    <col min="6167" max="6167" width="10.7109375" style="68" customWidth="1"/>
    <col min="6168" max="6168" width="7.7109375" style="68" customWidth="1"/>
    <col min="6169" max="6170" width="15.7109375" style="68" customWidth="1"/>
    <col min="6171" max="6171" width="3.7109375" style="68" customWidth="1"/>
    <col min="6172" max="6172" width="2.7109375" style="68" customWidth="1"/>
    <col min="6173" max="6173" width="10.7109375" style="68" customWidth="1"/>
    <col min="6174" max="6174" width="5.7109375" style="68" customWidth="1"/>
    <col min="6175" max="6176" width="15.7109375" style="68" customWidth="1"/>
    <col min="6177" max="6177" width="5.85546875" style="68" customWidth="1"/>
    <col min="6178" max="6394" width="11" style="68"/>
    <col min="6395" max="6396" width="15.7109375" style="68" customWidth="1"/>
    <col min="6397" max="6397" width="3.7109375" style="68" customWidth="1"/>
    <col min="6398" max="6398" width="2.7109375" style="68" customWidth="1"/>
    <col min="6399" max="6399" width="10.7109375" style="68" customWidth="1"/>
    <col min="6400" max="6400" width="5.7109375" style="68" customWidth="1"/>
    <col min="6401" max="6402" width="15.7109375" style="68" customWidth="1"/>
    <col min="6403" max="6403" width="3.7109375" style="68" customWidth="1"/>
    <col min="6404" max="6404" width="2.7109375" style="68" customWidth="1"/>
    <col min="6405" max="6405" width="10.7109375" style="68" customWidth="1"/>
    <col min="6406" max="6406" width="5.7109375" style="68" customWidth="1"/>
    <col min="6407" max="6408" width="15.7109375" style="68" customWidth="1"/>
    <col min="6409" max="6409" width="3.7109375" style="68" customWidth="1"/>
    <col min="6410" max="6410" width="2.7109375" style="68" customWidth="1"/>
    <col min="6411" max="6411" width="10.7109375" style="68" customWidth="1"/>
    <col min="6412" max="6412" width="7.7109375" style="68" customWidth="1"/>
    <col min="6413" max="6414" width="15.7109375" style="68" customWidth="1"/>
    <col min="6415" max="6415" width="3.7109375" style="68" customWidth="1"/>
    <col min="6416" max="6416" width="2.7109375" style="68" customWidth="1"/>
    <col min="6417" max="6417" width="10.7109375" style="68" customWidth="1"/>
    <col min="6418" max="6418" width="7.7109375" style="68" customWidth="1"/>
    <col min="6419" max="6420" width="15.7109375" style="68" customWidth="1"/>
    <col min="6421" max="6421" width="3.7109375" style="68" customWidth="1"/>
    <col min="6422" max="6422" width="2.7109375" style="68" customWidth="1"/>
    <col min="6423" max="6423" width="10.7109375" style="68" customWidth="1"/>
    <col min="6424" max="6424" width="7.7109375" style="68" customWidth="1"/>
    <col min="6425" max="6426" width="15.7109375" style="68" customWidth="1"/>
    <col min="6427" max="6427" width="3.7109375" style="68" customWidth="1"/>
    <col min="6428" max="6428" width="2.7109375" style="68" customWidth="1"/>
    <col min="6429" max="6429" width="10.7109375" style="68" customWidth="1"/>
    <col min="6430" max="6430" width="5.7109375" style="68" customWidth="1"/>
    <col min="6431" max="6432" width="15.7109375" style="68" customWidth="1"/>
    <col min="6433" max="6433" width="5.85546875" style="68" customWidth="1"/>
    <col min="6434" max="6650" width="11" style="68"/>
    <col min="6651" max="6652" width="15.7109375" style="68" customWidth="1"/>
    <col min="6653" max="6653" width="3.7109375" style="68" customWidth="1"/>
    <col min="6654" max="6654" width="2.7109375" style="68" customWidth="1"/>
    <col min="6655" max="6655" width="10.7109375" style="68" customWidth="1"/>
    <col min="6656" max="6656" width="5.7109375" style="68" customWidth="1"/>
    <col min="6657" max="6658" width="15.7109375" style="68" customWidth="1"/>
    <col min="6659" max="6659" width="3.7109375" style="68" customWidth="1"/>
    <col min="6660" max="6660" width="2.7109375" style="68" customWidth="1"/>
    <col min="6661" max="6661" width="10.7109375" style="68" customWidth="1"/>
    <col min="6662" max="6662" width="5.7109375" style="68" customWidth="1"/>
    <col min="6663" max="6664" width="15.7109375" style="68" customWidth="1"/>
    <col min="6665" max="6665" width="3.7109375" style="68" customWidth="1"/>
    <col min="6666" max="6666" width="2.7109375" style="68" customWidth="1"/>
    <col min="6667" max="6667" width="10.7109375" style="68" customWidth="1"/>
    <col min="6668" max="6668" width="7.7109375" style="68" customWidth="1"/>
    <col min="6669" max="6670" width="15.7109375" style="68" customWidth="1"/>
    <col min="6671" max="6671" width="3.7109375" style="68" customWidth="1"/>
    <col min="6672" max="6672" width="2.7109375" style="68" customWidth="1"/>
    <col min="6673" max="6673" width="10.7109375" style="68" customWidth="1"/>
    <col min="6674" max="6674" width="7.7109375" style="68" customWidth="1"/>
    <col min="6675" max="6676" width="15.7109375" style="68" customWidth="1"/>
    <col min="6677" max="6677" width="3.7109375" style="68" customWidth="1"/>
    <col min="6678" max="6678" width="2.7109375" style="68" customWidth="1"/>
    <col min="6679" max="6679" width="10.7109375" style="68" customWidth="1"/>
    <col min="6680" max="6680" width="7.7109375" style="68" customWidth="1"/>
    <col min="6681" max="6682" width="15.7109375" style="68" customWidth="1"/>
    <col min="6683" max="6683" width="3.7109375" style="68" customWidth="1"/>
    <col min="6684" max="6684" width="2.7109375" style="68" customWidth="1"/>
    <col min="6685" max="6685" width="10.7109375" style="68" customWidth="1"/>
    <col min="6686" max="6686" width="5.7109375" style="68" customWidth="1"/>
    <col min="6687" max="6688" width="15.7109375" style="68" customWidth="1"/>
    <col min="6689" max="6689" width="5.85546875" style="68" customWidth="1"/>
    <col min="6690" max="6906" width="11" style="68"/>
    <col min="6907" max="6908" width="15.7109375" style="68" customWidth="1"/>
    <col min="6909" max="6909" width="3.7109375" style="68" customWidth="1"/>
    <col min="6910" max="6910" width="2.7109375" style="68" customWidth="1"/>
    <col min="6911" max="6911" width="10.7109375" style="68" customWidth="1"/>
    <col min="6912" max="6912" width="5.7109375" style="68" customWidth="1"/>
    <col min="6913" max="6914" width="15.7109375" style="68" customWidth="1"/>
    <col min="6915" max="6915" width="3.7109375" style="68" customWidth="1"/>
    <col min="6916" max="6916" width="2.7109375" style="68" customWidth="1"/>
    <col min="6917" max="6917" width="10.7109375" style="68" customWidth="1"/>
    <col min="6918" max="6918" width="5.7109375" style="68" customWidth="1"/>
    <col min="6919" max="6920" width="15.7109375" style="68" customWidth="1"/>
    <col min="6921" max="6921" width="3.7109375" style="68" customWidth="1"/>
    <col min="6922" max="6922" width="2.7109375" style="68" customWidth="1"/>
    <col min="6923" max="6923" width="10.7109375" style="68" customWidth="1"/>
    <col min="6924" max="6924" width="7.7109375" style="68" customWidth="1"/>
    <col min="6925" max="6926" width="15.7109375" style="68" customWidth="1"/>
    <col min="6927" max="6927" width="3.7109375" style="68" customWidth="1"/>
    <col min="6928" max="6928" width="2.7109375" style="68" customWidth="1"/>
    <col min="6929" max="6929" width="10.7109375" style="68" customWidth="1"/>
    <col min="6930" max="6930" width="7.7109375" style="68" customWidth="1"/>
    <col min="6931" max="6932" width="15.7109375" style="68" customWidth="1"/>
    <col min="6933" max="6933" width="3.7109375" style="68" customWidth="1"/>
    <col min="6934" max="6934" width="2.7109375" style="68" customWidth="1"/>
    <col min="6935" max="6935" width="10.7109375" style="68" customWidth="1"/>
    <col min="6936" max="6936" width="7.7109375" style="68" customWidth="1"/>
    <col min="6937" max="6938" width="15.7109375" style="68" customWidth="1"/>
    <col min="6939" max="6939" width="3.7109375" style="68" customWidth="1"/>
    <col min="6940" max="6940" width="2.7109375" style="68" customWidth="1"/>
    <col min="6941" max="6941" width="10.7109375" style="68" customWidth="1"/>
    <col min="6942" max="6942" width="5.7109375" style="68" customWidth="1"/>
    <col min="6943" max="6944" width="15.7109375" style="68" customWidth="1"/>
    <col min="6945" max="6945" width="5.85546875" style="68" customWidth="1"/>
    <col min="6946" max="7162" width="11" style="68"/>
    <col min="7163" max="7164" width="15.7109375" style="68" customWidth="1"/>
    <col min="7165" max="7165" width="3.7109375" style="68" customWidth="1"/>
    <col min="7166" max="7166" width="2.7109375" style="68" customWidth="1"/>
    <col min="7167" max="7167" width="10.7109375" style="68" customWidth="1"/>
    <col min="7168" max="7168" width="5.7109375" style="68" customWidth="1"/>
    <col min="7169" max="7170" width="15.7109375" style="68" customWidth="1"/>
    <col min="7171" max="7171" width="3.7109375" style="68" customWidth="1"/>
    <col min="7172" max="7172" width="2.7109375" style="68" customWidth="1"/>
    <col min="7173" max="7173" width="10.7109375" style="68" customWidth="1"/>
    <col min="7174" max="7174" width="5.7109375" style="68" customWidth="1"/>
    <col min="7175" max="7176" width="15.7109375" style="68" customWidth="1"/>
    <col min="7177" max="7177" width="3.7109375" style="68" customWidth="1"/>
    <col min="7178" max="7178" width="2.7109375" style="68" customWidth="1"/>
    <col min="7179" max="7179" width="10.7109375" style="68" customWidth="1"/>
    <col min="7180" max="7180" width="7.7109375" style="68" customWidth="1"/>
    <col min="7181" max="7182" width="15.7109375" style="68" customWidth="1"/>
    <col min="7183" max="7183" width="3.7109375" style="68" customWidth="1"/>
    <col min="7184" max="7184" width="2.7109375" style="68" customWidth="1"/>
    <col min="7185" max="7185" width="10.7109375" style="68" customWidth="1"/>
    <col min="7186" max="7186" width="7.7109375" style="68" customWidth="1"/>
    <col min="7187" max="7188" width="15.7109375" style="68" customWidth="1"/>
    <col min="7189" max="7189" width="3.7109375" style="68" customWidth="1"/>
    <col min="7190" max="7190" width="2.7109375" style="68" customWidth="1"/>
    <col min="7191" max="7191" width="10.7109375" style="68" customWidth="1"/>
    <col min="7192" max="7192" width="7.7109375" style="68" customWidth="1"/>
    <col min="7193" max="7194" width="15.7109375" style="68" customWidth="1"/>
    <col min="7195" max="7195" width="3.7109375" style="68" customWidth="1"/>
    <col min="7196" max="7196" width="2.7109375" style="68" customWidth="1"/>
    <col min="7197" max="7197" width="10.7109375" style="68" customWidth="1"/>
    <col min="7198" max="7198" width="5.7109375" style="68" customWidth="1"/>
    <col min="7199" max="7200" width="15.7109375" style="68" customWidth="1"/>
    <col min="7201" max="7201" width="5.85546875" style="68" customWidth="1"/>
    <col min="7202" max="7418" width="11" style="68"/>
    <col min="7419" max="7420" width="15.7109375" style="68" customWidth="1"/>
    <col min="7421" max="7421" width="3.7109375" style="68" customWidth="1"/>
    <col min="7422" max="7422" width="2.7109375" style="68" customWidth="1"/>
    <col min="7423" max="7423" width="10.7109375" style="68" customWidth="1"/>
    <col min="7424" max="7424" width="5.7109375" style="68" customWidth="1"/>
    <col min="7425" max="7426" width="15.7109375" style="68" customWidth="1"/>
    <col min="7427" max="7427" width="3.7109375" style="68" customWidth="1"/>
    <col min="7428" max="7428" width="2.7109375" style="68" customWidth="1"/>
    <col min="7429" max="7429" width="10.7109375" style="68" customWidth="1"/>
    <col min="7430" max="7430" width="5.7109375" style="68" customWidth="1"/>
    <col min="7431" max="7432" width="15.7109375" style="68" customWidth="1"/>
    <col min="7433" max="7433" width="3.7109375" style="68" customWidth="1"/>
    <col min="7434" max="7434" width="2.7109375" style="68" customWidth="1"/>
    <col min="7435" max="7435" width="10.7109375" style="68" customWidth="1"/>
    <col min="7436" max="7436" width="7.7109375" style="68" customWidth="1"/>
    <col min="7437" max="7438" width="15.7109375" style="68" customWidth="1"/>
    <col min="7439" max="7439" width="3.7109375" style="68" customWidth="1"/>
    <col min="7440" max="7440" width="2.7109375" style="68" customWidth="1"/>
    <col min="7441" max="7441" width="10.7109375" style="68" customWidth="1"/>
    <col min="7442" max="7442" width="7.7109375" style="68" customWidth="1"/>
    <col min="7443" max="7444" width="15.7109375" style="68" customWidth="1"/>
    <col min="7445" max="7445" width="3.7109375" style="68" customWidth="1"/>
    <col min="7446" max="7446" width="2.7109375" style="68" customWidth="1"/>
    <col min="7447" max="7447" width="10.7109375" style="68" customWidth="1"/>
    <col min="7448" max="7448" width="7.7109375" style="68" customWidth="1"/>
    <col min="7449" max="7450" width="15.7109375" style="68" customWidth="1"/>
    <col min="7451" max="7451" width="3.7109375" style="68" customWidth="1"/>
    <col min="7452" max="7452" width="2.7109375" style="68" customWidth="1"/>
    <col min="7453" max="7453" width="10.7109375" style="68" customWidth="1"/>
    <col min="7454" max="7454" width="5.7109375" style="68" customWidth="1"/>
    <col min="7455" max="7456" width="15.7109375" style="68" customWidth="1"/>
    <col min="7457" max="7457" width="5.85546875" style="68" customWidth="1"/>
    <col min="7458" max="7674" width="11" style="68"/>
    <col min="7675" max="7676" width="15.7109375" style="68" customWidth="1"/>
    <col min="7677" max="7677" width="3.7109375" style="68" customWidth="1"/>
    <col min="7678" max="7678" width="2.7109375" style="68" customWidth="1"/>
    <col min="7679" max="7679" width="10.7109375" style="68" customWidth="1"/>
    <col min="7680" max="7680" width="5.7109375" style="68" customWidth="1"/>
    <col min="7681" max="7682" width="15.7109375" style="68" customWidth="1"/>
    <col min="7683" max="7683" width="3.7109375" style="68" customWidth="1"/>
    <col min="7684" max="7684" width="2.7109375" style="68" customWidth="1"/>
    <col min="7685" max="7685" width="10.7109375" style="68" customWidth="1"/>
    <col min="7686" max="7686" width="5.7109375" style="68" customWidth="1"/>
    <col min="7687" max="7688" width="15.7109375" style="68" customWidth="1"/>
    <col min="7689" max="7689" width="3.7109375" style="68" customWidth="1"/>
    <col min="7690" max="7690" width="2.7109375" style="68" customWidth="1"/>
    <col min="7691" max="7691" width="10.7109375" style="68" customWidth="1"/>
    <col min="7692" max="7692" width="7.7109375" style="68" customWidth="1"/>
    <col min="7693" max="7694" width="15.7109375" style="68" customWidth="1"/>
    <col min="7695" max="7695" width="3.7109375" style="68" customWidth="1"/>
    <col min="7696" max="7696" width="2.7109375" style="68" customWidth="1"/>
    <col min="7697" max="7697" width="10.7109375" style="68" customWidth="1"/>
    <col min="7698" max="7698" width="7.7109375" style="68" customWidth="1"/>
    <col min="7699" max="7700" width="15.7109375" style="68" customWidth="1"/>
    <col min="7701" max="7701" width="3.7109375" style="68" customWidth="1"/>
    <col min="7702" max="7702" width="2.7109375" style="68" customWidth="1"/>
    <col min="7703" max="7703" width="10.7109375" style="68" customWidth="1"/>
    <col min="7704" max="7704" width="7.7109375" style="68" customWidth="1"/>
    <col min="7705" max="7706" width="15.7109375" style="68" customWidth="1"/>
    <col min="7707" max="7707" width="3.7109375" style="68" customWidth="1"/>
    <col min="7708" max="7708" width="2.7109375" style="68" customWidth="1"/>
    <col min="7709" max="7709" width="10.7109375" style="68" customWidth="1"/>
    <col min="7710" max="7710" width="5.7109375" style="68" customWidth="1"/>
    <col min="7711" max="7712" width="15.7109375" style="68" customWidth="1"/>
    <col min="7713" max="7713" width="5.85546875" style="68" customWidth="1"/>
    <col min="7714" max="7930" width="11" style="68"/>
    <col min="7931" max="7932" width="15.7109375" style="68" customWidth="1"/>
    <col min="7933" max="7933" width="3.7109375" style="68" customWidth="1"/>
    <col min="7934" max="7934" width="2.7109375" style="68" customWidth="1"/>
    <col min="7935" max="7935" width="10.7109375" style="68" customWidth="1"/>
    <col min="7936" max="7936" width="5.7109375" style="68" customWidth="1"/>
    <col min="7937" max="7938" width="15.7109375" style="68" customWidth="1"/>
    <col min="7939" max="7939" width="3.7109375" style="68" customWidth="1"/>
    <col min="7940" max="7940" width="2.7109375" style="68" customWidth="1"/>
    <col min="7941" max="7941" width="10.7109375" style="68" customWidth="1"/>
    <col min="7942" max="7942" width="5.7109375" style="68" customWidth="1"/>
    <col min="7943" max="7944" width="15.7109375" style="68" customWidth="1"/>
    <col min="7945" max="7945" width="3.7109375" style="68" customWidth="1"/>
    <col min="7946" max="7946" width="2.7109375" style="68" customWidth="1"/>
    <col min="7947" max="7947" width="10.7109375" style="68" customWidth="1"/>
    <col min="7948" max="7948" width="7.7109375" style="68" customWidth="1"/>
    <col min="7949" max="7950" width="15.7109375" style="68" customWidth="1"/>
    <col min="7951" max="7951" width="3.7109375" style="68" customWidth="1"/>
    <col min="7952" max="7952" width="2.7109375" style="68" customWidth="1"/>
    <col min="7953" max="7953" width="10.7109375" style="68" customWidth="1"/>
    <col min="7954" max="7954" width="7.7109375" style="68" customWidth="1"/>
    <col min="7955" max="7956" width="15.7109375" style="68" customWidth="1"/>
    <col min="7957" max="7957" width="3.7109375" style="68" customWidth="1"/>
    <col min="7958" max="7958" width="2.7109375" style="68" customWidth="1"/>
    <col min="7959" max="7959" width="10.7109375" style="68" customWidth="1"/>
    <col min="7960" max="7960" width="7.7109375" style="68" customWidth="1"/>
    <col min="7961" max="7962" width="15.7109375" style="68" customWidth="1"/>
    <col min="7963" max="7963" width="3.7109375" style="68" customWidth="1"/>
    <col min="7964" max="7964" width="2.7109375" style="68" customWidth="1"/>
    <col min="7965" max="7965" width="10.7109375" style="68" customWidth="1"/>
    <col min="7966" max="7966" width="5.7109375" style="68" customWidth="1"/>
    <col min="7967" max="7968" width="15.7109375" style="68" customWidth="1"/>
    <col min="7969" max="7969" width="5.85546875" style="68" customWidth="1"/>
    <col min="7970" max="8186" width="11" style="68"/>
    <col min="8187" max="8188" width="15.7109375" style="68" customWidth="1"/>
    <col min="8189" max="8189" width="3.7109375" style="68" customWidth="1"/>
    <col min="8190" max="8190" width="2.7109375" style="68" customWidth="1"/>
    <col min="8191" max="8191" width="10.7109375" style="68" customWidth="1"/>
    <col min="8192" max="8192" width="5.7109375" style="68" customWidth="1"/>
    <col min="8193" max="8194" width="15.7109375" style="68" customWidth="1"/>
    <col min="8195" max="8195" width="3.7109375" style="68" customWidth="1"/>
    <col min="8196" max="8196" width="2.7109375" style="68" customWidth="1"/>
    <col min="8197" max="8197" width="10.7109375" style="68" customWidth="1"/>
    <col min="8198" max="8198" width="5.7109375" style="68" customWidth="1"/>
    <col min="8199" max="8200" width="15.7109375" style="68" customWidth="1"/>
    <col min="8201" max="8201" width="3.7109375" style="68" customWidth="1"/>
    <col min="8202" max="8202" width="2.7109375" style="68" customWidth="1"/>
    <col min="8203" max="8203" width="10.7109375" style="68" customWidth="1"/>
    <col min="8204" max="8204" width="7.7109375" style="68" customWidth="1"/>
    <col min="8205" max="8206" width="15.7109375" style="68" customWidth="1"/>
    <col min="8207" max="8207" width="3.7109375" style="68" customWidth="1"/>
    <col min="8208" max="8208" width="2.7109375" style="68" customWidth="1"/>
    <col min="8209" max="8209" width="10.7109375" style="68" customWidth="1"/>
    <col min="8210" max="8210" width="7.7109375" style="68" customWidth="1"/>
    <col min="8211" max="8212" width="15.7109375" style="68" customWidth="1"/>
    <col min="8213" max="8213" width="3.7109375" style="68" customWidth="1"/>
    <col min="8214" max="8214" width="2.7109375" style="68" customWidth="1"/>
    <col min="8215" max="8215" width="10.7109375" style="68" customWidth="1"/>
    <col min="8216" max="8216" width="7.7109375" style="68" customWidth="1"/>
    <col min="8217" max="8218" width="15.7109375" style="68" customWidth="1"/>
    <col min="8219" max="8219" width="3.7109375" style="68" customWidth="1"/>
    <col min="8220" max="8220" width="2.7109375" style="68" customWidth="1"/>
    <col min="8221" max="8221" width="10.7109375" style="68" customWidth="1"/>
    <col min="8222" max="8222" width="5.7109375" style="68" customWidth="1"/>
    <col min="8223" max="8224" width="15.7109375" style="68" customWidth="1"/>
    <col min="8225" max="8225" width="5.85546875" style="68" customWidth="1"/>
    <col min="8226" max="8442" width="11" style="68"/>
    <col min="8443" max="8444" width="15.7109375" style="68" customWidth="1"/>
    <col min="8445" max="8445" width="3.7109375" style="68" customWidth="1"/>
    <col min="8446" max="8446" width="2.7109375" style="68" customWidth="1"/>
    <col min="8447" max="8447" width="10.7109375" style="68" customWidth="1"/>
    <col min="8448" max="8448" width="5.7109375" style="68" customWidth="1"/>
    <col min="8449" max="8450" width="15.7109375" style="68" customWidth="1"/>
    <col min="8451" max="8451" width="3.7109375" style="68" customWidth="1"/>
    <col min="8452" max="8452" width="2.7109375" style="68" customWidth="1"/>
    <col min="8453" max="8453" width="10.7109375" style="68" customWidth="1"/>
    <col min="8454" max="8454" width="5.7109375" style="68" customWidth="1"/>
    <col min="8455" max="8456" width="15.7109375" style="68" customWidth="1"/>
    <col min="8457" max="8457" width="3.7109375" style="68" customWidth="1"/>
    <col min="8458" max="8458" width="2.7109375" style="68" customWidth="1"/>
    <col min="8459" max="8459" width="10.7109375" style="68" customWidth="1"/>
    <col min="8460" max="8460" width="7.7109375" style="68" customWidth="1"/>
    <col min="8461" max="8462" width="15.7109375" style="68" customWidth="1"/>
    <col min="8463" max="8463" width="3.7109375" style="68" customWidth="1"/>
    <col min="8464" max="8464" width="2.7109375" style="68" customWidth="1"/>
    <col min="8465" max="8465" width="10.7109375" style="68" customWidth="1"/>
    <col min="8466" max="8466" width="7.7109375" style="68" customWidth="1"/>
    <col min="8467" max="8468" width="15.7109375" style="68" customWidth="1"/>
    <col min="8469" max="8469" width="3.7109375" style="68" customWidth="1"/>
    <col min="8470" max="8470" width="2.7109375" style="68" customWidth="1"/>
    <col min="8471" max="8471" width="10.7109375" style="68" customWidth="1"/>
    <col min="8472" max="8472" width="7.7109375" style="68" customWidth="1"/>
    <col min="8473" max="8474" width="15.7109375" style="68" customWidth="1"/>
    <col min="8475" max="8475" width="3.7109375" style="68" customWidth="1"/>
    <col min="8476" max="8476" width="2.7109375" style="68" customWidth="1"/>
    <col min="8477" max="8477" width="10.7109375" style="68" customWidth="1"/>
    <col min="8478" max="8478" width="5.7109375" style="68" customWidth="1"/>
    <col min="8479" max="8480" width="15.7109375" style="68" customWidth="1"/>
    <col min="8481" max="8481" width="5.85546875" style="68" customWidth="1"/>
    <col min="8482" max="8698" width="11" style="68"/>
    <col min="8699" max="8700" width="15.7109375" style="68" customWidth="1"/>
    <col min="8701" max="8701" width="3.7109375" style="68" customWidth="1"/>
    <col min="8702" max="8702" width="2.7109375" style="68" customWidth="1"/>
    <col min="8703" max="8703" width="10.7109375" style="68" customWidth="1"/>
    <col min="8704" max="8704" width="5.7109375" style="68" customWidth="1"/>
    <col min="8705" max="8706" width="15.7109375" style="68" customWidth="1"/>
    <col min="8707" max="8707" width="3.7109375" style="68" customWidth="1"/>
    <col min="8708" max="8708" width="2.7109375" style="68" customWidth="1"/>
    <col min="8709" max="8709" width="10.7109375" style="68" customWidth="1"/>
    <col min="8710" max="8710" width="5.7109375" style="68" customWidth="1"/>
    <col min="8711" max="8712" width="15.7109375" style="68" customWidth="1"/>
    <col min="8713" max="8713" width="3.7109375" style="68" customWidth="1"/>
    <col min="8714" max="8714" width="2.7109375" style="68" customWidth="1"/>
    <col min="8715" max="8715" width="10.7109375" style="68" customWidth="1"/>
    <col min="8716" max="8716" width="7.7109375" style="68" customWidth="1"/>
    <col min="8717" max="8718" width="15.7109375" style="68" customWidth="1"/>
    <col min="8719" max="8719" width="3.7109375" style="68" customWidth="1"/>
    <col min="8720" max="8720" width="2.7109375" style="68" customWidth="1"/>
    <col min="8721" max="8721" width="10.7109375" style="68" customWidth="1"/>
    <col min="8722" max="8722" width="7.7109375" style="68" customWidth="1"/>
    <col min="8723" max="8724" width="15.7109375" style="68" customWidth="1"/>
    <col min="8725" max="8725" width="3.7109375" style="68" customWidth="1"/>
    <col min="8726" max="8726" width="2.7109375" style="68" customWidth="1"/>
    <col min="8727" max="8727" width="10.7109375" style="68" customWidth="1"/>
    <col min="8728" max="8728" width="7.7109375" style="68" customWidth="1"/>
    <col min="8729" max="8730" width="15.7109375" style="68" customWidth="1"/>
    <col min="8731" max="8731" width="3.7109375" style="68" customWidth="1"/>
    <col min="8732" max="8732" width="2.7109375" style="68" customWidth="1"/>
    <col min="8733" max="8733" width="10.7109375" style="68" customWidth="1"/>
    <col min="8734" max="8734" width="5.7109375" style="68" customWidth="1"/>
    <col min="8735" max="8736" width="15.7109375" style="68" customWidth="1"/>
    <col min="8737" max="8737" width="5.85546875" style="68" customWidth="1"/>
    <col min="8738" max="8954" width="11" style="68"/>
    <col min="8955" max="8956" width="15.7109375" style="68" customWidth="1"/>
    <col min="8957" max="8957" width="3.7109375" style="68" customWidth="1"/>
    <col min="8958" max="8958" width="2.7109375" style="68" customWidth="1"/>
    <col min="8959" max="8959" width="10.7109375" style="68" customWidth="1"/>
    <col min="8960" max="8960" width="5.7109375" style="68" customWidth="1"/>
    <col min="8961" max="8962" width="15.7109375" style="68" customWidth="1"/>
    <col min="8963" max="8963" width="3.7109375" style="68" customWidth="1"/>
    <col min="8964" max="8964" width="2.7109375" style="68" customWidth="1"/>
    <col min="8965" max="8965" width="10.7109375" style="68" customWidth="1"/>
    <col min="8966" max="8966" width="5.7109375" style="68" customWidth="1"/>
    <col min="8967" max="8968" width="15.7109375" style="68" customWidth="1"/>
    <col min="8969" max="8969" width="3.7109375" style="68" customWidth="1"/>
    <col min="8970" max="8970" width="2.7109375" style="68" customWidth="1"/>
    <col min="8971" max="8971" width="10.7109375" style="68" customWidth="1"/>
    <col min="8972" max="8972" width="7.7109375" style="68" customWidth="1"/>
    <col min="8973" max="8974" width="15.7109375" style="68" customWidth="1"/>
    <col min="8975" max="8975" width="3.7109375" style="68" customWidth="1"/>
    <col min="8976" max="8976" width="2.7109375" style="68" customWidth="1"/>
    <col min="8977" max="8977" width="10.7109375" style="68" customWidth="1"/>
    <col min="8978" max="8978" width="7.7109375" style="68" customWidth="1"/>
    <col min="8979" max="8980" width="15.7109375" style="68" customWidth="1"/>
    <col min="8981" max="8981" width="3.7109375" style="68" customWidth="1"/>
    <col min="8982" max="8982" width="2.7109375" style="68" customWidth="1"/>
    <col min="8983" max="8983" width="10.7109375" style="68" customWidth="1"/>
    <col min="8984" max="8984" width="7.7109375" style="68" customWidth="1"/>
    <col min="8985" max="8986" width="15.7109375" style="68" customWidth="1"/>
    <col min="8987" max="8987" width="3.7109375" style="68" customWidth="1"/>
    <col min="8988" max="8988" width="2.7109375" style="68" customWidth="1"/>
    <col min="8989" max="8989" width="10.7109375" style="68" customWidth="1"/>
    <col min="8990" max="8990" width="5.7109375" style="68" customWidth="1"/>
    <col min="8991" max="8992" width="15.7109375" style="68" customWidth="1"/>
    <col min="8993" max="8993" width="5.85546875" style="68" customWidth="1"/>
    <col min="8994" max="9210" width="11" style="68"/>
    <col min="9211" max="9212" width="15.7109375" style="68" customWidth="1"/>
    <col min="9213" max="9213" width="3.7109375" style="68" customWidth="1"/>
    <col min="9214" max="9214" width="2.7109375" style="68" customWidth="1"/>
    <col min="9215" max="9215" width="10.7109375" style="68" customWidth="1"/>
    <col min="9216" max="9216" width="5.7109375" style="68" customWidth="1"/>
    <col min="9217" max="9218" width="15.7109375" style="68" customWidth="1"/>
    <col min="9219" max="9219" width="3.7109375" style="68" customWidth="1"/>
    <col min="9220" max="9220" width="2.7109375" style="68" customWidth="1"/>
    <col min="9221" max="9221" width="10.7109375" style="68" customWidth="1"/>
    <col min="9222" max="9222" width="5.7109375" style="68" customWidth="1"/>
    <col min="9223" max="9224" width="15.7109375" style="68" customWidth="1"/>
    <col min="9225" max="9225" width="3.7109375" style="68" customWidth="1"/>
    <col min="9226" max="9226" width="2.7109375" style="68" customWidth="1"/>
    <col min="9227" max="9227" width="10.7109375" style="68" customWidth="1"/>
    <col min="9228" max="9228" width="7.7109375" style="68" customWidth="1"/>
    <col min="9229" max="9230" width="15.7109375" style="68" customWidth="1"/>
    <col min="9231" max="9231" width="3.7109375" style="68" customWidth="1"/>
    <col min="9232" max="9232" width="2.7109375" style="68" customWidth="1"/>
    <col min="9233" max="9233" width="10.7109375" style="68" customWidth="1"/>
    <col min="9234" max="9234" width="7.7109375" style="68" customWidth="1"/>
    <col min="9235" max="9236" width="15.7109375" style="68" customWidth="1"/>
    <col min="9237" max="9237" width="3.7109375" style="68" customWidth="1"/>
    <col min="9238" max="9238" width="2.7109375" style="68" customWidth="1"/>
    <col min="9239" max="9239" width="10.7109375" style="68" customWidth="1"/>
    <col min="9240" max="9240" width="7.7109375" style="68" customWidth="1"/>
    <col min="9241" max="9242" width="15.7109375" style="68" customWidth="1"/>
    <col min="9243" max="9243" width="3.7109375" style="68" customWidth="1"/>
    <col min="9244" max="9244" width="2.7109375" style="68" customWidth="1"/>
    <col min="9245" max="9245" width="10.7109375" style="68" customWidth="1"/>
    <col min="9246" max="9246" width="5.7109375" style="68" customWidth="1"/>
    <col min="9247" max="9248" width="15.7109375" style="68" customWidth="1"/>
    <col min="9249" max="9249" width="5.85546875" style="68" customWidth="1"/>
    <col min="9250" max="9466" width="11" style="68"/>
    <col min="9467" max="9468" width="15.7109375" style="68" customWidth="1"/>
    <col min="9469" max="9469" width="3.7109375" style="68" customWidth="1"/>
    <col min="9470" max="9470" width="2.7109375" style="68" customWidth="1"/>
    <col min="9471" max="9471" width="10.7109375" style="68" customWidth="1"/>
    <col min="9472" max="9472" width="5.7109375" style="68" customWidth="1"/>
    <col min="9473" max="9474" width="15.7109375" style="68" customWidth="1"/>
    <col min="9475" max="9475" width="3.7109375" style="68" customWidth="1"/>
    <col min="9476" max="9476" width="2.7109375" style="68" customWidth="1"/>
    <col min="9477" max="9477" width="10.7109375" style="68" customWidth="1"/>
    <col min="9478" max="9478" width="5.7109375" style="68" customWidth="1"/>
    <col min="9479" max="9480" width="15.7109375" style="68" customWidth="1"/>
    <col min="9481" max="9481" width="3.7109375" style="68" customWidth="1"/>
    <col min="9482" max="9482" width="2.7109375" style="68" customWidth="1"/>
    <col min="9483" max="9483" width="10.7109375" style="68" customWidth="1"/>
    <col min="9484" max="9484" width="7.7109375" style="68" customWidth="1"/>
    <col min="9485" max="9486" width="15.7109375" style="68" customWidth="1"/>
    <col min="9487" max="9487" width="3.7109375" style="68" customWidth="1"/>
    <col min="9488" max="9488" width="2.7109375" style="68" customWidth="1"/>
    <col min="9489" max="9489" width="10.7109375" style="68" customWidth="1"/>
    <col min="9490" max="9490" width="7.7109375" style="68" customWidth="1"/>
    <col min="9491" max="9492" width="15.7109375" style="68" customWidth="1"/>
    <col min="9493" max="9493" width="3.7109375" style="68" customWidth="1"/>
    <col min="9494" max="9494" width="2.7109375" style="68" customWidth="1"/>
    <col min="9495" max="9495" width="10.7109375" style="68" customWidth="1"/>
    <col min="9496" max="9496" width="7.7109375" style="68" customWidth="1"/>
    <col min="9497" max="9498" width="15.7109375" style="68" customWidth="1"/>
    <col min="9499" max="9499" width="3.7109375" style="68" customWidth="1"/>
    <col min="9500" max="9500" width="2.7109375" style="68" customWidth="1"/>
    <col min="9501" max="9501" width="10.7109375" style="68" customWidth="1"/>
    <col min="9502" max="9502" width="5.7109375" style="68" customWidth="1"/>
    <col min="9503" max="9504" width="15.7109375" style="68" customWidth="1"/>
    <col min="9505" max="9505" width="5.85546875" style="68" customWidth="1"/>
    <col min="9506" max="9722" width="11" style="68"/>
    <col min="9723" max="9724" width="15.7109375" style="68" customWidth="1"/>
    <col min="9725" max="9725" width="3.7109375" style="68" customWidth="1"/>
    <col min="9726" max="9726" width="2.7109375" style="68" customWidth="1"/>
    <col min="9727" max="9727" width="10.7109375" style="68" customWidth="1"/>
    <col min="9728" max="9728" width="5.7109375" style="68" customWidth="1"/>
    <col min="9729" max="9730" width="15.7109375" style="68" customWidth="1"/>
    <col min="9731" max="9731" width="3.7109375" style="68" customWidth="1"/>
    <col min="9732" max="9732" width="2.7109375" style="68" customWidth="1"/>
    <col min="9733" max="9733" width="10.7109375" style="68" customWidth="1"/>
    <col min="9734" max="9734" width="5.7109375" style="68" customWidth="1"/>
    <col min="9735" max="9736" width="15.7109375" style="68" customWidth="1"/>
    <col min="9737" max="9737" width="3.7109375" style="68" customWidth="1"/>
    <col min="9738" max="9738" width="2.7109375" style="68" customWidth="1"/>
    <col min="9739" max="9739" width="10.7109375" style="68" customWidth="1"/>
    <col min="9740" max="9740" width="7.7109375" style="68" customWidth="1"/>
    <col min="9741" max="9742" width="15.7109375" style="68" customWidth="1"/>
    <col min="9743" max="9743" width="3.7109375" style="68" customWidth="1"/>
    <col min="9744" max="9744" width="2.7109375" style="68" customWidth="1"/>
    <col min="9745" max="9745" width="10.7109375" style="68" customWidth="1"/>
    <col min="9746" max="9746" width="7.7109375" style="68" customWidth="1"/>
    <col min="9747" max="9748" width="15.7109375" style="68" customWidth="1"/>
    <col min="9749" max="9749" width="3.7109375" style="68" customWidth="1"/>
    <col min="9750" max="9750" width="2.7109375" style="68" customWidth="1"/>
    <col min="9751" max="9751" width="10.7109375" style="68" customWidth="1"/>
    <col min="9752" max="9752" width="7.7109375" style="68" customWidth="1"/>
    <col min="9753" max="9754" width="15.7109375" style="68" customWidth="1"/>
    <col min="9755" max="9755" width="3.7109375" style="68" customWidth="1"/>
    <col min="9756" max="9756" width="2.7109375" style="68" customWidth="1"/>
    <col min="9757" max="9757" width="10.7109375" style="68" customWidth="1"/>
    <col min="9758" max="9758" width="5.7109375" style="68" customWidth="1"/>
    <col min="9759" max="9760" width="15.7109375" style="68" customWidth="1"/>
    <col min="9761" max="9761" width="5.85546875" style="68" customWidth="1"/>
    <col min="9762" max="9978" width="11" style="68"/>
    <col min="9979" max="9980" width="15.7109375" style="68" customWidth="1"/>
    <col min="9981" max="9981" width="3.7109375" style="68" customWidth="1"/>
    <col min="9982" max="9982" width="2.7109375" style="68" customWidth="1"/>
    <col min="9983" max="9983" width="10.7109375" style="68" customWidth="1"/>
    <col min="9984" max="9984" width="5.7109375" style="68" customWidth="1"/>
    <col min="9985" max="9986" width="15.7109375" style="68" customWidth="1"/>
    <col min="9987" max="9987" width="3.7109375" style="68" customWidth="1"/>
    <col min="9988" max="9988" width="2.7109375" style="68" customWidth="1"/>
    <col min="9989" max="9989" width="10.7109375" style="68" customWidth="1"/>
    <col min="9990" max="9990" width="5.7109375" style="68" customWidth="1"/>
    <col min="9991" max="9992" width="15.7109375" style="68" customWidth="1"/>
    <col min="9993" max="9993" width="3.7109375" style="68" customWidth="1"/>
    <col min="9994" max="9994" width="2.7109375" style="68" customWidth="1"/>
    <col min="9995" max="9995" width="10.7109375" style="68" customWidth="1"/>
    <col min="9996" max="9996" width="7.7109375" style="68" customWidth="1"/>
    <col min="9997" max="9998" width="15.7109375" style="68" customWidth="1"/>
    <col min="9999" max="9999" width="3.7109375" style="68" customWidth="1"/>
    <col min="10000" max="10000" width="2.7109375" style="68" customWidth="1"/>
    <col min="10001" max="10001" width="10.7109375" style="68" customWidth="1"/>
    <col min="10002" max="10002" width="7.7109375" style="68" customWidth="1"/>
    <col min="10003" max="10004" width="15.7109375" style="68" customWidth="1"/>
    <col min="10005" max="10005" width="3.7109375" style="68" customWidth="1"/>
    <col min="10006" max="10006" width="2.7109375" style="68" customWidth="1"/>
    <col min="10007" max="10007" width="10.7109375" style="68" customWidth="1"/>
    <col min="10008" max="10008" width="7.7109375" style="68" customWidth="1"/>
    <col min="10009" max="10010" width="15.7109375" style="68" customWidth="1"/>
    <col min="10011" max="10011" width="3.7109375" style="68" customWidth="1"/>
    <col min="10012" max="10012" width="2.7109375" style="68" customWidth="1"/>
    <col min="10013" max="10013" width="10.7109375" style="68" customWidth="1"/>
    <col min="10014" max="10014" width="5.7109375" style="68" customWidth="1"/>
    <col min="10015" max="10016" width="15.7109375" style="68" customWidth="1"/>
    <col min="10017" max="10017" width="5.85546875" style="68" customWidth="1"/>
    <col min="10018" max="10234" width="11" style="68"/>
    <col min="10235" max="10236" width="15.7109375" style="68" customWidth="1"/>
    <col min="10237" max="10237" width="3.7109375" style="68" customWidth="1"/>
    <col min="10238" max="10238" width="2.7109375" style="68" customWidth="1"/>
    <col min="10239" max="10239" width="10.7109375" style="68" customWidth="1"/>
    <col min="10240" max="10240" width="5.7109375" style="68" customWidth="1"/>
    <col min="10241" max="10242" width="15.7109375" style="68" customWidth="1"/>
    <col min="10243" max="10243" width="3.7109375" style="68" customWidth="1"/>
    <col min="10244" max="10244" width="2.7109375" style="68" customWidth="1"/>
    <col min="10245" max="10245" width="10.7109375" style="68" customWidth="1"/>
    <col min="10246" max="10246" width="5.7109375" style="68" customWidth="1"/>
    <col min="10247" max="10248" width="15.7109375" style="68" customWidth="1"/>
    <col min="10249" max="10249" width="3.7109375" style="68" customWidth="1"/>
    <col min="10250" max="10250" width="2.7109375" style="68" customWidth="1"/>
    <col min="10251" max="10251" width="10.7109375" style="68" customWidth="1"/>
    <col min="10252" max="10252" width="7.7109375" style="68" customWidth="1"/>
    <col min="10253" max="10254" width="15.7109375" style="68" customWidth="1"/>
    <col min="10255" max="10255" width="3.7109375" style="68" customWidth="1"/>
    <col min="10256" max="10256" width="2.7109375" style="68" customWidth="1"/>
    <col min="10257" max="10257" width="10.7109375" style="68" customWidth="1"/>
    <col min="10258" max="10258" width="7.7109375" style="68" customWidth="1"/>
    <col min="10259" max="10260" width="15.7109375" style="68" customWidth="1"/>
    <col min="10261" max="10261" width="3.7109375" style="68" customWidth="1"/>
    <col min="10262" max="10262" width="2.7109375" style="68" customWidth="1"/>
    <col min="10263" max="10263" width="10.7109375" style="68" customWidth="1"/>
    <col min="10264" max="10264" width="7.7109375" style="68" customWidth="1"/>
    <col min="10265" max="10266" width="15.7109375" style="68" customWidth="1"/>
    <col min="10267" max="10267" width="3.7109375" style="68" customWidth="1"/>
    <col min="10268" max="10268" width="2.7109375" style="68" customWidth="1"/>
    <col min="10269" max="10269" width="10.7109375" style="68" customWidth="1"/>
    <col min="10270" max="10270" width="5.7109375" style="68" customWidth="1"/>
    <col min="10271" max="10272" width="15.7109375" style="68" customWidth="1"/>
    <col min="10273" max="10273" width="5.85546875" style="68" customWidth="1"/>
    <col min="10274" max="10490" width="11" style="68"/>
    <col min="10491" max="10492" width="15.7109375" style="68" customWidth="1"/>
    <col min="10493" max="10493" width="3.7109375" style="68" customWidth="1"/>
    <col min="10494" max="10494" width="2.7109375" style="68" customWidth="1"/>
    <col min="10495" max="10495" width="10.7109375" style="68" customWidth="1"/>
    <col min="10496" max="10496" width="5.7109375" style="68" customWidth="1"/>
    <col min="10497" max="10498" width="15.7109375" style="68" customWidth="1"/>
    <col min="10499" max="10499" width="3.7109375" style="68" customWidth="1"/>
    <col min="10500" max="10500" width="2.7109375" style="68" customWidth="1"/>
    <col min="10501" max="10501" width="10.7109375" style="68" customWidth="1"/>
    <col min="10502" max="10502" width="5.7109375" style="68" customWidth="1"/>
    <col min="10503" max="10504" width="15.7109375" style="68" customWidth="1"/>
    <col min="10505" max="10505" width="3.7109375" style="68" customWidth="1"/>
    <col min="10506" max="10506" width="2.7109375" style="68" customWidth="1"/>
    <col min="10507" max="10507" width="10.7109375" style="68" customWidth="1"/>
    <col min="10508" max="10508" width="7.7109375" style="68" customWidth="1"/>
    <col min="10509" max="10510" width="15.7109375" style="68" customWidth="1"/>
    <col min="10511" max="10511" width="3.7109375" style="68" customWidth="1"/>
    <col min="10512" max="10512" width="2.7109375" style="68" customWidth="1"/>
    <col min="10513" max="10513" width="10.7109375" style="68" customWidth="1"/>
    <col min="10514" max="10514" width="7.7109375" style="68" customWidth="1"/>
    <col min="10515" max="10516" width="15.7109375" style="68" customWidth="1"/>
    <col min="10517" max="10517" width="3.7109375" style="68" customWidth="1"/>
    <col min="10518" max="10518" width="2.7109375" style="68" customWidth="1"/>
    <col min="10519" max="10519" width="10.7109375" style="68" customWidth="1"/>
    <col min="10520" max="10520" width="7.7109375" style="68" customWidth="1"/>
    <col min="10521" max="10522" width="15.7109375" style="68" customWidth="1"/>
    <col min="10523" max="10523" width="3.7109375" style="68" customWidth="1"/>
    <col min="10524" max="10524" width="2.7109375" style="68" customWidth="1"/>
    <col min="10525" max="10525" width="10.7109375" style="68" customWidth="1"/>
    <col min="10526" max="10526" width="5.7109375" style="68" customWidth="1"/>
    <col min="10527" max="10528" width="15.7109375" style="68" customWidth="1"/>
    <col min="10529" max="10529" width="5.85546875" style="68" customWidth="1"/>
    <col min="10530" max="10746" width="11" style="68"/>
    <col min="10747" max="10748" width="15.7109375" style="68" customWidth="1"/>
    <col min="10749" max="10749" width="3.7109375" style="68" customWidth="1"/>
    <col min="10750" max="10750" width="2.7109375" style="68" customWidth="1"/>
    <col min="10751" max="10751" width="10.7109375" style="68" customWidth="1"/>
    <col min="10752" max="10752" width="5.7109375" style="68" customWidth="1"/>
    <col min="10753" max="10754" width="15.7109375" style="68" customWidth="1"/>
    <col min="10755" max="10755" width="3.7109375" style="68" customWidth="1"/>
    <col min="10756" max="10756" width="2.7109375" style="68" customWidth="1"/>
    <col min="10757" max="10757" width="10.7109375" style="68" customWidth="1"/>
    <col min="10758" max="10758" width="5.7109375" style="68" customWidth="1"/>
    <col min="10759" max="10760" width="15.7109375" style="68" customWidth="1"/>
    <col min="10761" max="10761" width="3.7109375" style="68" customWidth="1"/>
    <col min="10762" max="10762" width="2.7109375" style="68" customWidth="1"/>
    <col min="10763" max="10763" width="10.7109375" style="68" customWidth="1"/>
    <col min="10764" max="10764" width="7.7109375" style="68" customWidth="1"/>
    <col min="10765" max="10766" width="15.7109375" style="68" customWidth="1"/>
    <col min="10767" max="10767" width="3.7109375" style="68" customWidth="1"/>
    <col min="10768" max="10768" width="2.7109375" style="68" customWidth="1"/>
    <col min="10769" max="10769" width="10.7109375" style="68" customWidth="1"/>
    <col min="10770" max="10770" width="7.7109375" style="68" customWidth="1"/>
    <col min="10771" max="10772" width="15.7109375" style="68" customWidth="1"/>
    <col min="10773" max="10773" width="3.7109375" style="68" customWidth="1"/>
    <col min="10774" max="10774" width="2.7109375" style="68" customWidth="1"/>
    <col min="10775" max="10775" width="10.7109375" style="68" customWidth="1"/>
    <col min="10776" max="10776" width="7.7109375" style="68" customWidth="1"/>
    <col min="10777" max="10778" width="15.7109375" style="68" customWidth="1"/>
    <col min="10779" max="10779" width="3.7109375" style="68" customWidth="1"/>
    <col min="10780" max="10780" width="2.7109375" style="68" customWidth="1"/>
    <col min="10781" max="10781" width="10.7109375" style="68" customWidth="1"/>
    <col min="10782" max="10782" width="5.7109375" style="68" customWidth="1"/>
    <col min="10783" max="10784" width="15.7109375" style="68" customWidth="1"/>
    <col min="10785" max="10785" width="5.85546875" style="68" customWidth="1"/>
    <col min="10786" max="11002" width="11" style="68"/>
    <col min="11003" max="11004" width="15.7109375" style="68" customWidth="1"/>
    <col min="11005" max="11005" width="3.7109375" style="68" customWidth="1"/>
    <col min="11006" max="11006" width="2.7109375" style="68" customWidth="1"/>
    <col min="11007" max="11007" width="10.7109375" style="68" customWidth="1"/>
    <col min="11008" max="11008" width="5.7109375" style="68" customWidth="1"/>
    <col min="11009" max="11010" width="15.7109375" style="68" customWidth="1"/>
    <col min="11011" max="11011" width="3.7109375" style="68" customWidth="1"/>
    <col min="11012" max="11012" width="2.7109375" style="68" customWidth="1"/>
    <col min="11013" max="11013" width="10.7109375" style="68" customWidth="1"/>
    <col min="11014" max="11014" width="5.7109375" style="68" customWidth="1"/>
    <col min="11015" max="11016" width="15.7109375" style="68" customWidth="1"/>
    <col min="11017" max="11017" width="3.7109375" style="68" customWidth="1"/>
    <col min="11018" max="11018" width="2.7109375" style="68" customWidth="1"/>
    <col min="11019" max="11019" width="10.7109375" style="68" customWidth="1"/>
    <col min="11020" max="11020" width="7.7109375" style="68" customWidth="1"/>
    <col min="11021" max="11022" width="15.7109375" style="68" customWidth="1"/>
    <col min="11023" max="11023" width="3.7109375" style="68" customWidth="1"/>
    <col min="11024" max="11024" width="2.7109375" style="68" customWidth="1"/>
    <col min="11025" max="11025" width="10.7109375" style="68" customWidth="1"/>
    <col min="11026" max="11026" width="7.7109375" style="68" customWidth="1"/>
    <col min="11027" max="11028" width="15.7109375" style="68" customWidth="1"/>
    <col min="11029" max="11029" width="3.7109375" style="68" customWidth="1"/>
    <col min="11030" max="11030" width="2.7109375" style="68" customWidth="1"/>
    <col min="11031" max="11031" width="10.7109375" style="68" customWidth="1"/>
    <col min="11032" max="11032" width="7.7109375" style="68" customWidth="1"/>
    <col min="11033" max="11034" width="15.7109375" style="68" customWidth="1"/>
    <col min="11035" max="11035" width="3.7109375" style="68" customWidth="1"/>
    <col min="11036" max="11036" width="2.7109375" style="68" customWidth="1"/>
    <col min="11037" max="11037" width="10.7109375" style="68" customWidth="1"/>
    <col min="11038" max="11038" width="5.7109375" style="68" customWidth="1"/>
    <col min="11039" max="11040" width="15.7109375" style="68" customWidth="1"/>
    <col min="11041" max="11041" width="5.85546875" style="68" customWidth="1"/>
    <col min="11042" max="11258" width="11" style="68"/>
    <col min="11259" max="11260" width="15.7109375" style="68" customWidth="1"/>
    <col min="11261" max="11261" width="3.7109375" style="68" customWidth="1"/>
    <col min="11262" max="11262" width="2.7109375" style="68" customWidth="1"/>
    <col min="11263" max="11263" width="10.7109375" style="68" customWidth="1"/>
    <col min="11264" max="11264" width="5.7109375" style="68" customWidth="1"/>
    <col min="11265" max="11266" width="15.7109375" style="68" customWidth="1"/>
    <col min="11267" max="11267" width="3.7109375" style="68" customWidth="1"/>
    <col min="11268" max="11268" width="2.7109375" style="68" customWidth="1"/>
    <col min="11269" max="11269" width="10.7109375" style="68" customWidth="1"/>
    <col min="11270" max="11270" width="5.7109375" style="68" customWidth="1"/>
    <col min="11271" max="11272" width="15.7109375" style="68" customWidth="1"/>
    <col min="11273" max="11273" width="3.7109375" style="68" customWidth="1"/>
    <col min="11274" max="11274" width="2.7109375" style="68" customWidth="1"/>
    <col min="11275" max="11275" width="10.7109375" style="68" customWidth="1"/>
    <col min="11276" max="11276" width="7.7109375" style="68" customWidth="1"/>
    <col min="11277" max="11278" width="15.7109375" style="68" customWidth="1"/>
    <col min="11279" max="11279" width="3.7109375" style="68" customWidth="1"/>
    <col min="11280" max="11280" width="2.7109375" style="68" customWidth="1"/>
    <col min="11281" max="11281" width="10.7109375" style="68" customWidth="1"/>
    <col min="11282" max="11282" width="7.7109375" style="68" customWidth="1"/>
    <col min="11283" max="11284" width="15.7109375" style="68" customWidth="1"/>
    <col min="11285" max="11285" width="3.7109375" style="68" customWidth="1"/>
    <col min="11286" max="11286" width="2.7109375" style="68" customWidth="1"/>
    <col min="11287" max="11287" width="10.7109375" style="68" customWidth="1"/>
    <col min="11288" max="11288" width="7.7109375" style="68" customWidth="1"/>
    <col min="11289" max="11290" width="15.7109375" style="68" customWidth="1"/>
    <col min="11291" max="11291" width="3.7109375" style="68" customWidth="1"/>
    <col min="11292" max="11292" width="2.7109375" style="68" customWidth="1"/>
    <col min="11293" max="11293" width="10.7109375" style="68" customWidth="1"/>
    <col min="11294" max="11294" width="5.7109375" style="68" customWidth="1"/>
    <col min="11295" max="11296" width="15.7109375" style="68" customWidth="1"/>
    <col min="11297" max="11297" width="5.85546875" style="68" customWidth="1"/>
    <col min="11298" max="11514" width="11" style="68"/>
    <col min="11515" max="11516" width="15.7109375" style="68" customWidth="1"/>
    <col min="11517" max="11517" width="3.7109375" style="68" customWidth="1"/>
    <col min="11518" max="11518" width="2.7109375" style="68" customWidth="1"/>
    <col min="11519" max="11519" width="10.7109375" style="68" customWidth="1"/>
    <col min="11520" max="11520" width="5.7109375" style="68" customWidth="1"/>
    <col min="11521" max="11522" width="15.7109375" style="68" customWidth="1"/>
    <col min="11523" max="11523" width="3.7109375" style="68" customWidth="1"/>
    <col min="11524" max="11524" width="2.7109375" style="68" customWidth="1"/>
    <col min="11525" max="11525" width="10.7109375" style="68" customWidth="1"/>
    <col min="11526" max="11526" width="5.7109375" style="68" customWidth="1"/>
    <col min="11527" max="11528" width="15.7109375" style="68" customWidth="1"/>
    <col min="11529" max="11529" width="3.7109375" style="68" customWidth="1"/>
    <col min="11530" max="11530" width="2.7109375" style="68" customWidth="1"/>
    <col min="11531" max="11531" width="10.7109375" style="68" customWidth="1"/>
    <col min="11532" max="11532" width="7.7109375" style="68" customWidth="1"/>
    <col min="11533" max="11534" width="15.7109375" style="68" customWidth="1"/>
    <col min="11535" max="11535" width="3.7109375" style="68" customWidth="1"/>
    <col min="11536" max="11536" width="2.7109375" style="68" customWidth="1"/>
    <col min="11537" max="11537" width="10.7109375" style="68" customWidth="1"/>
    <col min="11538" max="11538" width="7.7109375" style="68" customWidth="1"/>
    <col min="11539" max="11540" width="15.7109375" style="68" customWidth="1"/>
    <col min="11541" max="11541" width="3.7109375" style="68" customWidth="1"/>
    <col min="11542" max="11542" width="2.7109375" style="68" customWidth="1"/>
    <col min="11543" max="11543" width="10.7109375" style="68" customWidth="1"/>
    <col min="11544" max="11544" width="7.7109375" style="68" customWidth="1"/>
    <col min="11545" max="11546" width="15.7109375" style="68" customWidth="1"/>
    <col min="11547" max="11547" width="3.7109375" style="68" customWidth="1"/>
    <col min="11548" max="11548" width="2.7109375" style="68" customWidth="1"/>
    <col min="11549" max="11549" width="10.7109375" style="68" customWidth="1"/>
    <col min="11550" max="11550" width="5.7109375" style="68" customWidth="1"/>
    <col min="11551" max="11552" width="15.7109375" style="68" customWidth="1"/>
    <col min="11553" max="11553" width="5.85546875" style="68" customWidth="1"/>
    <col min="11554" max="11770" width="11" style="68"/>
    <col min="11771" max="11772" width="15.7109375" style="68" customWidth="1"/>
    <col min="11773" max="11773" width="3.7109375" style="68" customWidth="1"/>
    <col min="11774" max="11774" width="2.7109375" style="68" customWidth="1"/>
    <col min="11775" max="11775" width="10.7109375" style="68" customWidth="1"/>
    <col min="11776" max="11776" width="5.7109375" style="68" customWidth="1"/>
    <col min="11777" max="11778" width="15.7109375" style="68" customWidth="1"/>
    <col min="11779" max="11779" width="3.7109375" style="68" customWidth="1"/>
    <col min="11780" max="11780" width="2.7109375" style="68" customWidth="1"/>
    <col min="11781" max="11781" width="10.7109375" style="68" customWidth="1"/>
    <col min="11782" max="11782" width="5.7109375" style="68" customWidth="1"/>
    <col min="11783" max="11784" width="15.7109375" style="68" customWidth="1"/>
    <col min="11785" max="11785" width="3.7109375" style="68" customWidth="1"/>
    <col min="11786" max="11786" width="2.7109375" style="68" customWidth="1"/>
    <col min="11787" max="11787" width="10.7109375" style="68" customWidth="1"/>
    <col min="11788" max="11788" width="7.7109375" style="68" customWidth="1"/>
    <col min="11789" max="11790" width="15.7109375" style="68" customWidth="1"/>
    <col min="11791" max="11791" width="3.7109375" style="68" customWidth="1"/>
    <col min="11792" max="11792" width="2.7109375" style="68" customWidth="1"/>
    <col min="11793" max="11793" width="10.7109375" style="68" customWidth="1"/>
    <col min="11794" max="11794" width="7.7109375" style="68" customWidth="1"/>
    <col min="11795" max="11796" width="15.7109375" style="68" customWidth="1"/>
    <col min="11797" max="11797" width="3.7109375" style="68" customWidth="1"/>
    <col min="11798" max="11798" width="2.7109375" style="68" customWidth="1"/>
    <col min="11799" max="11799" width="10.7109375" style="68" customWidth="1"/>
    <col min="11800" max="11800" width="7.7109375" style="68" customWidth="1"/>
    <col min="11801" max="11802" width="15.7109375" style="68" customWidth="1"/>
    <col min="11803" max="11803" width="3.7109375" style="68" customWidth="1"/>
    <col min="11804" max="11804" width="2.7109375" style="68" customWidth="1"/>
    <col min="11805" max="11805" width="10.7109375" style="68" customWidth="1"/>
    <col min="11806" max="11806" width="5.7109375" style="68" customWidth="1"/>
    <col min="11807" max="11808" width="15.7109375" style="68" customWidth="1"/>
    <col min="11809" max="11809" width="5.85546875" style="68" customWidth="1"/>
    <col min="11810" max="12026" width="11" style="68"/>
    <col min="12027" max="12028" width="15.7109375" style="68" customWidth="1"/>
    <col min="12029" max="12029" width="3.7109375" style="68" customWidth="1"/>
    <col min="12030" max="12030" width="2.7109375" style="68" customWidth="1"/>
    <col min="12031" max="12031" width="10.7109375" style="68" customWidth="1"/>
    <col min="12032" max="12032" width="5.7109375" style="68" customWidth="1"/>
    <col min="12033" max="12034" width="15.7109375" style="68" customWidth="1"/>
    <col min="12035" max="12035" width="3.7109375" style="68" customWidth="1"/>
    <col min="12036" max="12036" width="2.7109375" style="68" customWidth="1"/>
    <col min="12037" max="12037" width="10.7109375" style="68" customWidth="1"/>
    <col min="12038" max="12038" width="5.7109375" style="68" customWidth="1"/>
    <col min="12039" max="12040" width="15.7109375" style="68" customWidth="1"/>
    <col min="12041" max="12041" width="3.7109375" style="68" customWidth="1"/>
    <col min="12042" max="12042" width="2.7109375" style="68" customWidth="1"/>
    <col min="12043" max="12043" width="10.7109375" style="68" customWidth="1"/>
    <col min="12044" max="12044" width="7.7109375" style="68" customWidth="1"/>
    <col min="12045" max="12046" width="15.7109375" style="68" customWidth="1"/>
    <col min="12047" max="12047" width="3.7109375" style="68" customWidth="1"/>
    <col min="12048" max="12048" width="2.7109375" style="68" customWidth="1"/>
    <col min="12049" max="12049" width="10.7109375" style="68" customWidth="1"/>
    <col min="12050" max="12050" width="7.7109375" style="68" customWidth="1"/>
    <col min="12051" max="12052" width="15.7109375" style="68" customWidth="1"/>
    <col min="12053" max="12053" width="3.7109375" style="68" customWidth="1"/>
    <col min="12054" max="12054" width="2.7109375" style="68" customWidth="1"/>
    <col min="12055" max="12055" width="10.7109375" style="68" customWidth="1"/>
    <col min="12056" max="12056" width="7.7109375" style="68" customWidth="1"/>
    <col min="12057" max="12058" width="15.7109375" style="68" customWidth="1"/>
    <col min="12059" max="12059" width="3.7109375" style="68" customWidth="1"/>
    <col min="12060" max="12060" width="2.7109375" style="68" customWidth="1"/>
    <col min="12061" max="12061" width="10.7109375" style="68" customWidth="1"/>
    <col min="12062" max="12062" width="5.7109375" style="68" customWidth="1"/>
    <col min="12063" max="12064" width="15.7109375" style="68" customWidth="1"/>
    <col min="12065" max="12065" width="5.85546875" style="68" customWidth="1"/>
    <col min="12066" max="12282" width="11" style="68"/>
    <col min="12283" max="12284" width="15.7109375" style="68" customWidth="1"/>
    <col min="12285" max="12285" width="3.7109375" style="68" customWidth="1"/>
    <col min="12286" max="12286" width="2.7109375" style="68" customWidth="1"/>
    <col min="12287" max="12287" width="10.7109375" style="68" customWidth="1"/>
    <col min="12288" max="12288" width="5.7109375" style="68" customWidth="1"/>
    <col min="12289" max="12290" width="15.7109375" style="68" customWidth="1"/>
    <col min="12291" max="12291" width="3.7109375" style="68" customWidth="1"/>
    <col min="12292" max="12292" width="2.7109375" style="68" customWidth="1"/>
    <col min="12293" max="12293" width="10.7109375" style="68" customWidth="1"/>
    <col min="12294" max="12294" width="5.7109375" style="68" customWidth="1"/>
    <col min="12295" max="12296" width="15.7109375" style="68" customWidth="1"/>
    <col min="12297" max="12297" width="3.7109375" style="68" customWidth="1"/>
    <col min="12298" max="12298" width="2.7109375" style="68" customWidth="1"/>
    <col min="12299" max="12299" width="10.7109375" style="68" customWidth="1"/>
    <col min="12300" max="12300" width="7.7109375" style="68" customWidth="1"/>
    <col min="12301" max="12302" width="15.7109375" style="68" customWidth="1"/>
    <col min="12303" max="12303" width="3.7109375" style="68" customWidth="1"/>
    <col min="12304" max="12304" width="2.7109375" style="68" customWidth="1"/>
    <col min="12305" max="12305" width="10.7109375" style="68" customWidth="1"/>
    <col min="12306" max="12306" width="7.7109375" style="68" customWidth="1"/>
    <col min="12307" max="12308" width="15.7109375" style="68" customWidth="1"/>
    <col min="12309" max="12309" width="3.7109375" style="68" customWidth="1"/>
    <col min="12310" max="12310" width="2.7109375" style="68" customWidth="1"/>
    <col min="12311" max="12311" width="10.7109375" style="68" customWidth="1"/>
    <col min="12312" max="12312" width="7.7109375" style="68" customWidth="1"/>
    <col min="12313" max="12314" width="15.7109375" style="68" customWidth="1"/>
    <col min="12315" max="12315" width="3.7109375" style="68" customWidth="1"/>
    <col min="12316" max="12316" width="2.7109375" style="68" customWidth="1"/>
    <col min="12317" max="12317" width="10.7109375" style="68" customWidth="1"/>
    <col min="12318" max="12318" width="5.7109375" style="68" customWidth="1"/>
    <col min="12319" max="12320" width="15.7109375" style="68" customWidth="1"/>
    <col min="12321" max="12321" width="5.85546875" style="68" customWidth="1"/>
    <col min="12322" max="12538" width="11" style="68"/>
    <col min="12539" max="12540" width="15.7109375" style="68" customWidth="1"/>
    <col min="12541" max="12541" width="3.7109375" style="68" customWidth="1"/>
    <col min="12542" max="12542" width="2.7109375" style="68" customWidth="1"/>
    <col min="12543" max="12543" width="10.7109375" style="68" customWidth="1"/>
    <col min="12544" max="12544" width="5.7109375" style="68" customWidth="1"/>
    <col min="12545" max="12546" width="15.7109375" style="68" customWidth="1"/>
    <col min="12547" max="12547" width="3.7109375" style="68" customWidth="1"/>
    <col min="12548" max="12548" width="2.7109375" style="68" customWidth="1"/>
    <col min="12549" max="12549" width="10.7109375" style="68" customWidth="1"/>
    <col min="12550" max="12550" width="5.7109375" style="68" customWidth="1"/>
    <col min="12551" max="12552" width="15.7109375" style="68" customWidth="1"/>
    <col min="12553" max="12553" width="3.7109375" style="68" customWidth="1"/>
    <col min="12554" max="12554" width="2.7109375" style="68" customWidth="1"/>
    <col min="12555" max="12555" width="10.7109375" style="68" customWidth="1"/>
    <col min="12556" max="12556" width="7.7109375" style="68" customWidth="1"/>
    <col min="12557" max="12558" width="15.7109375" style="68" customWidth="1"/>
    <col min="12559" max="12559" width="3.7109375" style="68" customWidth="1"/>
    <col min="12560" max="12560" width="2.7109375" style="68" customWidth="1"/>
    <col min="12561" max="12561" width="10.7109375" style="68" customWidth="1"/>
    <col min="12562" max="12562" width="7.7109375" style="68" customWidth="1"/>
    <col min="12563" max="12564" width="15.7109375" style="68" customWidth="1"/>
    <col min="12565" max="12565" width="3.7109375" style="68" customWidth="1"/>
    <col min="12566" max="12566" width="2.7109375" style="68" customWidth="1"/>
    <col min="12567" max="12567" width="10.7109375" style="68" customWidth="1"/>
    <col min="12568" max="12568" width="7.7109375" style="68" customWidth="1"/>
    <col min="12569" max="12570" width="15.7109375" style="68" customWidth="1"/>
    <col min="12571" max="12571" width="3.7109375" style="68" customWidth="1"/>
    <col min="12572" max="12572" width="2.7109375" style="68" customWidth="1"/>
    <col min="12573" max="12573" width="10.7109375" style="68" customWidth="1"/>
    <col min="12574" max="12574" width="5.7109375" style="68" customWidth="1"/>
    <col min="12575" max="12576" width="15.7109375" style="68" customWidth="1"/>
    <col min="12577" max="12577" width="5.85546875" style="68" customWidth="1"/>
    <col min="12578" max="12794" width="11" style="68"/>
    <col min="12795" max="12796" width="15.7109375" style="68" customWidth="1"/>
    <col min="12797" max="12797" width="3.7109375" style="68" customWidth="1"/>
    <col min="12798" max="12798" width="2.7109375" style="68" customWidth="1"/>
    <col min="12799" max="12799" width="10.7109375" style="68" customWidth="1"/>
    <col min="12800" max="12800" width="5.7109375" style="68" customWidth="1"/>
    <col min="12801" max="12802" width="15.7109375" style="68" customWidth="1"/>
    <col min="12803" max="12803" width="3.7109375" style="68" customWidth="1"/>
    <col min="12804" max="12804" width="2.7109375" style="68" customWidth="1"/>
    <col min="12805" max="12805" width="10.7109375" style="68" customWidth="1"/>
    <col min="12806" max="12806" width="5.7109375" style="68" customWidth="1"/>
    <col min="12807" max="12808" width="15.7109375" style="68" customWidth="1"/>
    <col min="12809" max="12809" width="3.7109375" style="68" customWidth="1"/>
    <col min="12810" max="12810" width="2.7109375" style="68" customWidth="1"/>
    <col min="12811" max="12811" width="10.7109375" style="68" customWidth="1"/>
    <col min="12812" max="12812" width="7.7109375" style="68" customWidth="1"/>
    <col min="12813" max="12814" width="15.7109375" style="68" customWidth="1"/>
    <col min="12815" max="12815" width="3.7109375" style="68" customWidth="1"/>
    <col min="12816" max="12816" width="2.7109375" style="68" customWidth="1"/>
    <col min="12817" max="12817" width="10.7109375" style="68" customWidth="1"/>
    <col min="12818" max="12818" width="7.7109375" style="68" customWidth="1"/>
    <col min="12819" max="12820" width="15.7109375" style="68" customWidth="1"/>
    <col min="12821" max="12821" width="3.7109375" style="68" customWidth="1"/>
    <col min="12822" max="12822" width="2.7109375" style="68" customWidth="1"/>
    <col min="12823" max="12823" width="10.7109375" style="68" customWidth="1"/>
    <col min="12824" max="12824" width="7.7109375" style="68" customWidth="1"/>
    <col min="12825" max="12826" width="15.7109375" style="68" customWidth="1"/>
    <col min="12827" max="12827" width="3.7109375" style="68" customWidth="1"/>
    <col min="12828" max="12828" width="2.7109375" style="68" customWidth="1"/>
    <col min="12829" max="12829" width="10.7109375" style="68" customWidth="1"/>
    <col min="12830" max="12830" width="5.7109375" style="68" customWidth="1"/>
    <col min="12831" max="12832" width="15.7109375" style="68" customWidth="1"/>
    <col min="12833" max="12833" width="5.85546875" style="68" customWidth="1"/>
    <col min="12834" max="13050" width="11" style="68"/>
    <col min="13051" max="13052" width="15.7109375" style="68" customWidth="1"/>
    <col min="13053" max="13053" width="3.7109375" style="68" customWidth="1"/>
    <col min="13054" max="13054" width="2.7109375" style="68" customWidth="1"/>
    <col min="13055" max="13055" width="10.7109375" style="68" customWidth="1"/>
    <col min="13056" max="13056" width="5.7109375" style="68" customWidth="1"/>
    <col min="13057" max="13058" width="15.7109375" style="68" customWidth="1"/>
    <col min="13059" max="13059" width="3.7109375" style="68" customWidth="1"/>
    <col min="13060" max="13060" width="2.7109375" style="68" customWidth="1"/>
    <col min="13061" max="13061" width="10.7109375" style="68" customWidth="1"/>
    <col min="13062" max="13062" width="5.7109375" style="68" customWidth="1"/>
    <col min="13063" max="13064" width="15.7109375" style="68" customWidth="1"/>
    <col min="13065" max="13065" width="3.7109375" style="68" customWidth="1"/>
    <col min="13066" max="13066" width="2.7109375" style="68" customWidth="1"/>
    <col min="13067" max="13067" width="10.7109375" style="68" customWidth="1"/>
    <col min="13068" max="13068" width="7.7109375" style="68" customWidth="1"/>
    <col min="13069" max="13070" width="15.7109375" style="68" customWidth="1"/>
    <col min="13071" max="13071" width="3.7109375" style="68" customWidth="1"/>
    <col min="13072" max="13072" width="2.7109375" style="68" customWidth="1"/>
    <col min="13073" max="13073" width="10.7109375" style="68" customWidth="1"/>
    <col min="13074" max="13074" width="7.7109375" style="68" customWidth="1"/>
    <col min="13075" max="13076" width="15.7109375" style="68" customWidth="1"/>
    <col min="13077" max="13077" width="3.7109375" style="68" customWidth="1"/>
    <col min="13078" max="13078" width="2.7109375" style="68" customWidth="1"/>
    <col min="13079" max="13079" width="10.7109375" style="68" customWidth="1"/>
    <col min="13080" max="13080" width="7.7109375" style="68" customWidth="1"/>
    <col min="13081" max="13082" width="15.7109375" style="68" customWidth="1"/>
    <col min="13083" max="13083" width="3.7109375" style="68" customWidth="1"/>
    <col min="13084" max="13084" width="2.7109375" style="68" customWidth="1"/>
    <col min="13085" max="13085" width="10.7109375" style="68" customWidth="1"/>
    <col min="13086" max="13086" width="5.7109375" style="68" customWidth="1"/>
    <col min="13087" max="13088" width="15.7109375" style="68" customWidth="1"/>
    <col min="13089" max="13089" width="5.85546875" style="68" customWidth="1"/>
    <col min="13090" max="13306" width="11" style="68"/>
    <col min="13307" max="13308" width="15.7109375" style="68" customWidth="1"/>
    <col min="13309" max="13309" width="3.7109375" style="68" customWidth="1"/>
    <col min="13310" max="13310" width="2.7109375" style="68" customWidth="1"/>
    <col min="13311" max="13311" width="10.7109375" style="68" customWidth="1"/>
    <col min="13312" max="13312" width="5.7109375" style="68" customWidth="1"/>
    <col min="13313" max="13314" width="15.7109375" style="68" customWidth="1"/>
    <col min="13315" max="13315" width="3.7109375" style="68" customWidth="1"/>
    <col min="13316" max="13316" width="2.7109375" style="68" customWidth="1"/>
    <col min="13317" max="13317" width="10.7109375" style="68" customWidth="1"/>
    <col min="13318" max="13318" width="5.7109375" style="68" customWidth="1"/>
    <col min="13319" max="13320" width="15.7109375" style="68" customWidth="1"/>
    <col min="13321" max="13321" width="3.7109375" style="68" customWidth="1"/>
    <col min="13322" max="13322" width="2.7109375" style="68" customWidth="1"/>
    <col min="13323" max="13323" width="10.7109375" style="68" customWidth="1"/>
    <col min="13324" max="13324" width="7.7109375" style="68" customWidth="1"/>
    <col min="13325" max="13326" width="15.7109375" style="68" customWidth="1"/>
    <col min="13327" max="13327" width="3.7109375" style="68" customWidth="1"/>
    <col min="13328" max="13328" width="2.7109375" style="68" customWidth="1"/>
    <col min="13329" max="13329" width="10.7109375" style="68" customWidth="1"/>
    <col min="13330" max="13330" width="7.7109375" style="68" customWidth="1"/>
    <col min="13331" max="13332" width="15.7109375" style="68" customWidth="1"/>
    <col min="13333" max="13333" width="3.7109375" style="68" customWidth="1"/>
    <col min="13334" max="13334" width="2.7109375" style="68" customWidth="1"/>
    <col min="13335" max="13335" width="10.7109375" style="68" customWidth="1"/>
    <col min="13336" max="13336" width="7.7109375" style="68" customWidth="1"/>
    <col min="13337" max="13338" width="15.7109375" style="68" customWidth="1"/>
    <col min="13339" max="13339" width="3.7109375" style="68" customWidth="1"/>
    <col min="13340" max="13340" width="2.7109375" style="68" customWidth="1"/>
    <col min="13341" max="13341" width="10.7109375" style="68" customWidth="1"/>
    <col min="13342" max="13342" width="5.7109375" style="68" customWidth="1"/>
    <col min="13343" max="13344" width="15.7109375" style="68" customWidth="1"/>
    <col min="13345" max="13345" width="5.85546875" style="68" customWidth="1"/>
    <col min="13346" max="13562" width="11" style="68"/>
    <col min="13563" max="13564" width="15.7109375" style="68" customWidth="1"/>
    <col min="13565" max="13565" width="3.7109375" style="68" customWidth="1"/>
    <col min="13566" max="13566" width="2.7109375" style="68" customWidth="1"/>
    <col min="13567" max="13567" width="10.7109375" style="68" customWidth="1"/>
    <col min="13568" max="13568" width="5.7109375" style="68" customWidth="1"/>
    <col min="13569" max="13570" width="15.7109375" style="68" customWidth="1"/>
    <col min="13571" max="13571" width="3.7109375" style="68" customWidth="1"/>
    <col min="13572" max="13572" width="2.7109375" style="68" customWidth="1"/>
    <col min="13573" max="13573" width="10.7109375" style="68" customWidth="1"/>
    <col min="13574" max="13574" width="5.7109375" style="68" customWidth="1"/>
    <col min="13575" max="13576" width="15.7109375" style="68" customWidth="1"/>
    <col min="13577" max="13577" width="3.7109375" style="68" customWidth="1"/>
    <col min="13578" max="13578" width="2.7109375" style="68" customWidth="1"/>
    <col min="13579" max="13579" width="10.7109375" style="68" customWidth="1"/>
    <col min="13580" max="13580" width="7.7109375" style="68" customWidth="1"/>
    <col min="13581" max="13582" width="15.7109375" style="68" customWidth="1"/>
    <col min="13583" max="13583" width="3.7109375" style="68" customWidth="1"/>
    <col min="13584" max="13584" width="2.7109375" style="68" customWidth="1"/>
    <col min="13585" max="13585" width="10.7109375" style="68" customWidth="1"/>
    <col min="13586" max="13586" width="7.7109375" style="68" customWidth="1"/>
    <col min="13587" max="13588" width="15.7109375" style="68" customWidth="1"/>
    <col min="13589" max="13589" width="3.7109375" style="68" customWidth="1"/>
    <col min="13590" max="13590" width="2.7109375" style="68" customWidth="1"/>
    <col min="13591" max="13591" width="10.7109375" style="68" customWidth="1"/>
    <col min="13592" max="13592" width="7.7109375" style="68" customWidth="1"/>
    <col min="13593" max="13594" width="15.7109375" style="68" customWidth="1"/>
    <col min="13595" max="13595" width="3.7109375" style="68" customWidth="1"/>
    <col min="13596" max="13596" width="2.7109375" style="68" customWidth="1"/>
    <col min="13597" max="13597" width="10.7109375" style="68" customWidth="1"/>
    <col min="13598" max="13598" width="5.7109375" style="68" customWidth="1"/>
    <col min="13599" max="13600" width="15.7109375" style="68" customWidth="1"/>
    <col min="13601" max="13601" width="5.85546875" style="68" customWidth="1"/>
    <col min="13602" max="13818" width="11" style="68"/>
    <col min="13819" max="13820" width="15.7109375" style="68" customWidth="1"/>
    <col min="13821" max="13821" width="3.7109375" style="68" customWidth="1"/>
    <col min="13822" max="13822" width="2.7109375" style="68" customWidth="1"/>
    <col min="13823" max="13823" width="10.7109375" style="68" customWidth="1"/>
    <col min="13824" max="13824" width="5.7109375" style="68" customWidth="1"/>
    <col min="13825" max="13826" width="15.7109375" style="68" customWidth="1"/>
    <col min="13827" max="13827" width="3.7109375" style="68" customWidth="1"/>
    <col min="13828" max="13828" width="2.7109375" style="68" customWidth="1"/>
    <col min="13829" max="13829" width="10.7109375" style="68" customWidth="1"/>
    <col min="13830" max="13830" width="5.7109375" style="68" customWidth="1"/>
    <col min="13831" max="13832" width="15.7109375" style="68" customWidth="1"/>
    <col min="13833" max="13833" width="3.7109375" style="68" customWidth="1"/>
    <col min="13834" max="13834" width="2.7109375" style="68" customWidth="1"/>
    <col min="13835" max="13835" width="10.7109375" style="68" customWidth="1"/>
    <col min="13836" max="13836" width="7.7109375" style="68" customWidth="1"/>
    <col min="13837" max="13838" width="15.7109375" style="68" customWidth="1"/>
    <col min="13839" max="13839" width="3.7109375" style="68" customWidth="1"/>
    <col min="13840" max="13840" width="2.7109375" style="68" customWidth="1"/>
    <col min="13841" max="13841" width="10.7109375" style="68" customWidth="1"/>
    <col min="13842" max="13842" width="7.7109375" style="68" customWidth="1"/>
    <col min="13843" max="13844" width="15.7109375" style="68" customWidth="1"/>
    <col min="13845" max="13845" width="3.7109375" style="68" customWidth="1"/>
    <col min="13846" max="13846" width="2.7109375" style="68" customWidth="1"/>
    <col min="13847" max="13847" width="10.7109375" style="68" customWidth="1"/>
    <col min="13848" max="13848" width="7.7109375" style="68" customWidth="1"/>
    <col min="13849" max="13850" width="15.7109375" style="68" customWidth="1"/>
    <col min="13851" max="13851" width="3.7109375" style="68" customWidth="1"/>
    <col min="13852" max="13852" width="2.7109375" style="68" customWidth="1"/>
    <col min="13853" max="13853" width="10.7109375" style="68" customWidth="1"/>
    <col min="13854" max="13854" width="5.7109375" style="68" customWidth="1"/>
    <col min="13855" max="13856" width="15.7109375" style="68" customWidth="1"/>
    <col min="13857" max="13857" width="5.85546875" style="68" customWidth="1"/>
    <col min="13858" max="14074" width="11" style="68"/>
    <col min="14075" max="14076" width="15.7109375" style="68" customWidth="1"/>
    <col min="14077" max="14077" width="3.7109375" style="68" customWidth="1"/>
    <col min="14078" max="14078" width="2.7109375" style="68" customWidth="1"/>
    <col min="14079" max="14079" width="10.7109375" style="68" customWidth="1"/>
    <col min="14080" max="14080" width="5.7109375" style="68" customWidth="1"/>
    <col min="14081" max="14082" width="15.7109375" style="68" customWidth="1"/>
    <col min="14083" max="14083" width="3.7109375" style="68" customWidth="1"/>
    <col min="14084" max="14084" width="2.7109375" style="68" customWidth="1"/>
    <col min="14085" max="14085" width="10.7109375" style="68" customWidth="1"/>
    <col min="14086" max="14086" width="5.7109375" style="68" customWidth="1"/>
    <col min="14087" max="14088" width="15.7109375" style="68" customWidth="1"/>
    <col min="14089" max="14089" width="3.7109375" style="68" customWidth="1"/>
    <col min="14090" max="14090" width="2.7109375" style="68" customWidth="1"/>
    <col min="14091" max="14091" width="10.7109375" style="68" customWidth="1"/>
    <col min="14092" max="14092" width="7.7109375" style="68" customWidth="1"/>
    <col min="14093" max="14094" width="15.7109375" style="68" customWidth="1"/>
    <col min="14095" max="14095" width="3.7109375" style="68" customWidth="1"/>
    <col min="14096" max="14096" width="2.7109375" style="68" customWidth="1"/>
    <col min="14097" max="14097" width="10.7109375" style="68" customWidth="1"/>
    <col min="14098" max="14098" width="7.7109375" style="68" customWidth="1"/>
    <col min="14099" max="14100" width="15.7109375" style="68" customWidth="1"/>
    <col min="14101" max="14101" width="3.7109375" style="68" customWidth="1"/>
    <col min="14102" max="14102" width="2.7109375" style="68" customWidth="1"/>
    <col min="14103" max="14103" width="10.7109375" style="68" customWidth="1"/>
    <col min="14104" max="14104" width="7.7109375" style="68" customWidth="1"/>
    <col min="14105" max="14106" width="15.7109375" style="68" customWidth="1"/>
    <col min="14107" max="14107" width="3.7109375" style="68" customWidth="1"/>
    <col min="14108" max="14108" width="2.7109375" style="68" customWidth="1"/>
    <col min="14109" max="14109" width="10.7109375" style="68" customWidth="1"/>
    <col min="14110" max="14110" width="5.7109375" style="68" customWidth="1"/>
    <col min="14111" max="14112" width="15.7109375" style="68" customWidth="1"/>
    <col min="14113" max="14113" width="5.85546875" style="68" customWidth="1"/>
    <col min="14114" max="14330" width="11" style="68"/>
    <col min="14331" max="14332" width="15.7109375" style="68" customWidth="1"/>
    <col min="14333" max="14333" width="3.7109375" style="68" customWidth="1"/>
    <col min="14334" max="14334" width="2.7109375" style="68" customWidth="1"/>
    <col min="14335" max="14335" width="10.7109375" style="68" customWidth="1"/>
    <col min="14336" max="14336" width="5.7109375" style="68" customWidth="1"/>
    <col min="14337" max="14338" width="15.7109375" style="68" customWidth="1"/>
    <col min="14339" max="14339" width="3.7109375" style="68" customWidth="1"/>
    <col min="14340" max="14340" width="2.7109375" style="68" customWidth="1"/>
    <col min="14341" max="14341" width="10.7109375" style="68" customWidth="1"/>
    <col min="14342" max="14342" width="5.7109375" style="68" customWidth="1"/>
    <col min="14343" max="14344" width="15.7109375" style="68" customWidth="1"/>
    <col min="14345" max="14345" width="3.7109375" style="68" customWidth="1"/>
    <col min="14346" max="14346" width="2.7109375" style="68" customWidth="1"/>
    <col min="14347" max="14347" width="10.7109375" style="68" customWidth="1"/>
    <col min="14348" max="14348" width="7.7109375" style="68" customWidth="1"/>
    <col min="14349" max="14350" width="15.7109375" style="68" customWidth="1"/>
    <col min="14351" max="14351" width="3.7109375" style="68" customWidth="1"/>
    <col min="14352" max="14352" width="2.7109375" style="68" customWidth="1"/>
    <col min="14353" max="14353" width="10.7109375" style="68" customWidth="1"/>
    <col min="14354" max="14354" width="7.7109375" style="68" customWidth="1"/>
    <col min="14355" max="14356" width="15.7109375" style="68" customWidth="1"/>
    <col min="14357" max="14357" width="3.7109375" style="68" customWidth="1"/>
    <col min="14358" max="14358" width="2.7109375" style="68" customWidth="1"/>
    <col min="14359" max="14359" width="10.7109375" style="68" customWidth="1"/>
    <col min="14360" max="14360" width="7.7109375" style="68" customWidth="1"/>
    <col min="14361" max="14362" width="15.7109375" style="68" customWidth="1"/>
    <col min="14363" max="14363" width="3.7109375" style="68" customWidth="1"/>
    <col min="14364" max="14364" width="2.7109375" style="68" customWidth="1"/>
    <col min="14365" max="14365" width="10.7109375" style="68" customWidth="1"/>
    <col min="14366" max="14366" width="5.7109375" style="68" customWidth="1"/>
    <col min="14367" max="14368" width="15.7109375" style="68" customWidth="1"/>
    <col min="14369" max="14369" width="5.85546875" style="68" customWidth="1"/>
    <col min="14370" max="14586" width="11" style="68"/>
    <col min="14587" max="14588" width="15.7109375" style="68" customWidth="1"/>
    <col min="14589" max="14589" width="3.7109375" style="68" customWidth="1"/>
    <col min="14590" max="14590" width="2.7109375" style="68" customWidth="1"/>
    <col min="14591" max="14591" width="10.7109375" style="68" customWidth="1"/>
    <col min="14592" max="14592" width="5.7109375" style="68" customWidth="1"/>
    <col min="14593" max="14594" width="15.7109375" style="68" customWidth="1"/>
    <col min="14595" max="14595" width="3.7109375" style="68" customWidth="1"/>
    <col min="14596" max="14596" width="2.7109375" style="68" customWidth="1"/>
    <col min="14597" max="14597" width="10.7109375" style="68" customWidth="1"/>
    <col min="14598" max="14598" width="5.7109375" style="68" customWidth="1"/>
    <col min="14599" max="14600" width="15.7109375" style="68" customWidth="1"/>
    <col min="14601" max="14601" width="3.7109375" style="68" customWidth="1"/>
    <col min="14602" max="14602" width="2.7109375" style="68" customWidth="1"/>
    <col min="14603" max="14603" width="10.7109375" style="68" customWidth="1"/>
    <col min="14604" max="14604" width="7.7109375" style="68" customWidth="1"/>
    <col min="14605" max="14606" width="15.7109375" style="68" customWidth="1"/>
    <col min="14607" max="14607" width="3.7109375" style="68" customWidth="1"/>
    <col min="14608" max="14608" width="2.7109375" style="68" customWidth="1"/>
    <col min="14609" max="14609" width="10.7109375" style="68" customWidth="1"/>
    <col min="14610" max="14610" width="7.7109375" style="68" customWidth="1"/>
    <col min="14611" max="14612" width="15.7109375" style="68" customWidth="1"/>
    <col min="14613" max="14613" width="3.7109375" style="68" customWidth="1"/>
    <col min="14614" max="14614" width="2.7109375" style="68" customWidth="1"/>
    <col min="14615" max="14615" width="10.7109375" style="68" customWidth="1"/>
    <col min="14616" max="14616" width="7.7109375" style="68" customWidth="1"/>
    <col min="14617" max="14618" width="15.7109375" style="68" customWidth="1"/>
    <col min="14619" max="14619" width="3.7109375" style="68" customWidth="1"/>
    <col min="14620" max="14620" width="2.7109375" style="68" customWidth="1"/>
    <col min="14621" max="14621" width="10.7109375" style="68" customWidth="1"/>
    <col min="14622" max="14622" width="5.7109375" style="68" customWidth="1"/>
    <col min="14623" max="14624" width="15.7109375" style="68" customWidth="1"/>
    <col min="14625" max="14625" width="5.85546875" style="68" customWidth="1"/>
    <col min="14626" max="14842" width="11" style="68"/>
    <col min="14843" max="14844" width="15.7109375" style="68" customWidth="1"/>
    <col min="14845" max="14845" width="3.7109375" style="68" customWidth="1"/>
    <col min="14846" max="14846" width="2.7109375" style="68" customWidth="1"/>
    <col min="14847" max="14847" width="10.7109375" style="68" customWidth="1"/>
    <col min="14848" max="14848" width="5.7109375" style="68" customWidth="1"/>
    <col min="14849" max="14850" width="15.7109375" style="68" customWidth="1"/>
    <col min="14851" max="14851" width="3.7109375" style="68" customWidth="1"/>
    <col min="14852" max="14852" width="2.7109375" style="68" customWidth="1"/>
    <col min="14853" max="14853" width="10.7109375" style="68" customWidth="1"/>
    <col min="14854" max="14854" width="5.7109375" style="68" customWidth="1"/>
    <col min="14855" max="14856" width="15.7109375" style="68" customWidth="1"/>
    <col min="14857" max="14857" width="3.7109375" style="68" customWidth="1"/>
    <col min="14858" max="14858" width="2.7109375" style="68" customWidth="1"/>
    <col min="14859" max="14859" width="10.7109375" style="68" customWidth="1"/>
    <col min="14860" max="14860" width="7.7109375" style="68" customWidth="1"/>
    <col min="14861" max="14862" width="15.7109375" style="68" customWidth="1"/>
    <col min="14863" max="14863" width="3.7109375" style="68" customWidth="1"/>
    <col min="14864" max="14864" width="2.7109375" style="68" customWidth="1"/>
    <col min="14865" max="14865" width="10.7109375" style="68" customWidth="1"/>
    <col min="14866" max="14866" width="7.7109375" style="68" customWidth="1"/>
    <col min="14867" max="14868" width="15.7109375" style="68" customWidth="1"/>
    <col min="14869" max="14869" width="3.7109375" style="68" customWidth="1"/>
    <col min="14870" max="14870" width="2.7109375" style="68" customWidth="1"/>
    <col min="14871" max="14871" width="10.7109375" style="68" customWidth="1"/>
    <col min="14872" max="14872" width="7.7109375" style="68" customWidth="1"/>
    <col min="14873" max="14874" width="15.7109375" style="68" customWidth="1"/>
    <col min="14875" max="14875" width="3.7109375" style="68" customWidth="1"/>
    <col min="14876" max="14876" width="2.7109375" style="68" customWidth="1"/>
    <col min="14877" max="14877" width="10.7109375" style="68" customWidth="1"/>
    <col min="14878" max="14878" width="5.7109375" style="68" customWidth="1"/>
    <col min="14879" max="14880" width="15.7109375" style="68" customWidth="1"/>
    <col min="14881" max="14881" width="5.85546875" style="68" customWidth="1"/>
    <col min="14882" max="15098" width="11" style="68"/>
    <col min="15099" max="15100" width="15.7109375" style="68" customWidth="1"/>
    <col min="15101" max="15101" width="3.7109375" style="68" customWidth="1"/>
    <col min="15102" max="15102" width="2.7109375" style="68" customWidth="1"/>
    <col min="15103" max="15103" width="10.7109375" style="68" customWidth="1"/>
    <col min="15104" max="15104" width="5.7109375" style="68" customWidth="1"/>
    <col min="15105" max="15106" width="15.7109375" style="68" customWidth="1"/>
    <col min="15107" max="15107" width="3.7109375" style="68" customWidth="1"/>
    <col min="15108" max="15108" width="2.7109375" style="68" customWidth="1"/>
    <col min="15109" max="15109" width="10.7109375" style="68" customWidth="1"/>
    <col min="15110" max="15110" width="5.7109375" style="68" customWidth="1"/>
    <col min="15111" max="15112" width="15.7109375" style="68" customWidth="1"/>
    <col min="15113" max="15113" width="3.7109375" style="68" customWidth="1"/>
    <col min="15114" max="15114" width="2.7109375" style="68" customWidth="1"/>
    <col min="15115" max="15115" width="10.7109375" style="68" customWidth="1"/>
    <col min="15116" max="15116" width="7.7109375" style="68" customWidth="1"/>
    <col min="15117" max="15118" width="15.7109375" style="68" customWidth="1"/>
    <col min="15119" max="15119" width="3.7109375" style="68" customWidth="1"/>
    <col min="15120" max="15120" width="2.7109375" style="68" customWidth="1"/>
    <col min="15121" max="15121" width="10.7109375" style="68" customWidth="1"/>
    <col min="15122" max="15122" width="7.7109375" style="68" customWidth="1"/>
    <col min="15123" max="15124" width="15.7109375" style="68" customWidth="1"/>
    <col min="15125" max="15125" width="3.7109375" style="68" customWidth="1"/>
    <col min="15126" max="15126" width="2.7109375" style="68" customWidth="1"/>
    <col min="15127" max="15127" width="10.7109375" style="68" customWidth="1"/>
    <col min="15128" max="15128" width="7.7109375" style="68" customWidth="1"/>
    <col min="15129" max="15130" width="15.7109375" style="68" customWidth="1"/>
    <col min="15131" max="15131" width="3.7109375" style="68" customWidth="1"/>
    <col min="15132" max="15132" width="2.7109375" style="68" customWidth="1"/>
    <col min="15133" max="15133" width="10.7109375" style="68" customWidth="1"/>
    <col min="15134" max="15134" width="5.7109375" style="68" customWidth="1"/>
    <col min="15135" max="15136" width="15.7109375" style="68" customWidth="1"/>
    <col min="15137" max="15137" width="5.85546875" style="68" customWidth="1"/>
    <col min="15138" max="15354" width="11" style="68"/>
    <col min="15355" max="15356" width="15.7109375" style="68" customWidth="1"/>
    <col min="15357" max="15357" width="3.7109375" style="68" customWidth="1"/>
    <col min="15358" max="15358" width="2.7109375" style="68" customWidth="1"/>
    <col min="15359" max="15359" width="10.7109375" style="68" customWidth="1"/>
    <col min="15360" max="15360" width="5.7109375" style="68" customWidth="1"/>
    <col min="15361" max="15362" width="15.7109375" style="68" customWidth="1"/>
    <col min="15363" max="15363" width="3.7109375" style="68" customWidth="1"/>
    <col min="15364" max="15364" width="2.7109375" style="68" customWidth="1"/>
    <col min="15365" max="15365" width="10.7109375" style="68" customWidth="1"/>
    <col min="15366" max="15366" width="5.7109375" style="68" customWidth="1"/>
    <col min="15367" max="15368" width="15.7109375" style="68" customWidth="1"/>
    <col min="15369" max="15369" width="3.7109375" style="68" customWidth="1"/>
    <col min="15370" max="15370" width="2.7109375" style="68" customWidth="1"/>
    <col min="15371" max="15371" width="10.7109375" style="68" customWidth="1"/>
    <col min="15372" max="15372" width="7.7109375" style="68" customWidth="1"/>
    <col min="15373" max="15374" width="15.7109375" style="68" customWidth="1"/>
    <col min="15375" max="15375" width="3.7109375" style="68" customWidth="1"/>
    <col min="15376" max="15376" width="2.7109375" style="68" customWidth="1"/>
    <col min="15377" max="15377" width="10.7109375" style="68" customWidth="1"/>
    <col min="15378" max="15378" width="7.7109375" style="68" customWidth="1"/>
    <col min="15379" max="15380" width="15.7109375" style="68" customWidth="1"/>
    <col min="15381" max="15381" width="3.7109375" style="68" customWidth="1"/>
    <col min="15382" max="15382" width="2.7109375" style="68" customWidth="1"/>
    <col min="15383" max="15383" width="10.7109375" style="68" customWidth="1"/>
    <col min="15384" max="15384" width="7.7109375" style="68" customWidth="1"/>
    <col min="15385" max="15386" width="15.7109375" style="68" customWidth="1"/>
    <col min="15387" max="15387" width="3.7109375" style="68" customWidth="1"/>
    <col min="15388" max="15388" width="2.7109375" style="68" customWidth="1"/>
    <col min="15389" max="15389" width="10.7109375" style="68" customWidth="1"/>
    <col min="15390" max="15390" width="5.7109375" style="68" customWidth="1"/>
    <col min="15391" max="15392" width="15.7109375" style="68" customWidth="1"/>
    <col min="15393" max="15393" width="5.85546875" style="68" customWidth="1"/>
    <col min="15394" max="15610" width="11" style="68"/>
    <col min="15611" max="15612" width="15.7109375" style="68" customWidth="1"/>
    <col min="15613" max="15613" width="3.7109375" style="68" customWidth="1"/>
    <col min="15614" max="15614" width="2.7109375" style="68" customWidth="1"/>
    <col min="15615" max="15615" width="10.7109375" style="68" customWidth="1"/>
    <col min="15616" max="15616" width="5.7109375" style="68" customWidth="1"/>
    <col min="15617" max="15618" width="15.7109375" style="68" customWidth="1"/>
    <col min="15619" max="15619" width="3.7109375" style="68" customWidth="1"/>
    <col min="15620" max="15620" width="2.7109375" style="68" customWidth="1"/>
    <col min="15621" max="15621" width="10.7109375" style="68" customWidth="1"/>
    <col min="15622" max="15622" width="5.7109375" style="68" customWidth="1"/>
    <col min="15623" max="15624" width="15.7109375" style="68" customWidth="1"/>
    <col min="15625" max="15625" width="3.7109375" style="68" customWidth="1"/>
    <col min="15626" max="15626" width="2.7109375" style="68" customWidth="1"/>
    <col min="15627" max="15627" width="10.7109375" style="68" customWidth="1"/>
    <col min="15628" max="15628" width="7.7109375" style="68" customWidth="1"/>
    <col min="15629" max="15630" width="15.7109375" style="68" customWidth="1"/>
    <col min="15631" max="15631" width="3.7109375" style="68" customWidth="1"/>
    <col min="15632" max="15632" width="2.7109375" style="68" customWidth="1"/>
    <col min="15633" max="15633" width="10.7109375" style="68" customWidth="1"/>
    <col min="15634" max="15634" width="7.7109375" style="68" customWidth="1"/>
    <col min="15635" max="15636" width="15.7109375" style="68" customWidth="1"/>
    <col min="15637" max="15637" width="3.7109375" style="68" customWidth="1"/>
    <col min="15638" max="15638" width="2.7109375" style="68" customWidth="1"/>
    <col min="15639" max="15639" width="10.7109375" style="68" customWidth="1"/>
    <col min="15640" max="15640" width="7.7109375" style="68" customWidth="1"/>
    <col min="15641" max="15642" width="15.7109375" style="68" customWidth="1"/>
    <col min="15643" max="15643" width="3.7109375" style="68" customWidth="1"/>
    <col min="15644" max="15644" width="2.7109375" style="68" customWidth="1"/>
    <col min="15645" max="15645" width="10.7109375" style="68" customWidth="1"/>
    <col min="15646" max="15646" width="5.7109375" style="68" customWidth="1"/>
    <col min="15647" max="15648" width="15.7109375" style="68" customWidth="1"/>
    <col min="15649" max="15649" width="5.85546875" style="68" customWidth="1"/>
    <col min="15650" max="15866" width="11" style="68"/>
    <col min="15867" max="15868" width="15.7109375" style="68" customWidth="1"/>
    <col min="15869" max="15869" width="3.7109375" style="68" customWidth="1"/>
    <col min="15870" max="15870" width="2.7109375" style="68" customWidth="1"/>
    <col min="15871" max="15871" width="10.7109375" style="68" customWidth="1"/>
    <col min="15872" max="15872" width="5.7109375" style="68" customWidth="1"/>
    <col min="15873" max="15874" width="15.7109375" style="68" customWidth="1"/>
    <col min="15875" max="15875" width="3.7109375" style="68" customWidth="1"/>
    <col min="15876" max="15876" width="2.7109375" style="68" customWidth="1"/>
    <col min="15877" max="15877" width="10.7109375" style="68" customWidth="1"/>
    <col min="15878" max="15878" width="5.7109375" style="68" customWidth="1"/>
    <col min="15879" max="15880" width="15.7109375" style="68" customWidth="1"/>
    <col min="15881" max="15881" width="3.7109375" style="68" customWidth="1"/>
    <col min="15882" max="15882" width="2.7109375" style="68" customWidth="1"/>
    <col min="15883" max="15883" width="10.7109375" style="68" customWidth="1"/>
    <col min="15884" max="15884" width="7.7109375" style="68" customWidth="1"/>
    <col min="15885" max="15886" width="15.7109375" style="68" customWidth="1"/>
    <col min="15887" max="15887" width="3.7109375" style="68" customWidth="1"/>
    <col min="15888" max="15888" width="2.7109375" style="68" customWidth="1"/>
    <col min="15889" max="15889" width="10.7109375" style="68" customWidth="1"/>
    <col min="15890" max="15890" width="7.7109375" style="68" customWidth="1"/>
    <col min="15891" max="15892" width="15.7109375" style="68" customWidth="1"/>
    <col min="15893" max="15893" width="3.7109375" style="68" customWidth="1"/>
    <col min="15894" max="15894" width="2.7109375" style="68" customWidth="1"/>
    <col min="15895" max="15895" width="10.7109375" style="68" customWidth="1"/>
    <col min="15896" max="15896" width="7.7109375" style="68" customWidth="1"/>
    <col min="15897" max="15898" width="15.7109375" style="68" customWidth="1"/>
    <col min="15899" max="15899" width="3.7109375" style="68" customWidth="1"/>
    <col min="15900" max="15900" width="2.7109375" style="68" customWidth="1"/>
    <col min="15901" max="15901" width="10.7109375" style="68" customWidth="1"/>
    <col min="15902" max="15902" width="5.7109375" style="68" customWidth="1"/>
    <col min="15903" max="15904" width="15.7109375" style="68" customWidth="1"/>
    <col min="15905" max="15905" width="5.85546875" style="68" customWidth="1"/>
    <col min="15906" max="16122" width="11" style="68"/>
    <col min="16123" max="16124" width="15.7109375" style="68" customWidth="1"/>
    <col min="16125" max="16125" width="3.7109375" style="68" customWidth="1"/>
    <col min="16126" max="16126" width="2.7109375" style="68" customWidth="1"/>
    <col min="16127" max="16127" width="10.7109375" style="68" customWidth="1"/>
    <col min="16128" max="16128" width="5.7109375" style="68" customWidth="1"/>
    <col min="16129" max="16130" width="15.7109375" style="68" customWidth="1"/>
    <col min="16131" max="16131" width="3.7109375" style="68" customWidth="1"/>
    <col min="16132" max="16132" width="2.7109375" style="68" customWidth="1"/>
    <col min="16133" max="16133" width="10.7109375" style="68" customWidth="1"/>
    <col min="16134" max="16134" width="5.7109375" style="68" customWidth="1"/>
    <col min="16135" max="16136" width="15.7109375" style="68" customWidth="1"/>
    <col min="16137" max="16137" width="3.7109375" style="68" customWidth="1"/>
    <col min="16138" max="16138" width="2.7109375" style="68" customWidth="1"/>
    <col min="16139" max="16139" width="10.7109375" style="68" customWidth="1"/>
    <col min="16140" max="16140" width="7.7109375" style="68" customWidth="1"/>
    <col min="16141" max="16142" width="15.7109375" style="68" customWidth="1"/>
    <col min="16143" max="16143" width="3.7109375" style="68" customWidth="1"/>
    <col min="16144" max="16144" width="2.7109375" style="68" customWidth="1"/>
    <col min="16145" max="16145" width="10.7109375" style="68" customWidth="1"/>
    <col min="16146" max="16146" width="7.7109375" style="68" customWidth="1"/>
    <col min="16147" max="16148" width="15.7109375" style="68" customWidth="1"/>
    <col min="16149" max="16149" width="3.7109375" style="68" customWidth="1"/>
    <col min="16150" max="16150" width="2.7109375" style="68" customWidth="1"/>
    <col min="16151" max="16151" width="10.7109375" style="68" customWidth="1"/>
    <col min="16152" max="16152" width="7.7109375" style="68" customWidth="1"/>
    <col min="16153" max="16154" width="15.7109375" style="68" customWidth="1"/>
    <col min="16155" max="16155" width="3.7109375" style="68" customWidth="1"/>
    <col min="16156" max="16156" width="2.7109375" style="68" customWidth="1"/>
    <col min="16157" max="16157" width="10.7109375" style="68" customWidth="1"/>
    <col min="16158" max="16158" width="5.7109375" style="68" customWidth="1"/>
    <col min="16159" max="16160" width="15.7109375" style="68" customWidth="1"/>
    <col min="16161" max="16161" width="5.85546875" style="68" customWidth="1"/>
    <col min="16162" max="16384" width="11" style="68"/>
  </cols>
  <sheetData>
    <row r="1" spans="1:45" ht="20.25">
      <c r="A1" s="170" t="s">
        <v>2</v>
      </c>
      <c r="B1" s="172" t="s">
        <v>66</v>
      </c>
      <c r="C1" s="172"/>
      <c r="D1" s="58"/>
      <c r="E1" s="59"/>
      <c r="F1" s="59"/>
      <c r="G1" s="60"/>
      <c r="H1" s="172" t="s">
        <v>66</v>
      </c>
      <c r="I1" s="172"/>
      <c r="J1" s="61"/>
      <c r="K1" s="62"/>
      <c r="L1" s="59"/>
      <c r="M1" s="59"/>
      <c r="N1" s="172" t="s">
        <v>66</v>
      </c>
      <c r="O1" s="172"/>
      <c r="P1" s="63"/>
      <c r="Q1" s="59"/>
      <c r="R1" s="59"/>
      <c r="S1" s="60"/>
      <c r="T1" s="172" t="s">
        <v>66</v>
      </c>
      <c r="U1" s="172"/>
      <c r="V1" s="109"/>
      <c r="W1" s="64"/>
      <c r="X1" s="59"/>
      <c r="Y1" s="60"/>
      <c r="Z1" s="172" t="s">
        <v>66</v>
      </c>
      <c r="AA1" s="172"/>
      <c r="AB1" s="63"/>
      <c r="AC1" s="64"/>
      <c r="AD1" s="64"/>
      <c r="AE1" s="60"/>
      <c r="AF1" s="172" t="s">
        <v>66</v>
      </c>
      <c r="AG1" s="172"/>
      <c r="AH1" s="173"/>
      <c r="AI1" s="173"/>
      <c r="AJ1" s="65"/>
      <c r="AK1" s="66"/>
      <c r="AL1" s="174" t="s">
        <v>70</v>
      </c>
      <c r="AM1" s="175"/>
    </row>
    <row r="2" spans="1:45" ht="18.75" customHeight="1">
      <c r="A2" s="171"/>
      <c r="B2" s="177" t="s">
        <v>46</v>
      </c>
      <c r="C2" s="178"/>
      <c r="H2" s="179" t="s">
        <v>47</v>
      </c>
      <c r="I2" s="178"/>
      <c r="N2" s="180" t="s">
        <v>48</v>
      </c>
      <c r="O2" s="178"/>
      <c r="T2" s="180" t="s">
        <v>104</v>
      </c>
      <c r="U2" s="178"/>
      <c r="Z2" s="179" t="s">
        <v>121</v>
      </c>
      <c r="AA2" s="178"/>
      <c r="AD2" s="110"/>
      <c r="AF2" s="180" t="s">
        <v>105</v>
      </c>
      <c r="AG2" s="178"/>
      <c r="AH2" s="72"/>
      <c r="AJ2" s="73"/>
      <c r="AK2" s="74"/>
      <c r="AL2" s="175"/>
      <c r="AM2" s="175"/>
    </row>
    <row r="3" spans="1:45" ht="18.75" thickBot="1">
      <c r="N3" s="181" t="s">
        <v>3</v>
      </c>
      <c r="O3" s="181"/>
      <c r="AH3" s="76"/>
      <c r="AI3" s="76"/>
      <c r="AJ3" s="76"/>
      <c r="AK3" s="77"/>
      <c r="AL3" s="176"/>
      <c r="AM3" s="176"/>
    </row>
    <row r="4" spans="1:45" ht="33" customHeight="1" thickTop="1" thickBot="1">
      <c r="A4" s="70"/>
      <c r="B4" s="157" t="str">
        <f>VLOOKUP(D4,'[2]Inscrits Garçons'!$B$22:$H$37,4,0)</f>
        <v>TEMPLEREAU Alexandre</v>
      </c>
      <c r="C4" s="161"/>
      <c r="D4" s="69">
        <v>1</v>
      </c>
      <c r="F4" s="78">
        <v>5</v>
      </c>
      <c r="H4" s="157" t="str">
        <f>IF(ISBLANK(F4),"0",IF(F4&gt;F6,B4,B6))</f>
        <v>TEMPLEREAU Alexandre</v>
      </c>
      <c r="I4" s="161"/>
      <c r="L4" s="78">
        <v>4</v>
      </c>
      <c r="N4" s="181"/>
      <c r="O4" s="181"/>
      <c r="Q4" s="79"/>
      <c r="T4" s="141" t="str">
        <f>IF(ISBLANK(L4),"0",IF(L4&gt;L6,H4,H6))</f>
        <v>TEMPLEREAU Alexandre</v>
      </c>
      <c r="U4" s="142"/>
      <c r="X4" s="78">
        <v>4</v>
      </c>
      <c r="Z4" s="141" t="str">
        <f>IF(ISBLANK(X4),"0",IF(X4&gt;X6,T4,T6))</f>
        <v>TEMPLEREAU Alexandre</v>
      </c>
      <c r="AA4" s="142"/>
      <c r="AD4" s="78">
        <v>6</v>
      </c>
      <c r="AE4" s="80"/>
      <c r="AF4" s="157" t="str">
        <f>IF(ISBLANK(AD4),"0",IF(AD4&gt;AD6,Z4,Z6))</f>
        <v>TEMPLEREAU Alexandre</v>
      </c>
      <c r="AG4" s="161"/>
      <c r="AH4" s="76"/>
      <c r="AI4" s="76"/>
      <c r="AJ4" s="78">
        <v>3</v>
      </c>
      <c r="AK4" s="77"/>
      <c r="AL4" s="157" t="str">
        <f>IF(ISBLANK(AJ4),"0",IF(AJ4&gt;AJ6,AF4,AF6))</f>
        <v>DE REU Jules</v>
      </c>
      <c r="AM4" s="161"/>
      <c r="AN4" s="67" t="s">
        <v>4</v>
      </c>
      <c r="AO4" s="81"/>
      <c r="AP4" s="82"/>
      <c r="AQ4" s="83"/>
      <c r="AR4" s="84"/>
      <c r="AS4" s="83"/>
    </row>
    <row r="5" spans="1:45" ht="19.5" thickTop="1" thickBot="1">
      <c r="A5" s="85" t="s">
        <v>5</v>
      </c>
      <c r="B5" s="168" t="str">
        <f>VLOOKUP(D4,'[2]Inscrits Garçons'!$B$22:$H$37,7,0)</f>
        <v>9,1-(CHOLET)</v>
      </c>
      <c r="C5" s="169"/>
      <c r="D5" s="86"/>
      <c r="E5" s="87"/>
      <c r="F5" s="87"/>
      <c r="G5" s="88" t="s">
        <v>6</v>
      </c>
      <c r="H5" s="89"/>
      <c r="I5" s="90"/>
      <c r="K5" s="91"/>
      <c r="L5" s="87"/>
      <c r="S5" s="70" t="s">
        <v>16</v>
      </c>
      <c r="T5" s="92"/>
      <c r="U5" s="93"/>
      <c r="W5" s="87"/>
      <c r="X5" s="87"/>
      <c r="Y5" s="70" t="s">
        <v>8</v>
      </c>
      <c r="Z5" s="92"/>
      <c r="AA5" s="93"/>
      <c r="AD5" s="87"/>
      <c r="AE5" s="70" t="s">
        <v>5</v>
      </c>
      <c r="AF5" s="94"/>
      <c r="AG5" s="93"/>
      <c r="AH5" s="76"/>
      <c r="AI5" s="76"/>
      <c r="AJ5" s="87"/>
      <c r="AK5" s="95"/>
      <c r="AL5" s="54"/>
      <c r="AM5" s="54"/>
      <c r="AN5" s="54"/>
      <c r="AO5" s="67"/>
      <c r="AP5" s="83"/>
      <c r="AQ5" s="83"/>
      <c r="AR5" s="83"/>
      <c r="AS5" s="83"/>
    </row>
    <row r="6" spans="1:45" ht="33" customHeight="1" thickTop="1" thickBot="1">
      <c r="A6" s="70"/>
      <c r="B6" s="157" t="str">
        <f>VLOOKUP(D6,'[2]Inscrits Garçons'!$B$22:$H$37,4,0)</f>
        <v>CHAPPE Raphaël</v>
      </c>
      <c r="C6" s="161"/>
      <c r="D6" s="69">
        <v>16</v>
      </c>
      <c r="F6" s="78">
        <v>0</v>
      </c>
      <c r="H6" s="141" t="str">
        <f>IF(ISBLANK(F10),"0",IF(F10&gt;F12,B10,B12))</f>
        <v>CROCHET Marius</v>
      </c>
      <c r="I6" s="142"/>
      <c r="L6" s="78">
        <v>0</v>
      </c>
      <c r="N6" s="133" t="str">
        <f>IF(ISBLANK(L4),"0",IF(L4&lt;L6,H4,H6))</f>
        <v>CROCHET Marius</v>
      </c>
      <c r="O6" s="134"/>
      <c r="P6" s="71"/>
      <c r="Q6" s="71"/>
      <c r="R6" s="78">
        <v>4</v>
      </c>
      <c r="T6" s="141" t="str">
        <f>IF(ISBLANK(N30),"0",IF(R30&gt;R34,N30,N34))</f>
        <v>TURCAUD Raphaël</v>
      </c>
      <c r="U6" s="142"/>
      <c r="X6" s="78">
        <v>1</v>
      </c>
      <c r="Z6" s="141" t="str">
        <f>IF(ISBLANK(X10),"0",IF(X10&gt;X12,T10,T12))</f>
        <v>GUEMAS Léopold</v>
      </c>
      <c r="AA6" s="142"/>
      <c r="AD6" s="78">
        <v>1</v>
      </c>
      <c r="AF6" s="141" t="str">
        <f>IF(ISBLANK(AD10),"0",IF(AD10&gt;AD12,Z10,Z12))</f>
        <v>DE REU Jules</v>
      </c>
      <c r="AG6" s="142"/>
      <c r="AH6" s="76"/>
      <c r="AI6" s="76"/>
      <c r="AJ6" s="124">
        <v>3</v>
      </c>
      <c r="AK6" s="77"/>
      <c r="AL6" s="166" t="s">
        <v>125</v>
      </c>
      <c r="AM6" s="167"/>
      <c r="AN6" s="67" t="s">
        <v>9</v>
      </c>
      <c r="AO6" s="81"/>
      <c r="AP6" s="82"/>
      <c r="AQ6" s="83"/>
      <c r="AR6" s="84"/>
      <c r="AS6" s="83"/>
    </row>
    <row r="7" spans="1:45" ht="18.75" thickTop="1">
      <c r="A7" s="70"/>
      <c r="B7" s="160" t="str">
        <f>VLOOKUP(D6,'[2]Inscrits Garçons'!$B$22:$H$37,7,0)</f>
        <v>54-(LAVAL)</v>
      </c>
      <c r="C7" s="160"/>
      <c r="R7" s="87"/>
      <c r="AH7" s="76"/>
      <c r="AI7" s="76"/>
      <c r="AK7" s="77"/>
      <c r="AL7" s="144"/>
      <c r="AM7" s="145"/>
    </row>
    <row r="8" spans="1:45">
      <c r="A8" s="70"/>
      <c r="N8" s="162" t="s">
        <v>5</v>
      </c>
      <c r="O8" s="163"/>
      <c r="AH8" s="76"/>
      <c r="AI8" s="76"/>
      <c r="AK8" s="77"/>
      <c r="AL8" s="76"/>
      <c r="AM8" s="76"/>
    </row>
    <row r="9" spans="1:45" ht="18.75" thickBot="1">
      <c r="A9" s="70"/>
      <c r="AH9" s="76"/>
      <c r="AI9" s="76"/>
      <c r="AK9" s="77"/>
      <c r="AL9" s="76"/>
      <c r="AM9" s="76"/>
    </row>
    <row r="10" spans="1:45" ht="33" customHeight="1" thickTop="1" thickBot="1">
      <c r="A10" s="70"/>
      <c r="B10" s="157" t="str">
        <f>VLOOKUP(D10,'[2]Inscrits Garçons'!$B$22:$H$37,4,0)</f>
        <v>CROCHET Marius</v>
      </c>
      <c r="C10" s="161"/>
      <c r="D10" s="69">
        <v>8</v>
      </c>
      <c r="F10" s="78">
        <v>3</v>
      </c>
      <c r="H10" s="133" t="str">
        <f>IF(ISBLANK(F6),"0",IF(F4&lt;F6,B4,B6))</f>
        <v>CHAPPE Raphaël</v>
      </c>
      <c r="I10" s="134"/>
      <c r="L10" s="78">
        <v>1</v>
      </c>
      <c r="N10" s="157" t="str">
        <f>IF(ISBLANK(L22),"0",IF(L22&gt;L24,H22,H24))</f>
        <v>AMAH Joseph</v>
      </c>
      <c r="O10" s="161"/>
      <c r="R10" s="78">
        <v>1</v>
      </c>
      <c r="T10" s="141" t="str">
        <f>IF(ISBLANK(L16),"0",IF(L16&gt;L18,H16,H18))</f>
        <v>GUEMAS Léopold</v>
      </c>
      <c r="U10" s="142"/>
      <c r="X10" s="78">
        <v>4</v>
      </c>
      <c r="Z10" s="141" t="str">
        <f>IF(ISBLANK(X18),"0",IF(X18&gt;X16,T18,T16))</f>
        <v>DE REU Jules</v>
      </c>
      <c r="AA10" s="142"/>
      <c r="AD10" s="78">
        <v>7</v>
      </c>
      <c r="AF10" s="133" t="str">
        <f>IF(ISBLANK(AD6),"0",IF(AD4&lt;AD6,Z4,Z6))</f>
        <v>GUEMAS Léopold</v>
      </c>
      <c r="AG10" s="134"/>
      <c r="AH10" s="76"/>
      <c r="AI10" s="76"/>
      <c r="AJ10" s="78">
        <v>4</v>
      </c>
      <c r="AK10" s="77"/>
      <c r="AL10" s="157" t="str">
        <f>IF(ISBLANK(AJ10),"0",IF(AJ10&gt;AJ12,AF10,AF12))</f>
        <v>GUEMAS Léopold</v>
      </c>
      <c r="AM10" s="161"/>
      <c r="AN10" s="67" t="s">
        <v>10</v>
      </c>
      <c r="AO10" s="81"/>
      <c r="AP10" s="96"/>
      <c r="AR10" s="96"/>
    </row>
    <row r="11" spans="1:45" ht="19.5" thickTop="1" thickBot="1">
      <c r="A11" s="85" t="s">
        <v>6</v>
      </c>
      <c r="B11" s="159" t="str">
        <f>VLOOKUP(D10,'[2]Inscrits Garçons'!$B$22:$H$37,7,0)</f>
        <v>35,2-(FONTENELLES)</v>
      </c>
      <c r="C11" s="160"/>
      <c r="D11" s="97"/>
      <c r="E11" s="87"/>
      <c r="F11" s="87"/>
      <c r="G11" s="88" t="s">
        <v>16</v>
      </c>
      <c r="H11" s="94"/>
      <c r="I11" s="98"/>
      <c r="K11" s="91"/>
      <c r="L11" s="87"/>
      <c r="S11" s="70" t="s">
        <v>7</v>
      </c>
      <c r="T11" s="92"/>
      <c r="U11" s="93"/>
      <c r="W11" s="87"/>
      <c r="X11" s="87"/>
      <c r="Y11" s="70" t="s">
        <v>12</v>
      </c>
      <c r="Z11" s="92"/>
      <c r="AA11" s="93"/>
      <c r="AD11" s="87"/>
      <c r="AE11" s="70" t="s">
        <v>6</v>
      </c>
      <c r="AF11" s="94"/>
      <c r="AG11" s="93"/>
      <c r="AH11" s="76"/>
      <c r="AI11" s="76"/>
      <c r="AJ11" s="87"/>
      <c r="AK11" s="77"/>
      <c r="AL11" s="54"/>
      <c r="AM11" s="54"/>
    </row>
    <row r="12" spans="1:45" ht="33" customHeight="1" thickTop="1" thickBot="1">
      <c r="A12" s="70"/>
      <c r="B12" s="157" t="str">
        <f>VLOOKUP(D12,'[2]Inscrits Garçons'!$B$22:$H$37,4,0)</f>
        <v>BOUILLON Titouan</v>
      </c>
      <c r="C12" s="161"/>
      <c r="D12" s="69">
        <v>9</v>
      </c>
      <c r="F12" s="78">
        <v>1</v>
      </c>
      <c r="H12" s="133" t="str">
        <f>IF(ISBLANK(F12),"0",IF(F10&lt;F12,B10,B12))</f>
        <v>BOUILLON Titouan</v>
      </c>
      <c r="I12" s="134"/>
      <c r="L12" s="78">
        <v>4</v>
      </c>
      <c r="T12" s="141" t="str">
        <f>IF(ISBLANK(R42),"0",IF(N42&gt;R46,N42,N46))</f>
        <v>MORIN Louka</v>
      </c>
      <c r="U12" s="142"/>
      <c r="X12" s="78">
        <v>1</v>
      </c>
      <c r="Z12" s="141" t="str">
        <f>IF(ISBLANK(X22),"0",IF(X22&gt;X24,T22,T24))</f>
        <v>BOUILLON Titouan</v>
      </c>
      <c r="AA12" s="142"/>
      <c r="AD12" s="78">
        <v>1</v>
      </c>
      <c r="AF12" s="133" t="str">
        <f>IF(ISBLANK(AD12),"0",IF(AD10&lt;AD12,Z10,Z12))</f>
        <v>BOUILLON Titouan</v>
      </c>
      <c r="AG12" s="134"/>
      <c r="AH12" s="76"/>
      <c r="AI12" s="76"/>
      <c r="AJ12" s="78">
        <v>0</v>
      </c>
      <c r="AK12" s="77"/>
      <c r="AL12" s="133" t="str">
        <f>IF(ISBLANK(AJ12),"0",IF(AJ12&gt;AJ10,AF10,AF12))</f>
        <v>BOUILLON Titouan</v>
      </c>
      <c r="AM12" s="134"/>
      <c r="AN12" s="67" t="s">
        <v>13</v>
      </c>
    </row>
    <row r="13" spans="1:45" ht="18.75" thickTop="1">
      <c r="A13" s="70"/>
      <c r="B13" s="159" t="str">
        <f>VLOOKUP(D12,'[2]Inscrits Garçons'!$B$22:$H$37,7,0)</f>
        <v>44-(LAVAL)</v>
      </c>
      <c r="C13" s="160"/>
      <c r="AH13" s="76"/>
      <c r="AI13" s="76"/>
      <c r="AK13" s="77"/>
      <c r="AL13" s="99"/>
      <c r="AM13" s="76"/>
    </row>
    <row r="14" spans="1:45">
      <c r="A14" s="70"/>
      <c r="AH14" s="76"/>
      <c r="AI14" s="76"/>
      <c r="AK14" s="77"/>
      <c r="AL14" s="76"/>
      <c r="AM14" s="76"/>
    </row>
    <row r="15" spans="1:45" ht="18.75" thickBot="1">
      <c r="A15" s="70"/>
      <c r="AH15" s="76"/>
      <c r="AI15" s="76"/>
      <c r="AK15" s="77"/>
      <c r="AL15" s="76"/>
      <c r="AM15" s="76"/>
      <c r="AQ15" s="100"/>
    </row>
    <row r="16" spans="1:45" ht="33" customHeight="1" thickTop="1" thickBot="1">
      <c r="A16" s="70"/>
      <c r="B16" s="157" t="str">
        <f>VLOOKUP(D16,'[2]Inscrits Garçons'!$B$22:$H$37,4,0)</f>
        <v>SELEM Andréa</v>
      </c>
      <c r="C16" s="161"/>
      <c r="D16" s="69">
        <v>5</v>
      </c>
      <c r="F16" s="78">
        <v>4</v>
      </c>
      <c r="H16" s="157" t="str">
        <f>IF(ISBLANK(F16),"0",IF(F16&gt;F18,B16,B18))</f>
        <v>SELEM Andréa</v>
      </c>
      <c r="I16" s="161"/>
      <c r="L16" s="78">
        <v>1</v>
      </c>
      <c r="T16" s="141" t="str">
        <f>IF(ISBLANK(L28),"0",IF(L28&gt;L30,H28,H30))</f>
        <v>DE REU Jules</v>
      </c>
      <c r="U16" s="142"/>
      <c r="X16" s="78">
        <v>5</v>
      </c>
      <c r="Z16" s="133" t="str">
        <f>IF(ISBLANK(H6),"0",IF(X6&lt;X4,T6,T4))</f>
        <v>TURCAUD Raphaël</v>
      </c>
      <c r="AA16" s="134"/>
      <c r="AD16" s="78">
        <v>0</v>
      </c>
      <c r="AF16" s="157" t="str">
        <f>IF(ISBLANK(AD16),"0",IF(AD16&gt;AD18,Z16,Z18))</f>
        <v>MORIN Louka</v>
      </c>
      <c r="AG16" s="161"/>
      <c r="AH16" s="76"/>
      <c r="AI16" s="76"/>
      <c r="AJ16" s="78">
        <v>5</v>
      </c>
      <c r="AK16" s="77"/>
      <c r="AL16" s="157" t="str">
        <f>IF(ISBLANK(AJ16),"0",IF(AJ16&gt;AJ18,AF16,AF18))</f>
        <v>MORIN Louka</v>
      </c>
      <c r="AM16" s="161"/>
      <c r="AN16" s="67" t="s">
        <v>14</v>
      </c>
    </row>
    <row r="17" spans="1:40" ht="19.5" thickTop="1" thickBot="1">
      <c r="A17" s="85" t="s">
        <v>16</v>
      </c>
      <c r="B17" s="159" t="str">
        <f>VLOOKUP(D16,'[2]Inscrits Garçons'!$B$22:$H$37,7,0)</f>
        <v>32,5-(BAULE)</v>
      </c>
      <c r="C17" s="160"/>
      <c r="G17" s="70" t="s">
        <v>7</v>
      </c>
      <c r="H17" s="89"/>
      <c r="I17" s="90"/>
      <c r="S17" s="70" t="s">
        <v>11</v>
      </c>
      <c r="T17" s="92"/>
      <c r="U17" s="93"/>
      <c r="Y17" s="70" t="s">
        <v>15</v>
      </c>
      <c r="Z17" s="92"/>
      <c r="AA17" s="93"/>
      <c r="AE17" s="70" t="s">
        <v>16</v>
      </c>
      <c r="AF17" s="92"/>
      <c r="AG17" s="93"/>
      <c r="AH17" s="76"/>
      <c r="AI17" s="76"/>
      <c r="AK17" s="77"/>
      <c r="AL17" s="54"/>
      <c r="AM17" s="54"/>
    </row>
    <row r="18" spans="1:40" ht="33" customHeight="1" thickTop="1" thickBot="1">
      <c r="A18" s="70"/>
      <c r="B18" s="164" t="str">
        <f>VLOOKUP(D18,'[2]Inscrits Garçons'!$B$22:$H$37,4,0)</f>
        <v>GRAND PEAN Théodore</v>
      </c>
      <c r="C18" s="165"/>
      <c r="D18" s="69">
        <v>12</v>
      </c>
      <c r="F18" s="78">
        <v>1</v>
      </c>
      <c r="H18" s="141" t="str">
        <f>IF(ISBLANK(F22),"0",IF(F22&gt;F24,B22,B24))</f>
        <v>GUEMAS Léopold</v>
      </c>
      <c r="I18" s="142"/>
      <c r="L18" s="78">
        <v>2</v>
      </c>
      <c r="N18" s="133" t="str">
        <f>IF(ISBLANK(L16),"0",IF(L16&lt;L18,H16,H18))</f>
        <v>SELEM Andréa</v>
      </c>
      <c r="O18" s="134"/>
      <c r="R18" s="78">
        <v>2</v>
      </c>
      <c r="T18" s="141" t="str">
        <f>IF(ISBLANK(R10),"0",IF(R6&gt;R10,N6,N10))</f>
        <v>CROCHET Marius</v>
      </c>
      <c r="U18" s="142"/>
      <c r="X18" s="78">
        <v>1</v>
      </c>
      <c r="Z18" s="133" t="str">
        <f>IF(ISBLANK(X12),"0",IF(X12&lt;X10,T12,T10))</f>
        <v>MORIN Louka</v>
      </c>
      <c r="AA18" s="134"/>
      <c r="AD18" s="78">
        <v>6</v>
      </c>
      <c r="AF18" s="141" t="str">
        <f>IF(ISBLANK(AD22),"0",IF(AD22&gt;AD24,Z22,Z24))</f>
        <v>HOSTE Tom</v>
      </c>
      <c r="AG18" s="142"/>
      <c r="AH18" s="76"/>
      <c r="AI18" s="76"/>
      <c r="AJ18" s="78">
        <v>0</v>
      </c>
      <c r="AK18" s="77"/>
      <c r="AL18" s="133" t="str">
        <f>IF(ISBLANK(AJ18),"0",IF(AJ18&gt;AJ16,AF16,AF18))</f>
        <v>HOSTE Tom</v>
      </c>
      <c r="AM18" s="134"/>
      <c r="AN18" s="67" t="s">
        <v>17</v>
      </c>
    </row>
    <row r="19" spans="1:40" ht="18.75" thickTop="1">
      <c r="A19" s="70"/>
      <c r="B19" s="159" t="str">
        <f>VLOOKUP(D18,'[2]Inscrits Garçons'!$B$22:$H$37,7,0)</f>
        <v>54-(SARGE)</v>
      </c>
      <c r="C19" s="160"/>
      <c r="R19" s="87"/>
      <c r="AH19" s="76"/>
      <c r="AI19" s="76"/>
      <c r="AK19" s="77"/>
      <c r="AL19" s="100"/>
    </row>
    <row r="20" spans="1:40">
      <c r="A20" s="70"/>
      <c r="N20" s="162" t="s">
        <v>6</v>
      </c>
      <c r="O20" s="163"/>
      <c r="AH20" s="76"/>
      <c r="AI20" s="76"/>
      <c r="AK20" s="77"/>
    </row>
    <row r="21" spans="1:40" ht="18.75" thickBot="1">
      <c r="A21" s="70"/>
      <c r="AH21" s="76"/>
      <c r="AI21" s="76"/>
      <c r="AK21" s="77"/>
    </row>
    <row r="22" spans="1:40" ht="33" customHeight="1" thickTop="1" thickBot="1">
      <c r="A22" s="70"/>
      <c r="B22" s="157" t="str">
        <f>VLOOKUP(D22,'[2]Inscrits Garçons'!$B$22:$H$37,4,0)</f>
        <v>GUEMAS Léopold</v>
      </c>
      <c r="C22" s="161"/>
      <c r="D22" s="69">
        <v>4</v>
      </c>
      <c r="F22" s="78">
        <v>4</v>
      </c>
      <c r="H22" s="133" t="str">
        <f>IF(ISBLANK(F18),"0",IF(F16&lt;F18,B16,B18))</f>
        <v>GRAND PEAN Théodore</v>
      </c>
      <c r="I22" s="134"/>
      <c r="L22" s="78">
        <v>1</v>
      </c>
      <c r="N22" s="157" t="str">
        <f>IF(ISBLANK(L12),"0",IF(L12&gt;L10,H12,H10))</f>
        <v>BOUILLON Titouan</v>
      </c>
      <c r="O22" s="161"/>
      <c r="R22" s="124">
        <v>2</v>
      </c>
      <c r="T22" s="141" t="str">
        <f>IF(ISBLANK(L40),"0",IF(L40&gt;L42,H40,H42))</f>
        <v>HOSTE Tom</v>
      </c>
      <c r="U22" s="142"/>
      <c r="X22" s="78">
        <v>2</v>
      </c>
      <c r="Z22" s="133" t="str">
        <f>IF(ISBLANK(X16),"0",IF(X16&lt;X18,T16,T18))</f>
        <v>CROCHET Marius</v>
      </c>
      <c r="AA22" s="134"/>
      <c r="AD22" s="124">
        <v>3</v>
      </c>
      <c r="AF22" s="133" t="str">
        <f>IF(ISBLANK(AD18),"0",IF(AD16&lt;AD18,Z16,Z18))</f>
        <v>TURCAUD Raphaël</v>
      </c>
      <c r="AG22" s="134"/>
      <c r="AH22" s="76"/>
      <c r="AI22" s="76"/>
      <c r="AJ22" s="78">
        <v>2</v>
      </c>
      <c r="AK22" s="77"/>
      <c r="AL22" s="157" t="str">
        <f>IF(ISBLANK(AJ22),"0",IF(AJ22&gt;AJ24,AF22,AF24))</f>
        <v>CROCHET Marius</v>
      </c>
      <c r="AM22" s="161"/>
      <c r="AN22" s="67" t="s">
        <v>18</v>
      </c>
    </row>
    <row r="23" spans="1:40" ht="19.5" thickTop="1" thickBot="1">
      <c r="A23" s="85" t="s">
        <v>7</v>
      </c>
      <c r="B23" s="160" t="str">
        <f>VLOOKUP(D22,'[2]Inscrits Garçons'!$B$22:$H$37,7,0)</f>
        <v>25,2-(AVRILLE)</v>
      </c>
      <c r="C23" s="160"/>
      <c r="D23" s="97"/>
      <c r="E23" s="87"/>
      <c r="G23" s="88" t="s">
        <v>11</v>
      </c>
      <c r="H23" s="94"/>
      <c r="I23" s="98"/>
      <c r="K23" s="91"/>
      <c r="S23" s="70" t="s">
        <v>8</v>
      </c>
      <c r="T23" s="92"/>
      <c r="U23" s="93"/>
      <c r="W23" s="87"/>
      <c r="Y23" s="70" t="s">
        <v>5</v>
      </c>
      <c r="Z23" s="92"/>
      <c r="AA23" s="93"/>
      <c r="AE23" s="70" t="s">
        <v>7</v>
      </c>
      <c r="AF23" s="94"/>
      <c r="AG23" s="98"/>
      <c r="AH23" s="76"/>
      <c r="AI23" s="76"/>
      <c r="AK23" s="77"/>
      <c r="AL23" s="54"/>
      <c r="AM23" s="54"/>
    </row>
    <row r="24" spans="1:40" ht="33" customHeight="1" thickTop="1" thickBot="1">
      <c r="A24" s="70"/>
      <c r="B24" s="157" t="str">
        <f>VLOOKUP(D24,'[2]Inscrits Garçons'!$B$22:$H$37,4,0)</f>
        <v>AMAH Joseph</v>
      </c>
      <c r="C24" s="161"/>
      <c r="D24" s="69">
        <v>13</v>
      </c>
      <c r="F24" s="78">
        <v>0</v>
      </c>
      <c r="H24" s="133" t="str">
        <f>IF(ISBLANK(F24),"0",IF(F22&lt;F24,B22,B24))</f>
        <v>AMAH Joseph</v>
      </c>
      <c r="I24" s="134"/>
      <c r="L24" s="78">
        <v>2</v>
      </c>
      <c r="T24" s="141" t="str">
        <f>IF(ISBLANK(R18),"0",IF(R18&gt;R22,N18,N22))</f>
        <v>BOUILLON Titouan</v>
      </c>
      <c r="U24" s="142"/>
      <c r="X24" s="124">
        <v>2</v>
      </c>
      <c r="Z24" s="133" t="str">
        <f>IF(ISBLANK(X24),"0",IF(X24&lt;X22,T24,T22))</f>
        <v>HOSTE Tom</v>
      </c>
      <c r="AA24" s="134"/>
      <c r="AD24" s="78">
        <v>3</v>
      </c>
      <c r="AF24" s="133" t="s">
        <v>126</v>
      </c>
      <c r="AG24" s="134"/>
      <c r="AH24" s="76"/>
      <c r="AI24" s="76"/>
      <c r="AJ24" s="78">
        <v>3</v>
      </c>
      <c r="AK24" s="77"/>
      <c r="AL24" s="133" t="str">
        <f>IF(ISBLANK(AJ24),"0",IF(AJ24&gt;AJ22,AF22,AF24))</f>
        <v>TURCAUD Raphaël</v>
      </c>
      <c r="AM24" s="134"/>
      <c r="AN24" s="67" t="s">
        <v>19</v>
      </c>
    </row>
    <row r="25" spans="1:40" ht="18.75" thickTop="1">
      <c r="A25" s="70"/>
      <c r="B25" s="160" t="str">
        <f>VLOOKUP(D24,'[2]Inscrits Garçons'!$B$22:$H$37,7,0)</f>
        <v>54-(ERDRE)</v>
      </c>
      <c r="C25" s="160"/>
      <c r="AH25" s="76"/>
      <c r="AI25" s="76"/>
      <c r="AK25" s="77"/>
      <c r="AL25" s="100"/>
    </row>
    <row r="26" spans="1:40">
      <c r="A26" s="70"/>
      <c r="AH26" s="76"/>
      <c r="AI26" s="76"/>
      <c r="AK26" s="77"/>
    </row>
    <row r="27" spans="1:40" ht="18.75" thickBot="1">
      <c r="A27" s="70"/>
      <c r="AH27" s="76"/>
      <c r="AI27" s="76"/>
      <c r="AK27" s="77"/>
    </row>
    <row r="28" spans="1:40" ht="33" customHeight="1" thickTop="1" thickBot="1">
      <c r="A28" s="70"/>
      <c r="B28" s="157" t="str">
        <f>VLOOKUP(D28,'[2]Inscrits Garçons'!$B$22:$H$37,4,0)</f>
        <v>DE REU Jules</v>
      </c>
      <c r="C28" s="161"/>
      <c r="D28" s="69">
        <v>3</v>
      </c>
      <c r="F28" s="78">
        <v>5</v>
      </c>
      <c r="H28" s="157" t="str">
        <f>IF(ISBLANK(F28),"0",IF(F28&gt;F30,B28,B30))</f>
        <v>DE REU Jules</v>
      </c>
      <c r="I28" s="161"/>
      <c r="L28" s="78">
        <v>3</v>
      </c>
      <c r="T28" s="133" t="str">
        <f>IF(ISBLANK(R6),"0",IF(R6&lt;R10,N6,N10))</f>
        <v>AMAH Joseph</v>
      </c>
      <c r="U28" s="134"/>
      <c r="X28" s="78">
        <v>3</v>
      </c>
      <c r="Z28" s="141" t="str">
        <f>IF(ISBLANK(X28),"0",IF(X28&gt;X30,T28,T30))</f>
        <v>AMAH Joseph</v>
      </c>
      <c r="AA28" s="142"/>
      <c r="AD28" s="78">
        <v>2</v>
      </c>
      <c r="AF28" s="157" t="str">
        <f>IF(ISBLANK(AD28),"0",IF(AD28&gt;AD30,Z28,Z30))</f>
        <v>PEHOUET Paul-Henri</v>
      </c>
      <c r="AG28" s="161"/>
      <c r="AH28" s="76"/>
      <c r="AI28" s="76"/>
      <c r="AJ28" s="78">
        <v>0</v>
      </c>
      <c r="AK28" s="77"/>
      <c r="AL28" s="157" t="str">
        <f>IF(ISBLANK(AJ28),"0",IF(AJ28&gt;AJ30,AF28,AF30))</f>
        <v>SELEM Andréa</v>
      </c>
      <c r="AM28" s="161"/>
      <c r="AN28" s="67" t="s">
        <v>20</v>
      </c>
    </row>
    <row r="29" spans="1:40" ht="19.5" thickTop="1" thickBot="1">
      <c r="A29" s="85" t="s">
        <v>11</v>
      </c>
      <c r="B29" s="159" t="str">
        <f>VLOOKUP(D28,'[2]Inscrits Garçons'!$B$22:$H$37,7,0)</f>
        <v>13,1-(BAULE)</v>
      </c>
      <c r="C29" s="160"/>
      <c r="D29" s="97"/>
      <c r="E29" s="87"/>
      <c r="G29" s="88" t="s">
        <v>8</v>
      </c>
      <c r="H29" s="89"/>
      <c r="I29" s="90"/>
      <c r="K29" s="91"/>
      <c r="S29" s="70" t="s">
        <v>12</v>
      </c>
      <c r="T29" s="92"/>
      <c r="U29" s="93"/>
      <c r="W29" s="87"/>
      <c r="Y29" s="70" t="s">
        <v>6</v>
      </c>
      <c r="Z29" s="92"/>
      <c r="AA29" s="93"/>
      <c r="AE29" s="70" t="s">
        <v>11</v>
      </c>
      <c r="AF29" s="89"/>
      <c r="AG29" s="90"/>
      <c r="AH29" s="76"/>
      <c r="AI29" s="76"/>
      <c r="AK29" s="77"/>
      <c r="AL29" s="54"/>
      <c r="AM29" s="54"/>
    </row>
    <row r="30" spans="1:40" ht="33" customHeight="1" thickTop="1" thickBot="1">
      <c r="A30" s="70"/>
      <c r="B30" s="157" t="str">
        <f>VLOOKUP(D30,'[2]Inscrits Garçons'!$B$22:$H$37,4,0)</f>
        <v>DELCROS Leho</v>
      </c>
      <c r="C30" s="161"/>
      <c r="D30" s="69">
        <v>14</v>
      </c>
      <c r="F30" s="78">
        <v>0</v>
      </c>
      <c r="H30" s="141" t="str">
        <f>IF(ISBLANK(F34),"0",IF(F34&gt;F36,B34,B36))</f>
        <v>TURCAUD Raphaël</v>
      </c>
      <c r="I30" s="142"/>
      <c r="L30" s="78">
        <v>0</v>
      </c>
      <c r="N30" s="133" t="str">
        <f>IF(ISBLANK(L28),"0",IF(L28&lt;L30,H28,H30))</f>
        <v>TURCAUD Raphaël</v>
      </c>
      <c r="O30" s="134"/>
      <c r="P30" s="110"/>
      <c r="R30" s="78">
        <v>4</v>
      </c>
      <c r="T30" s="133" t="str">
        <f>IF(ISBLANK(L34),"0",IF(L34&lt;L36,H34,H36))</f>
        <v>DELCROS Leho</v>
      </c>
      <c r="U30" s="134"/>
      <c r="X30" s="78">
        <v>2</v>
      </c>
      <c r="Z30" s="141" t="str">
        <f>IF(ISBLANK(X34),"0",IF(X34&gt;X36,T34,T36))</f>
        <v>PEHOUET Paul-Henri</v>
      </c>
      <c r="AA30" s="142"/>
      <c r="AD30" s="78">
        <v>4</v>
      </c>
      <c r="AF30" s="141" t="str">
        <f>IF(ISBLANK(AD34),"0",IF(AD34&gt;AD36,Z34,Z36))</f>
        <v>SELEM Andréa</v>
      </c>
      <c r="AG30" s="142"/>
      <c r="AH30" s="76"/>
      <c r="AI30" s="76"/>
      <c r="AJ30" s="78">
        <v>1</v>
      </c>
      <c r="AK30" s="77"/>
      <c r="AL30" s="133" t="str">
        <f>IF(ISBLANK(AJ30),"0",IF(AJ30&gt;AJ28,AF28,AF30))</f>
        <v>PEHOUET Paul-Henri</v>
      </c>
      <c r="AM30" s="134"/>
      <c r="AN30" s="67" t="s">
        <v>21</v>
      </c>
    </row>
    <row r="31" spans="1:40" ht="18.75" thickTop="1">
      <c r="A31" s="70"/>
      <c r="B31" s="159" t="str">
        <f>VLOOKUP(D30,'[2]Inscrits Garçons'!$B$22:$H$37,7,0)</f>
        <v>54-(BAUGE)</v>
      </c>
      <c r="C31" s="160"/>
      <c r="R31" s="87"/>
      <c r="AH31" s="76"/>
      <c r="AI31" s="76"/>
      <c r="AK31" s="77"/>
      <c r="AL31" s="100"/>
    </row>
    <row r="32" spans="1:40">
      <c r="A32" s="70"/>
      <c r="N32" s="162" t="s">
        <v>7</v>
      </c>
      <c r="O32" s="163"/>
      <c r="AH32" s="76"/>
      <c r="AI32" s="76"/>
      <c r="AK32" s="77"/>
    </row>
    <row r="33" spans="1:40" ht="18.75" thickBot="1">
      <c r="A33" s="70"/>
      <c r="AH33" s="76"/>
      <c r="AI33" s="76"/>
      <c r="AK33" s="77"/>
    </row>
    <row r="34" spans="1:40" ht="33" customHeight="1" thickTop="1" thickBot="1">
      <c r="A34" s="70"/>
      <c r="B34" s="157" t="str">
        <f>VLOOKUP(D34,'[2]Inscrits Garçons'!$B$22:$H$37,4,0)</f>
        <v>TURCAUD Raphaël</v>
      </c>
      <c r="C34" s="161"/>
      <c r="D34" s="69">
        <v>6</v>
      </c>
      <c r="F34" s="78">
        <v>3</v>
      </c>
      <c r="G34" s="101"/>
      <c r="H34" s="133" t="str">
        <f>IF(ISBLANK(F30),"0",IF(F28&lt;F30,B28,B30))</f>
        <v>DELCROS Leho</v>
      </c>
      <c r="I34" s="134"/>
      <c r="L34" s="78">
        <v>1</v>
      </c>
      <c r="N34" s="157" t="str">
        <f>IF(ISBLANK(L46),"0",IF(L46&gt;L48,H46,H48))</f>
        <v>PEHOUET Paul-Henri</v>
      </c>
      <c r="O34" s="161"/>
      <c r="R34" s="78">
        <v>2</v>
      </c>
      <c r="T34" s="133" t="str">
        <f>IF(ISBLANK(R30),"0",IF(R30&lt;R34,N30,N34))</f>
        <v>PEHOUET Paul-Henri</v>
      </c>
      <c r="U34" s="134"/>
      <c r="X34" s="78">
        <v>3</v>
      </c>
      <c r="Z34" s="141" t="str">
        <f>IF(ISBLANK(X42),"0",IF(X42&gt;X40,T42,T40))</f>
        <v>SELEM Andréa</v>
      </c>
      <c r="AA34" s="142"/>
      <c r="AD34" s="78">
        <v>2</v>
      </c>
      <c r="AF34" s="133" t="str">
        <f>IF(ISBLANK(AD30),"0",IF(AD28&lt;AD30,Z28,Z30))</f>
        <v>AMAH Joseph</v>
      </c>
      <c r="AG34" s="134"/>
      <c r="AH34" s="76"/>
      <c r="AI34" s="76"/>
      <c r="AJ34" s="78">
        <v>3</v>
      </c>
      <c r="AK34" s="77"/>
      <c r="AL34" s="157" t="str">
        <f>IF(ISBLANK(AJ34),"0",IF(AJ34&gt;AJ36,AF34,AF36))</f>
        <v>AMAH Joseph</v>
      </c>
      <c r="AM34" s="161"/>
      <c r="AN34" s="67" t="s">
        <v>22</v>
      </c>
    </row>
    <row r="35" spans="1:40" ht="19.5" thickTop="1" thickBot="1">
      <c r="A35" s="85" t="s">
        <v>8</v>
      </c>
      <c r="B35" s="159" t="str">
        <f>VLOOKUP(D34,'[2]Inscrits Garçons'!$B$22:$H$37,7,0)</f>
        <v>34,5-(CHOLET)</v>
      </c>
      <c r="C35" s="160"/>
      <c r="D35" s="97"/>
      <c r="E35" s="87"/>
      <c r="G35" s="88" t="s">
        <v>12</v>
      </c>
      <c r="H35" s="94"/>
      <c r="I35" s="98"/>
      <c r="K35" s="91"/>
      <c r="S35" s="70" t="s">
        <v>15</v>
      </c>
      <c r="T35" s="92"/>
      <c r="U35" s="93"/>
      <c r="W35" s="87"/>
      <c r="Y35" s="70" t="s">
        <v>16</v>
      </c>
      <c r="Z35" s="92"/>
      <c r="AA35" s="93"/>
      <c r="AE35" s="70" t="s">
        <v>8</v>
      </c>
      <c r="AF35" s="94"/>
      <c r="AG35" s="98"/>
      <c r="AH35" s="76"/>
      <c r="AI35" s="76"/>
      <c r="AK35" s="77"/>
      <c r="AL35" s="54"/>
      <c r="AM35" s="54"/>
    </row>
    <row r="36" spans="1:40" ht="33" customHeight="1" thickTop="1" thickBot="1">
      <c r="A36" s="70"/>
      <c r="B36" s="157" t="str">
        <f>VLOOKUP(D36,'[2]Inscrits Garçons'!$B$22:$H$37,4,0)</f>
        <v>RENAUDIN Clément</v>
      </c>
      <c r="C36" s="161"/>
      <c r="D36" s="69">
        <v>11</v>
      </c>
      <c r="F36" s="78">
        <v>1</v>
      </c>
      <c r="H36" s="133" t="str">
        <f>IF(ISBLANK(F36),"0",IF(F34&lt;F36,B34,B36))</f>
        <v>RENAUDIN Clément</v>
      </c>
      <c r="I36" s="134"/>
      <c r="L36" s="78">
        <v>2</v>
      </c>
      <c r="T36" s="133" t="str">
        <f>IF(ISBLANK(L10),"0",IF(L10&lt;L12,H10,H12))</f>
        <v>CHAPPE Raphaël</v>
      </c>
      <c r="U36" s="134"/>
      <c r="X36" s="78">
        <v>1</v>
      </c>
      <c r="Y36" s="102"/>
      <c r="Z36" s="141" t="str">
        <f>IF(ISBLANK(X46),"0",IF(X46&gt;X48,T46,T48))</f>
        <v>RENAUDIN Clément</v>
      </c>
      <c r="AA36" s="142"/>
      <c r="AD36" s="78">
        <v>0</v>
      </c>
      <c r="AF36" s="133" t="str">
        <f>IF(ISBLANK(AD36),"0",IF(AD34&lt;AD36,Z34,Z36))</f>
        <v>RENAUDIN Clément</v>
      </c>
      <c r="AG36" s="134"/>
      <c r="AH36" s="76"/>
      <c r="AI36" s="76"/>
      <c r="AJ36" s="78">
        <v>2</v>
      </c>
      <c r="AK36" s="77"/>
      <c r="AL36" s="133" t="str">
        <f>IF(ISBLANK(AJ36),"0",IF(AJ36&gt;AJ34,AF34,AF36))</f>
        <v>RENAUDIN Clément</v>
      </c>
      <c r="AM36" s="134"/>
      <c r="AN36" s="67" t="s">
        <v>23</v>
      </c>
    </row>
    <row r="37" spans="1:40" ht="18.75" thickTop="1">
      <c r="A37" s="70"/>
      <c r="B37" s="159" t="str">
        <f>VLOOKUP(D36,'[2]Inscrits Garçons'!$B$22:$H$37,7,0)</f>
        <v>50-(VIGNEUX)</v>
      </c>
      <c r="C37" s="160"/>
      <c r="AH37" s="76"/>
      <c r="AI37" s="76"/>
      <c r="AK37" s="77"/>
      <c r="AL37" s="100"/>
    </row>
    <row r="38" spans="1:40">
      <c r="A38" s="70"/>
      <c r="AH38" s="76"/>
      <c r="AI38" s="76"/>
      <c r="AK38" s="77"/>
    </row>
    <row r="39" spans="1:40" ht="18.75" thickBot="1">
      <c r="A39" s="70"/>
      <c r="AH39" s="76"/>
      <c r="AI39" s="76"/>
      <c r="AK39" s="77"/>
    </row>
    <row r="40" spans="1:40" ht="33" customHeight="1" thickTop="1" thickBot="1">
      <c r="A40" s="70"/>
      <c r="B40" s="157" t="str">
        <f>VLOOKUP(D40,'[2]Inscrits Garçons'!$B$22:$H$37,4,0)</f>
        <v>HOSTE Tom</v>
      </c>
      <c r="C40" s="161"/>
      <c r="D40" s="69">
        <v>7</v>
      </c>
      <c r="F40" s="78">
        <v>4</v>
      </c>
      <c r="G40" s="101"/>
      <c r="H40" s="157" t="str">
        <f>IF(ISBLANK(F40),"0",IF(F40&gt;F42,B40,B42))</f>
        <v>HOSTE Tom</v>
      </c>
      <c r="I40" s="161"/>
      <c r="L40" s="78">
        <v>4</v>
      </c>
      <c r="T40" s="133" t="str">
        <f>IF(ISBLANK(R22),"0",IF(R22&lt;R18,N22,N18))</f>
        <v>SELEM Andréa</v>
      </c>
      <c r="U40" s="134"/>
      <c r="X40" s="124">
        <v>3</v>
      </c>
      <c r="Z40" s="133" t="str">
        <f>IF(ISBLANK(H28),"0",IF(X30&lt;X28,T30,T28))</f>
        <v>DELCROS Leho</v>
      </c>
      <c r="AA40" s="134"/>
      <c r="AB40" s="110"/>
      <c r="AD40" s="78">
        <v>0</v>
      </c>
      <c r="AF40" s="157" t="str">
        <f>IF(ISBLANK(AD40),"0",IF(AD40&gt;AD42,Z40,Z42))</f>
        <v>CHAPPE Raphaël</v>
      </c>
      <c r="AG40" s="161"/>
      <c r="AH40" s="76"/>
      <c r="AI40" s="76"/>
      <c r="AJ40" s="78">
        <v>1</v>
      </c>
      <c r="AK40" s="77"/>
      <c r="AL40" s="157" t="str">
        <f>IF(ISBLANK(AJ40),"0",IF(AJ40&gt;AJ42,AF40,AF42))</f>
        <v>GRAND PEAN Théodore</v>
      </c>
      <c r="AM40" s="161"/>
      <c r="AN40" s="67" t="s">
        <v>24</v>
      </c>
    </row>
    <row r="41" spans="1:40" ht="19.5" thickTop="1" thickBot="1">
      <c r="A41" s="85" t="s">
        <v>12</v>
      </c>
      <c r="B41" s="159" t="str">
        <f>VLOOKUP(D40,'[2]Inscrits Garçons'!$B$22:$H$37,7,0)</f>
        <v>35-(FONTENELLES)</v>
      </c>
      <c r="C41" s="160"/>
      <c r="D41" s="97"/>
      <c r="E41" s="87"/>
      <c r="G41" s="88" t="s">
        <v>15</v>
      </c>
      <c r="H41" s="89"/>
      <c r="I41" s="90"/>
      <c r="K41" s="91"/>
      <c r="S41" s="70" t="s">
        <v>5</v>
      </c>
      <c r="T41" s="92"/>
      <c r="U41" s="93"/>
      <c r="W41" s="87"/>
      <c r="Y41" s="70" t="s">
        <v>7</v>
      </c>
      <c r="Z41" s="92"/>
      <c r="AA41" s="93"/>
      <c r="AE41" s="70" t="s">
        <v>12</v>
      </c>
      <c r="AF41" s="89"/>
      <c r="AG41" s="90"/>
      <c r="AH41" s="76"/>
      <c r="AI41" s="76"/>
      <c r="AK41" s="77"/>
      <c r="AL41" s="54"/>
      <c r="AM41" s="54"/>
    </row>
    <row r="42" spans="1:40" ht="33" customHeight="1" thickTop="1" thickBot="1">
      <c r="A42" s="70"/>
      <c r="B42" s="157" t="str">
        <f>VLOOKUP(D42,'[2]Inscrits Garçons'!$B$22:$H$37,4,0)</f>
        <v>PEHOUET Paul-Henri</v>
      </c>
      <c r="C42" s="161"/>
      <c r="D42" s="69">
        <v>10</v>
      </c>
      <c r="F42" s="78">
        <v>1</v>
      </c>
      <c r="G42" s="101"/>
      <c r="H42" s="141" t="str">
        <f>IF(ISBLANK(F46),"0",IF(F46&gt;F48,B46,B48))</f>
        <v>MORIN Louka</v>
      </c>
      <c r="I42" s="142"/>
      <c r="L42" s="78">
        <v>2</v>
      </c>
      <c r="M42" s="101"/>
      <c r="N42" s="133" t="str">
        <f>IF(ISBLANK(L40),"0",IF(L40&lt;L42,H40,H42))</f>
        <v>MORIN Louka</v>
      </c>
      <c r="O42" s="134"/>
      <c r="P42" s="110"/>
      <c r="R42" s="78">
        <v>4</v>
      </c>
      <c r="T42" s="133" t="str">
        <f>IF(ISBLANK(L48),"0",IF(L48&lt;L46,H48,H46))</f>
        <v>GOURET Charles</v>
      </c>
      <c r="U42" s="134"/>
      <c r="X42" s="78">
        <v>3</v>
      </c>
      <c r="Z42" s="133" t="str">
        <f>IF(ISBLANK(X36),"0",IF(X36&lt;X34,T36,T34))</f>
        <v>CHAPPE Raphaël</v>
      </c>
      <c r="AA42" s="134"/>
      <c r="AD42" s="78">
        <v>5</v>
      </c>
      <c r="AF42" s="141" t="str">
        <f>IF(ISBLANK(AD46),"0",IF(AD46&gt;AD48,Z46,Z48))</f>
        <v>GRAND PEAN Théodore</v>
      </c>
      <c r="AG42" s="142"/>
      <c r="AH42" s="76"/>
      <c r="AI42" s="76"/>
      <c r="AJ42" s="78">
        <v>6</v>
      </c>
      <c r="AK42" s="77"/>
      <c r="AL42" s="133" t="str">
        <f>IF(ISBLANK(AJ42),"0",IF(AJ42&gt;AJ40,AF40,AF42))</f>
        <v>CHAPPE Raphaël</v>
      </c>
      <c r="AM42" s="134"/>
      <c r="AN42" s="67" t="s">
        <v>25</v>
      </c>
    </row>
    <row r="43" spans="1:40" ht="18.75" thickTop="1">
      <c r="A43" s="70"/>
      <c r="B43" s="159" t="str">
        <f>VLOOKUP(D42,'[2]Inscrits Garçons'!$B$22:$H$37,7,0)</f>
        <v>50-(BAULE)</v>
      </c>
      <c r="C43" s="160"/>
      <c r="R43" s="87"/>
      <c r="AH43" s="76"/>
      <c r="AI43" s="76"/>
      <c r="AK43" s="77"/>
    </row>
    <row r="44" spans="1:40">
      <c r="A44" s="70"/>
      <c r="N44" s="162" t="s">
        <v>8</v>
      </c>
      <c r="O44" s="163"/>
      <c r="AH44" s="76"/>
      <c r="AI44" s="76"/>
      <c r="AK44" s="77"/>
    </row>
    <row r="45" spans="1:40" ht="18.75" thickBot="1">
      <c r="A45" s="70"/>
      <c r="AH45" s="76"/>
      <c r="AI45" s="76"/>
      <c r="AK45" s="77"/>
    </row>
    <row r="46" spans="1:40" ht="33" customHeight="1" thickTop="1" thickBot="1">
      <c r="A46" s="70"/>
      <c r="B46" s="157" t="str">
        <f>VLOOKUP(D46,'[2]Inscrits Garçons'!$B$22:$H$37,4,0)</f>
        <v>MORIN Louka</v>
      </c>
      <c r="C46" s="161"/>
      <c r="D46" s="69">
        <v>2</v>
      </c>
      <c r="F46" s="78">
        <v>6</v>
      </c>
      <c r="H46" s="133" t="str">
        <f>IF(ISBLANK(F42),"0",IF(F40&lt;F42,B40,B42))</f>
        <v>PEHOUET Paul-Henri</v>
      </c>
      <c r="I46" s="134"/>
      <c r="L46" s="78">
        <v>3</v>
      </c>
      <c r="M46" s="103"/>
      <c r="N46" s="157" t="str">
        <f>IF(ISBLANK(L36),"0",IF(L36&gt;L34,H36,H34))</f>
        <v>RENAUDIN Clément</v>
      </c>
      <c r="O46" s="161"/>
      <c r="R46" s="78">
        <v>0</v>
      </c>
      <c r="T46" s="133" t="str">
        <f>IF(ISBLANK(R46),"0",IF(R46&lt;R42,N46,N42))</f>
        <v>RENAUDIN Clément</v>
      </c>
      <c r="U46" s="134"/>
      <c r="X46" s="78">
        <v>5</v>
      </c>
      <c r="Z46" s="133" t="str">
        <f>IF(ISBLANK(X40),"0",IF(X40&lt;X42,T40,T42))</f>
        <v>GOURET Charles</v>
      </c>
      <c r="AA46" s="134"/>
      <c r="AD46" s="78">
        <v>1</v>
      </c>
      <c r="AF46" s="133" t="str">
        <f>IF(ISBLANK(AD42),"0",IF(AD40&lt;AD42,Z40,Z42))</f>
        <v>DELCROS Leho</v>
      </c>
      <c r="AG46" s="134"/>
      <c r="AH46" s="76"/>
      <c r="AI46" s="76"/>
      <c r="AJ46" s="78">
        <v>1</v>
      </c>
      <c r="AK46" s="77"/>
      <c r="AL46" s="157" t="str">
        <f>IF(ISBLANK(AJ46),"0",IF(AJ46&gt;AJ48,AF46,AF48))</f>
        <v>GOURET Charles</v>
      </c>
      <c r="AM46" s="158"/>
      <c r="AN46" s="67" t="s">
        <v>26</v>
      </c>
    </row>
    <row r="47" spans="1:40" ht="19.5" thickTop="1" thickBot="1">
      <c r="A47" s="85" t="s">
        <v>15</v>
      </c>
      <c r="B47" s="159" t="str">
        <f>VLOOKUP(D46,'[2]Inscrits Garçons'!$B$22:$H$37,7,0)</f>
        <v>11-(BOURGENAY)</v>
      </c>
      <c r="C47" s="160"/>
      <c r="D47" s="97"/>
      <c r="E47" s="87"/>
      <c r="G47" s="88" t="s">
        <v>5</v>
      </c>
      <c r="H47" s="94"/>
      <c r="I47" s="98"/>
      <c r="K47" s="91"/>
      <c r="S47" s="70" t="s">
        <v>6</v>
      </c>
      <c r="T47" s="92"/>
      <c r="U47" s="93"/>
      <c r="W47" s="87"/>
      <c r="Y47" s="70" t="s">
        <v>11</v>
      </c>
      <c r="Z47" s="92"/>
      <c r="AA47" s="93"/>
      <c r="AE47" s="70" t="s">
        <v>15</v>
      </c>
      <c r="AF47" s="94"/>
      <c r="AG47" s="98"/>
      <c r="AH47" s="76"/>
      <c r="AI47" s="76"/>
      <c r="AK47" s="77"/>
      <c r="AL47" s="54"/>
      <c r="AM47" s="54"/>
    </row>
    <row r="48" spans="1:40" ht="33" customHeight="1" thickTop="1" thickBot="1">
      <c r="A48" s="70"/>
      <c r="B48" s="157" t="str">
        <f>VLOOKUP(D48,'[2]Inscrits Garçons'!$B$22:$H$37,4,0)</f>
        <v>GOURET Charles</v>
      </c>
      <c r="C48" s="161"/>
      <c r="D48" s="69">
        <v>15</v>
      </c>
      <c r="F48" s="78">
        <v>0</v>
      </c>
      <c r="H48" s="133" t="str">
        <f>IF(ISBLANK(F48),"0",IF(F46&lt;F48,B46,B48))</f>
        <v>GOURET Charles</v>
      </c>
      <c r="I48" s="134"/>
      <c r="L48" s="78">
        <v>1</v>
      </c>
      <c r="T48" s="133" t="str">
        <f>IF(ISBLANK(L22),"0",IF(L22&lt;L24,H22,H24))</f>
        <v>GRAND PEAN Théodore</v>
      </c>
      <c r="U48" s="134"/>
      <c r="X48" s="78">
        <v>0</v>
      </c>
      <c r="Z48" s="133" t="str">
        <f>IF(ISBLANK(X48),"0",IF(X48&lt;X46,T48,T46))</f>
        <v>GRAND PEAN Théodore</v>
      </c>
      <c r="AA48" s="134"/>
      <c r="AD48" s="78">
        <v>4</v>
      </c>
      <c r="AF48" s="133" t="str">
        <f>IF(ISBLANK(AD48),"0",IF(AD46&lt;AD48,Z46,Z48))</f>
        <v>GOURET Charles</v>
      </c>
      <c r="AG48" s="134"/>
      <c r="AH48" s="76"/>
      <c r="AI48" s="76"/>
      <c r="AJ48" s="78">
        <v>5</v>
      </c>
      <c r="AK48" s="77"/>
      <c r="AL48" s="133" t="str">
        <f>IF(ISBLANK(AJ48),"0",IF(AJ48&gt;AJ46,AF46,AF48))</f>
        <v>DELCROS Leho</v>
      </c>
      <c r="AM48" s="134"/>
      <c r="AN48" s="67" t="s">
        <v>27</v>
      </c>
    </row>
    <row r="49" spans="1:36" ht="18.75" thickTop="1">
      <c r="B49" s="145" t="str">
        <f>VLOOKUP(D48,'[2]Inscrits Garçons'!$B$22:$H$37,7,0)</f>
        <v>54-(BAUGE)</v>
      </c>
      <c r="C49" s="145"/>
    </row>
    <row r="50" spans="1:36">
      <c r="B50" s="121"/>
      <c r="C50" s="123" t="s">
        <v>123</v>
      </c>
      <c r="R50" s="119" t="s">
        <v>124</v>
      </c>
      <c r="X50" s="119" t="s">
        <v>124</v>
      </c>
      <c r="AD50" s="119" t="s">
        <v>124</v>
      </c>
      <c r="AJ50" s="119" t="s">
        <v>124</v>
      </c>
    </row>
    <row r="51" spans="1:36">
      <c r="A51" s="104"/>
    </row>
    <row r="52" spans="1:36" ht="23.25">
      <c r="C52" s="156"/>
      <c r="D52" s="132"/>
      <c r="E52" s="132"/>
      <c r="F52" s="132"/>
      <c r="G52" s="132"/>
      <c r="H52" s="132"/>
    </row>
    <row r="53" spans="1:36" ht="23.25">
      <c r="D53" s="5"/>
      <c r="E53" s="5"/>
      <c r="F53" s="5"/>
      <c r="G53" s="5"/>
      <c r="H53" s="105"/>
    </row>
    <row r="55" spans="1:36">
      <c r="O55" s="106"/>
    </row>
  </sheetData>
  <mergeCells count="142">
    <mergeCell ref="A1:A2"/>
    <mergeCell ref="B1:C1"/>
    <mergeCell ref="H1:I1"/>
    <mergeCell ref="N1:O1"/>
    <mergeCell ref="T1:U1"/>
    <mergeCell ref="Z1:AA1"/>
    <mergeCell ref="AF4:AG4"/>
    <mergeCell ref="AL4:AM4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  <mergeCell ref="B5:C5"/>
    <mergeCell ref="B6:C6"/>
    <mergeCell ref="H6:I6"/>
    <mergeCell ref="N6:O6"/>
    <mergeCell ref="T6:U6"/>
    <mergeCell ref="Z6:AA6"/>
    <mergeCell ref="B4:C4"/>
    <mergeCell ref="H4:I4"/>
    <mergeCell ref="T4:U4"/>
    <mergeCell ref="Z4:AA4"/>
    <mergeCell ref="AF6:AG6"/>
    <mergeCell ref="AL6:AM6"/>
    <mergeCell ref="B7:C7"/>
    <mergeCell ref="AL7:AM7"/>
    <mergeCell ref="N8:O8"/>
    <mergeCell ref="B10:C10"/>
    <mergeCell ref="H10:I10"/>
    <mergeCell ref="N10:O10"/>
    <mergeCell ref="T10:U10"/>
    <mergeCell ref="Z10:AA10"/>
    <mergeCell ref="B13:C13"/>
    <mergeCell ref="B16:C16"/>
    <mergeCell ref="H16:I16"/>
    <mergeCell ref="T16:U16"/>
    <mergeCell ref="Z16:AA16"/>
    <mergeCell ref="AF16:AG16"/>
    <mergeCell ref="AF10:AG10"/>
    <mergeCell ref="AL10:AM10"/>
    <mergeCell ref="B11:C11"/>
    <mergeCell ref="B12:C12"/>
    <mergeCell ref="H12:I12"/>
    <mergeCell ref="T12:U12"/>
    <mergeCell ref="Z12:AA12"/>
    <mergeCell ref="AF12:AG12"/>
    <mergeCell ref="AL12:AM12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B25:C25"/>
    <mergeCell ref="B28:C28"/>
    <mergeCell ref="H28:I28"/>
    <mergeCell ref="T28:U28"/>
    <mergeCell ref="Z28:AA28"/>
    <mergeCell ref="AF28:AG28"/>
    <mergeCell ref="Z22:AA22"/>
    <mergeCell ref="AF22:AG22"/>
    <mergeCell ref="AL22:AM22"/>
    <mergeCell ref="B23:C23"/>
    <mergeCell ref="B24:C24"/>
    <mergeCell ref="H24:I24"/>
    <mergeCell ref="T24:U24"/>
    <mergeCell ref="Z24:AA24"/>
    <mergeCell ref="AF24:AG24"/>
    <mergeCell ref="AL24:AM24"/>
    <mergeCell ref="B31:C31"/>
    <mergeCell ref="N32:O32"/>
    <mergeCell ref="B34:C34"/>
    <mergeCell ref="H34:I34"/>
    <mergeCell ref="N34:O34"/>
    <mergeCell ref="T34:U34"/>
    <mergeCell ref="AL28:AM28"/>
    <mergeCell ref="B29:C29"/>
    <mergeCell ref="B30:C30"/>
    <mergeCell ref="H30:I30"/>
    <mergeCell ref="N30:O30"/>
    <mergeCell ref="T30:U30"/>
    <mergeCell ref="Z30:AA30"/>
    <mergeCell ref="AF30:AG30"/>
    <mergeCell ref="AL30:AM30"/>
    <mergeCell ref="B37:C37"/>
    <mergeCell ref="B40:C40"/>
    <mergeCell ref="H40:I40"/>
    <mergeCell ref="T40:U40"/>
    <mergeCell ref="Z40:AA40"/>
    <mergeCell ref="AF40:AG40"/>
    <mergeCell ref="Z34:AA34"/>
    <mergeCell ref="AF34:AG34"/>
    <mergeCell ref="AL34:AM34"/>
    <mergeCell ref="B35:C35"/>
    <mergeCell ref="B36:C36"/>
    <mergeCell ref="H36:I36"/>
    <mergeCell ref="T36:U36"/>
    <mergeCell ref="Z36:AA36"/>
    <mergeCell ref="AF36:AG36"/>
    <mergeCell ref="AL36:AM36"/>
    <mergeCell ref="B43:C43"/>
    <mergeCell ref="N44:O44"/>
    <mergeCell ref="B46:C46"/>
    <mergeCell ref="H46:I46"/>
    <mergeCell ref="N46:O46"/>
    <mergeCell ref="T46:U46"/>
    <mergeCell ref="AL40:AM40"/>
    <mergeCell ref="B41:C41"/>
    <mergeCell ref="B42:C42"/>
    <mergeCell ref="H42:I42"/>
    <mergeCell ref="N42:O42"/>
    <mergeCell ref="T42:U42"/>
    <mergeCell ref="Z42:AA42"/>
    <mergeCell ref="AF42:AG42"/>
    <mergeCell ref="AL42:AM42"/>
    <mergeCell ref="B49:C49"/>
    <mergeCell ref="C52:H52"/>
    <mergeCell ref="Z46:AA46"/>
    <mergeCell ref="AF46:AG46"/>
    <mergeCell ref="AL46:AM46"/>
    <mergeCell ref="B47:C47"/>
    <mergeCell ref="B48:C48"/>
    <mergeCell ref="H48:I48"/>
    <mergeCell ref="T48:U48"/>
    <mergeCell ref="Z48:AA48"/>
    <mergeCell ref="AF48:AG48"/>
    <mergeCell ref="AL48:AM48"/>
  </mergeCells>
  <printOptions horizontalCentered="1" verticalCentered="1"/>
  <pageMargins left="0" right="0" top="0.98425196850393704" bottom="0.98425196850393704" header="0.51181102362204722" footer="0.51181102362204722"/>
  <pageSetup paperSize="8" scale="56" orientation="landscape" blackAndWhite="1" horizontalDpi="4294967294" r:id="rId1"/>
  <headerFooter alignWithMargins="0">
    <oddHeader>&amp;LTROPHEE JEUNE GOLFEUR&amp;C&amp;"Times New Roman,Gras"&amp;20GOLF D'AVRILLE
&amp;RDimanche 16 Octobre 2016</oddHeader>
    <oddFooter>&amp;C&amp;"Arial,Gras"&amp;20&amp;A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Inscrits Filles</vt:lpstr>
      <vt:lpstr>Tableau Filles </vt:lpstr>
      <vt:lpstr>Inscrits Garçons</vt:lpstr>
      <vt:lpstr>Tableau Garçons</vt:lpstr>
      <vt:lpstr>'Tableau Filles '!TOUR1</vt:lpstr>
      <vt:lpstr>'Tableau Garçons'!TOUR1</vt:lpstr>
      <vt:lpstr>'Tableau Filles '!Zone_d_impression</vt:lpstr>
      <vt:lpstr>'Tableau Garçons'!Zone_d_impression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2016-10-21T09:40:01Z</dcterms:modified>
</cp:coreProperties>
</file>